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899772F-C694-4653-B343-4DFED6A4D8E0}" xr6:coauthVersionLast="47" xr6:coauthVersionMax="47" xr10:uidLastSave="{00000000-0000-0000-0000-000000000000}"/>
  <bookViews>
    <workbookView xWindow="-57720" yWindow="-120" windowWidth="29040" windowHeight="15840" firstSheet="1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Log'!$A$1:$G$1729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G6" i="7"/>
  <c r="G7" i="7"/>
  <c r="G8" i="7"/>
  <c r="G9" i="7"/>
  <c r="B8" i="8"/>
  <c r="B10" i="8"/>
  <c r="B11" i="8"/>
  <c r="B9" i="8"/>
  <c r="B12" i="8"/>
  <c r="B13" i="8"/>
  <c r="B14" i="8"/>
  <c r="J34" i="5"/>
  <c r="E34" i="5"/>
  <c r="O16" i="5"/>
  <c r="J16" i="5"/>
  <c r="E16" i="5"/>
  <c r="B15" i="8"/>
  <c r="B16" i="8"/>
  <c r="B18" i="8"/>
  <c r="B17" i="8"/>
  <c r="B19" i="8"/>
  <c r="B22" i="8"/>
  <c r="B23" i="8"/>
  <c r="B21" i="8"/>
  <c r="B25" i="8"/>
  <c r="B20" i="8"/>
  <c r="B24" i="8"/>
  <c r="B26" i="8"/>
  <c r="B27" i="8"/>
  <c r="B28" i="8"/>
  <c r="B29" i="8"/>
  <c r="B30" i="8"/>
  <c r="B31" i="8"/>
  <c r="B33" i="8"/>
  <c r="B34" i="8"/>
  <c r="B32" i="8"/>
  <c r="B36" i="8"/>
  <c r="B37" i="8"/>
  <c r="B41" i="8"/>
  <c r="B45" i="8"/>
  <c r="B35" i="8"/>
  <c r="B38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9" i="8"/>
  <c r="B44" i="8"/>
  <c r="B42" i="8"/>
  <c r="B46" i="8"/>
  <c r="B40" i="8"/>
  <c r="B43" i="8"/>
  <c r="B52" i="8"/>
  <c r="B48" i="8"/>
  <c r="B49" i="8"/>
  <c r="B47" i="8"/>
  <c r="B50" i="8"/>
  <c r="B51" i="8"/>
  <c r="B53" i="8"/>
  <c r="B54" i="8"/>
  <c r="B55" i="8"/>
  <c r="B56" i="8"/>
  <c r="B64" i="8"/>
  <c r="B63" i="8"/>
  <c r="B62" i="8"/>
  <c r="B61" i="8"/>
  <c r="B60" i="8"/>
  <c r="B59" i="8"/>
  <c r="B58" i="8"/>
  <c r="B57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67" i="8"/>
  <c r="B66" i="8"/>
  <c r="B68" i="8"/>
  <c r="B69" i="8"/>
  <c r="B70" i="8"/>
  <c r="B71" i="8"/>
  <c r="B72" i="8"/>
  <c r="B65" i="8"/>
  <c r="B73" i="8"/>
  <c r="B74" i="8"/>
  <c r="B75" i="8"/>
  <c r="B7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9" i="8"/>
  <c r="B78" i="8"/>
  <c r="B81" i="8"/>
  <c r="B80" i="8"/>
  <c r="B84" i="8"/>
  <c r="B83" i="8"/>
  <c r="B77" i="8"/>
  <c r="F14" i="2"/>
  <c r="F2" i="2" s="1"/>
  <c r="B8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728" i="7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73" i="7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945" i="7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933" i="7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899" i="7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742" i="7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692" i="7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621" i="7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62" i="7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526" i="7"/>
  <c r="G525" i="7" s="1"/>
  <c r="G524" i="7" s="1"/>
  <c r="G523" i="7" s="1"/>
  <c r="G522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Q10" i="5"/>
  <c r="R16" i="5"/>
  <c r="O18" i="11"/>
  <c r="P18" i="11"/>
  <c r="F17" i="11"/>
  <c r="G18" i="11" s="1"/>
  <c r="G521" i="7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l="1"/>
  <c r="G445" i="7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382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381" i="7" l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340" i="7" l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88" i="7" l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222" i="7" l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82" i="7" l="1"/>
  <c r="G181" i="7" s="1"/>
  <c r="G180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179" i="7" l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1" i="7" l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<sst xmlns="http://schemas.openxmlformats.org/spreadsheetml/2006/main" count="4775" uniqueCount="1096">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</sst>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E28" sqref="E2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1994.9999989999999</v>
      </c>
    </row>
    <row r="3" spans="1:3" x14ac:dyDescent="0.3">
      <c r="A3" t="s">
        <v>106</v>
      </c>
      <c r="B3" t="s">
        <v>808</v>
      </c>
      <c r="C3" s="524">
        <v>960.92107699999997</v>
      </c>
    </row>
    <row r="4" spans="1:3" x14ac:dyDescent="0.3">
      <c r="A4" t="s">
        <v>106</v>
      </c>
      <c r="B4" t="s">
        <v>809</v>
      </c>
      <c r="C4" s="524">
        <v>1366.72757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207.92599999999999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141.488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1.7375700000000001</v>
      </c>
    </row>
    <row r="18" spans="1:3" x14ac:dyDescent="0.3">
      <c r="A18" t="s">
        <v>59</v>
      </c>
      <c r="B18" t="s">
        <v>823</v>
      </c>
      <c r="C18" s="524">
        <v>24.779720000000001</v>
      </c>
    </row>
    <row r="19" spans="1:3" x14ac:dyDescent="0.3">
      <c r="A19" t="s">
        <v>59</v>
      </c>
      <c r="B19" t="s">
        <v>824</v>
      </c>
      <c r="C19" s="524">
        <v>6.180682</v>
      </c>
    </row>
    <row r="20" spans="1:3" x14ac:dyDescent="0.3">
      <c r="A20" t="s">
        <v>59</v>
      </c>
      <c r="B20" t="s">
        <v>825</v>
      </c>
      <c r="C20" s="524">
        <v>19.988309999999998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E39" sqref="E3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1789899.19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60</v>
      </c>
      <c r="C2" s="15">
        <f t="shared" ref="C2:C6" ca="1" si="0">TODAY()</f>
        <v>46304</v>
      </c>
      <c r="E2" s="13" t="s">
        <v>40</v>
      </c>
      <c r="F2" s="16">
        <f>F14</f>
        <v>169426.55</v>
      </c>
      <c r="H2" s="17"/>
      <c r="J2" s="18" t="s">
        <v>41</v>
      </c>
      <c r="K2" s="19">
        <v>0.75</v>
      </c>
      <c r="L2" s="20">
        <f>K5/(K5+K6)</f>
        <v>0.80025072660861718</v>
      </c>
      <c r="N2" s="21" t="s">
        <v>42</v>
      </c>
      <c r="O2" s="22">
        <f>B12-O1</f>
        <v>-4300</v>
      </c>
      <c r="P2" s="11"/>
      <c r="Q2" s="23" t="s">
        <v>43</v>
      </c>
      <c r="R2" s="23">
        <f ca="1">E20*(1+$Q$1)</f>
        <v>1863543.5359999998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46304</v>
      </c>
      <c r="E3" s="21" t="s">
        <v>45</v>
      </c>
      <c r="F3" s="22">
        <f ca="1">F1-F2</f>
        <v>1620472.64</v>
      </c>
      <c r="H3" s="17"/>
      <c r="J3" s="18" t="s">
        <v>46</v>
      </c>
      <c r="K3" s="19">
        <v>0.25</v>
      </c>
      <c r="L3" s="20">
        <f>K6/(K5+K6)</f>
        <v>0.19974927339138276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2143075.0663999994</v>
      </c>
    </row>
    <row r="4" spans="1:18" ht="14.4" x14ac:dyDescent="0.3">
      <c r="A4" s="13" t="s">
        <v>49</v>
      </c>
      <c r="B4" s="14">
        <v>0</v>
      </c>
      <c r="C4" s="15">
        <f t="shared" ca="1" si="0"/>
        <v>46304</v>
      </c>
      <c r="F4" s="7"/>
      <c r="H4" s="17"/>
      <c r="J4" s="24"/>
      <c r="K4" s="25"/>
      <c r="L4" s="26"/>
      <c r="N4" s="27" t="s">
        <v>50</v>
      </c>
      <c r="O4" s="28">
        <f>B10-O3</f>
        <v>29081.800000000003</v>
      </c>
      <c r="P4" s="11"/>
      <c r="Q4" s="23" t="s">
        <v>51</v>
      </c>
      <c r="R4" s="23">
        <f t="shared" ca="1" si="1"/>
        <v>2464536.3263599994</v>
      </c>
    </row>
    <row r="5" spans="1:18" ht="14.4" x14ac:dyDescent="0.3">
      <c r="A5" s="13" t="s">
        <v>52</v>
      </c>
      <c r="B5" s="14">
        <f ca="1">'Checking Transaction Log'!G1</f>
        <v>3161.589999999992</v>
      </c>
      <c r="C5" s="15">
        <f t="shared" ca="1" si="0"/>
        <v>46304</v>
      </c>
      <c r="E5" s="554" t="s">
        <v>53</v>
      </c>
      <c r="F5" s="552"/>
      <c r="G5" s="553"/>
      <c r="H5" s="17"/>
      <c r="J5" s="29" t="s">
        <v>54</v>
      </c>
      <c r="K5" s="30">
        <f>B10</f>
        <v>96951.88</v>
      </c>
      <c r="L5" s="20">
        <f ca="1">K5/F3</f>
        <v>5.9829384098703454E-2</v>
      </c>
      <c r="N5" s="5" t="s">
        <v>55</v>
      </c>
      <c r="O5" s="6"/>
      <c r="P5" s="11"/>
      <c r="Q5" s="23" t="s">
        <v>56</v>
      </c>
      <c r="R5" s="23">
        <f t="shared" ca="1" si="1"/>
        <v>2834216.775313999</v>
      </c>
    </row>
    <row r="6" spans="1:18" ht="14.4" x14ac:dyDescent="0.3">
      <c r="A6" s="13" t="s">
        <v>57</v>
      </c>
      <c r="B6" s="14">
        <f>'Savings Transaction Log'!A3</f>
        <v>19875.390000000007</v>
      </c>
      <c r="C6" s="15">
        <f t="shared" ca="1" si="0"/>
        <v>46304</v>
      </c>
      <c r="E6" s="31" t="s">
        <v>58</v>
      </c>
      <c r="F6" s="14">
        <v>134615.22</v>
      </c>
      <c r="G6" s="32">
        <v>46305</v>
      </c>
      <c r="H6" s="17"/>
      <c r="J6" s="18" t="s">
        <v>59</v>
      </c>
      <c r="K6" s="30">
        <f>B12</f>
        <v>24200</v>
      </c>
      <c r="L6" s="20">
        <f ca="1">K6/F3</f>
        <v>1.4933914589264526E-2</v>
      </c>
      <c r="N6" s="21" t="s">
        <v>60</v>
      </c>
      <c r="O6" s="22"/>
      <c r="P6" s="11"/>
      <c r="Q6" s="23" t="s">
        <v>61</v>
      </c>
      <c r="R6" s="23">
        <f t="shared" ca="1" si="1"/>
        <v>3259349.2916110987</v>
      </c>
    </row>
    <row r="7" spans="1:18" ht="14.4" x14ac:dyDescent="0.3">
      <c r="A7" s="21" t="s">
        <v>62</v>
      </c>
      <c r="B7" s="33">
        <f ca="1">SUM(B2:B6)</f>
        <v>23096.98</v>
      </c>
      <c r="C7" s="34">
        <f ca="1">B7/F3</f>
        <v>1.4253236635948387E-2</v>
      </c>
      <c r="E7" s="529" t="s">
        <v>836</v>
      </c>
      <c r="F7" s="14">
        <v>16806</v>
      </c>
      <c r="G7" s="32">
        <v>46305</v>
      </c>
      <c r="H7" s="7"/>
      <c r="J7" s="18" t="s">
        <v>64</v>
      </c>
      <c r="K7" s="30">
        <f>IF((B3+B4+B6)&gt;10000,(B3+B4+B6-10000),0)</f>
        <v>9875.3900000000067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3748251.6853527632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46305</v>
      </c>
      <c r="H8" s="7"/>
      <c r="I8" s="7"/>
      <c r="J8" s="18" t="s">
        <v>68</v>
      </c>
      <c r="K8" s="30">
        <f>SUM(K5:K7)</f>
        <v>131027.27000000002</v>
      </c>
      <c r="L8" s="20">
        <f ca="1">K8/F3</f>
        <v>8.0857440456384391E-2</v>
      </c>
      <c r="N8" s="21" t="s">
        <v>69</v>
      </c>
      <c r="O8" s="22">
        <f t="shared" si="2"/>
        <v>24781.800000000003</v>
      </c>
      <c r="P8" s="11"/>
      <c r="Q8" s="23" t="s">
        <v>70</v>
      </c>
      <c r="R8" s="23">
        <f t="shared" ca="1" si="1"/>
        <v>4310489.4381556772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4957062.853879028</v>
      </c>
    </row>
    <row r="10" spans="1:18" ht="14.4" x14ac:dyDescent="0.3">
      <c r="A10" s="31" t="s">
        <v>74</v>
      </c>
      <c r="B10" s="14">
        <v>96951.88</v>
      </c>
      <c r="C10" s="15">
        <v>46305</v>
      </c>
      <c r="D10" s="17"/>
      <c r="E10" s="528" t="s">
        <v>837</v>
      </c>
      <c r="F10" s="526">
        <v>8965.33</v>
      </c>
      <c r="G10" s="527">
        <v>46305</v>
      </c>
      <c r="H10" s="17"/>
      <c r="I10" s="7"/>
      <c r="J10" s="18" t="s">
        <v>54</v>
      </c>
      <c r="K10" s="30">
        <f>(K8*K2)-K5</f>
        <v>1318.5725000000093</v>
      </c>
      <c r="L10" s="40">
        <f t="shared" ref="L10:L11" si="3">K10+K5</f>
        <v>98270.452500000014</v>
      </c>
      <c r="P10" s="11"/>
      <c r="Q10" s="23" t="s">
        <v>75</v>
      </c>
      <c r="R10" s="23">
        <f t="shared" ca="1" si="1"/>
        <v>5700622.2819608813</v>
      </c>
    </row>
    <row r="11" spans="1:18" ht="14.4" x14ac:dyDescent="0.3">
      <c r="A11" s="31" t="s">
        <v>76</v>
      </c>
      <c r="B11" s="14">
        <v>13274.6</v>
      </c>
      <c r="C11" s="15">
        <v>46305</v>
      </c>
      <c r="D11" s="17"/>
      <c r="E11" s="528" t="s">
        <v>838</v>
      </c>
      <c r="F11" s="526">
        <v>0</v>
      </c>
      <c r="G11" s="527">
        <v>46305</v>
      </c>
      <c r="H11" s="17"/>
      <c r="I11" s="7"/>
      <c r="J11" s="43" t="s">
        <v>78</v>
      </c>
      <c r="K11" s="44">
        <f>(K8*K3)-K6</f>
        <v>8556.8175000000047</v>
      </c>
      <c r="L11" s="45">
        <f t="shared" si="3"/>
        <v>32756.817500000005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6555715.6242550127</v>
      </c>
    </row>
    <row r="12" spans="1:18" ht="14.4" x14ac:dyDescent="0.3">
      <c r="A12" s="47" t="s">
        <v>81</v>
      </c>
      <c r="B12" s="48">
        <v>24200</v>
      </c>
      <c r="C12" s="15">
        <v>46305</v>
      </c>
      <c r="D12" s="17"/>
      <c r="E12" s="525" t="s">
        <v>839</v>
      </c>
      <c r="F12" s="526">
        <v>0</v>
      </c>
      <c r="G12" s="527">
        <v>46305</v>
      </c>
      <c r="I12" s="7"/>
      <c r="J12" s="49"/>
      <c r="K12" s="25"/>
      <c r="L12" s="50">
        <f ca="1">L11/F3</f>
        <v>2.0214360114096098E-2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0</v>
      </c>
      <c r="G13" s="527">
        <v>46305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169426.55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110226.48000000001</v>
      </c>
      <c r="L15" s="59">
        <f ca="1">K15/F3</f>
        <v>6.8021191644432835E-2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144248.85999999999</v>
      </c>
      <c r="I16" s="7"/>
      <c r="J16" s="18" t="s">
        <v>46</v>
      </c>
      <c r="K16" s="63">
        <f>B12</f>
        <v>24200</v>
      </c>
      <c r="L16" s="20">
        <f ca="1">K16/F3</f>
        <v>1.4933914589264526E-2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1545486.99</v>
      </c>
      <c r="P18" s="11"/>
    </row>
    <row r="19" spans="1:17" ht="14.4" x14ac:dyDescent="0.3">
      <c r="A19" s="68" t="s">
        <v>92</v>
      </c>
      <c r="B19" s="33">
        <f>SUM(B10:B18)</f>
        <v>134426.48000000001</v>
      </c>
      <c r="C19" s="34">
        <f ca="1">B19/F3</f>
        <v>8.2955106233697354E-2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291122.98499999999</v>
      </c>
      <c r="P19" s="73">
        <f t="shared" ref="P19:P32" si="4">O19/$O$18</f>
        <v>0.18836974163075937</v>
      </c>
      <c r="Q19" s="74" t="s">
        <v>97</v>
      </c>
    </row>
    <row r="20" spans="1:17" ht="14.4" x14ac:dyDescent="0.3">
      <c r="B20" s="7"/>
      <c r="C20" s="37"/>
      <c r="E20" s="56">
        <f ca="1">F3</f>
        <v>1620472.64</v>
      </c>
      <c r="F20" s="44">
        <f ca="1">E20-E22</f>
        <v>205470.20999999996</v>
      </c>
      <c r="G20" s="34">
        <f ca="1">(E20-E22)/E22</f>
        <v>0.14520837960681096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271714.88</v>
      </c>
      <c r="P20" s="78">
        <f t="shared" si="4"/>
        <v>0.17581181967762796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0.1897636800000001</v>
      </c>
      <c r="L21" s="11"/>
      <c r="N21" s="27" t="s">
        <v>104</v>
      </c>
      <c r="O21" s="51">
        <f>($B$10+$B$11)*0.25</f>
        <v>27556.620000000003</v>
      </c>
      <c r="P21" s="82">
        <f t="shared" si="4"/>
        <v>1.7830379795044409E-2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442308.11999999994</v>
      </c>
      <c r="C22" s="15">
        <v>46296</v>
      </c>
      <c r="E22" s="56">
        <v>1415002.43</v>
      </c>
      <c r="F22" s="45">
        <f ca="1">((F20/(C2-E21))*365)+E22</f>
        <v>1681894.3397864767</v>
      </c>
      <c r="G22" s="34">
        <f ca="1">(F22-E22)/E22</f>
        <v>0.18861586674906047</v>
      </c>
      <c r="I22" s="7"/>
      <c r="J22" s="81">
        <v>3000000</v>
      </c>
      <c r="K22" s="50">
        <f ca="1">1-($E$20/J22)</f>
        <v>0.4598424533333334</v>
      </c>
      <c r="L22" s="11"/>
      <c r="N22" s="5" t="s">
        <v>108</v>
      </c>
      <c r="O22" s="72">
        <f>($B$22+$B$23)*0.3</f>
        <v>174673.791</v>
      </c>
      <c r="P22" s="73">
        <f t="shared" si="4"/>
        <v>0.11302184497845562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139937.84999999998</v>
      </c>
      <c r="C23" s="15">
        <f>C22</f>
        <v>46296</v>
      </c>
      <c r="E23" s="7"/>
      <c r="G23" s="65"/>
      <c r="I23" s="7"/>
      <c r="J23" s="81">
        <v>4000000</v>
      </c>
      <c r="K23" s="50">
        <f ca="1">1-($E$20/J23)</f>
        <v>0.59488184</v>
      </c>
      <c r="L23" s="11"/>
      <c r="N23" s="13" t="s">
        <v>111</v>
      </c>
      <c r="O23" s="14">
        <f>($B$24+$B$25)*0.3</f>
        <v>163028.92799999999</v>
      </c>
      <c r="P23" s="78">
        <f t="shared" si="4"/>
        <v>0.10548709180657677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415726.48999999993</v>
      </c>
      <c r="C24" s="15">
        <f>C22</f>
        <v>46296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0.67590547199999995</v>
      </c>
      <c r="L24" s="11"/>
      <c r="N24" s="13" t="s">
        <v>113</v>
      </c>
      <c r="O24" s="14">
        <f t="shared" ref="O24:O25" si="5">($B$10+$B$11)*0.25</f>
        <v>27556.620000000003</v>
      </c>
      <c r="P24" s="78">
        <f t="shared" si="4"/>
        <v>1.7830379795044409E-2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127703.27000000006</v>
      </c>
      <c r="C25" s="15">
        <f>C22</f>
        <v>46296</v>
      </c>
      <c r="E25" s="75" t="s">
        <v>34</v>
      </c>
      <c r="F25" s="76">
        <f ca="1">B7</f>
        <v>23096.98</v>
      </c>
      <c r="G25" s="77">
        <f t="shared" ref="G25:G31" ca="1" si="6">F25/SUM($F$25:$F$31)</f>
        <v>1.4096606987031995E-2</v>
      </c>
      <c r="I25" s="7"/>
      <c r="J25" s="84"/>
      <c r="K25" s="25"/>
      <c r="L25" s="11"/>
      <c r="N25" s="27" t="s">
        <v>116</v>
      </c>
      <c r="O25" s="51">
        <f t="shared" si="5"/>
        <v>27556.620000000003</v>
      </c>
      <c r="P25" s="82">
        <f t="shared" si="4"/>
        <v>1.7830379795044409E-2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1125675.73</v>
      </c>
      <c r="C26" s="34">
        <f ca="1">B26/F3</f>
        <v>0.69465889285239646</v>
      </c>
      <c r="E26" s="80" t="s">
        <v>103</v>
      </c>
      <c r="F26" s="30">
        <f>(B11)</f>
        <v>13274.6</v>
      </c>
      <c r="G26" s="20">
        <f t="shared" ca="1" si="6"/>
        <v>8.1017872947049766E-3</v>
      </c>
      <c r="I26" s="7"/>
      <c r="J26" s="49"/>
      <c r="K26" s="25"/>
      <c r="L26" s="11"/>
      <c r="N26" s="5" t="s">
        <v>119</v>
      </c>
      <c r="O26" s="72">
        <f>($B$22+$B$23)*0.2</f>
        <v>116449.194</v>
      </c>
      <c r="P26" s="73">
        <f t="shared" si="4"/>
        <v>7.534789665230375E-2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96951.88</v>
      </c>
      <c r="G27" s="20">
        <f t="shared" ca="1" si="6"/>
        <v>5.9171915506437966E-2</v>
      </c>
      <c r="I27" s="7"/>
      <c r="J27" s="49"/>
      <c r="K27" s="25"/>
      <c r="L27" s="11"/>
      <c r="N27" s="13" t="s">
        <v>120</v>
      </c>
      <c r="O27" s="14">
        <f>($B$24+$B$25)*0.2</f>
        <v>108685.952</v>
      </c>
      <c r="P27" s="78">
        <f t="shared" si="4"/>
        <v>7.0324727871051179E-2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24200</v>
      </c>
      <c r="G28" s="20">
        <f t="shared" ca="1" si="6"/>
        <v>1.4769804930608863E-2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11022.648000000001</v>
      </c>
      <c r="P28" s="78">
        <f t="shared" si="4"/>
        <v>7.132151918017764E-3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1125675.73</v>
      </c>
      <c r="G29" s="20">
        <f t="shared" ca="1" si="6"/>
        <v>0.68702524575292279</v>
      </c>
      <c r="H29" s="86"/>
      <c r="I29" s="7"/>
      <c r="J29" s="49"/>
      <c r="K29" s="25"/>
      <c r="L29" s="11"/>
      <c r="N29" s="27" t="s">
        <v>123</v>
      </c>
      <c r="O29" s="51">
        <f t="shared" si="7"/>
        <v>11022.648000000001</v>
      </c>
      <c r="P29" s="82">
        <f t="shared" si="4"/>
        <v>7.132151918017764E-3</v>
      </c>
      <c r="Q29" s="83" t="s">
        <v>105</v>
      </c>
    </row>
    <row r="30" spans="1:17" ht="15.75" customHeight="1" x14ac:dyDescent="0.3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0.17417675746961678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0.18465686340070714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420000</v>
      </c>
      <c r="C31" s="34">
        <f ca="1">(B31-F6)/F3</f>
        <v>0.17611206320644823</v>
      </c>
      <c r="E31" s="85" t="s">
        <v>118</v>
      </c>
      <c r="F31" s="44">
        <f>B40-F8-F7</f>
        <v>69894</v>
      </c>
      <c r="G31" s="34">
        <f t="shared" ca="1" si="6"/>
        <v>4.265788205867669E-2</v>
      </c>
      <c r="I31" s="7"/>
      <c r="J31" s="49"/>
      <c r="K31" s="25"/>
      <c r="L31" s="11"/>
      <c r="N31" s="27" t="s">
        <v>127</v>
      </c>
      <c r="O31" s="51">
        <f>($B$10+$B$11)*0.05</f>
        <v>5511.3240000000005</v>
      </c>
      <c r="P31" s="82">
        <f t="shared" si="4"/>
        <v>3.566075959008882E-3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24200</v>
      </c>
      <c r="P32" s="88">
        <f t="shared" si="4"/>
        <v>1.5658494802340588E-2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590394.48499999999</v>
      </c>
      <c r="P35" s="59">
        <f t="shared" ref="P35:P39" si="8">O35/$O$18</f>
        <v>0.38201194110343173</v>
      </c>
    </row>
    <row r="36" spans="1:16" ht="15.75" customHeight="1" x14ac:dyDescent="0.3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392815.95899999997</v>
      </c>
      <c r="P36" s="20">
        <f t="shared" si="8"/>
        <v>0.25416969637512121</v>
      </c>
    </row>
    <row r="37" spans="1:16" ht="15.75" customHeight="1" x14ac:dyDescent="0.3">
      <c r="A37" s="13" t="s">
        <v>893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247180.44199999998</v>
      </c>
      <c r="P37" s="20">
        <f t="shared" si="8"/>
        <v>0.15993692835939044</v>
      </c>
    </row>
    <row r="38" spans="1:16" ht="15.75" customHeight="1" x14ac:dyDescent="0.3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290896.10400000005</v>
      </c>
      <c r="P38" s="20">
        <f t="shared" si="8"/>
        <v>0.18822293935971604</v>
      </c>
    </row>
    <row r="39" spans="1:16" ht="15" customHeight="1" x14ac:dyDescent="0.3">
      <c r="A39" s="546" t="s">
        <v>975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24200</v>
      </c>
      <c r="P39" s="91">
        <f t="shared" si="8"/>
        <v>1.5658494802340588E-2</v>
      </c>
    </row>
    <row r="40" spans="1:16" ht="15" customHeight="1" x14ac:dyDescent="0.3">
      <c r="A40" s="21" t="s">
        <v>135</v>
      </c>
      <c r="B40" s="33">
        <f>SUM(B34:B39)</f>
        <v>86700</v>
      </c>
      <c r="C40" s="34">
        <f ca="1">(B40-F8-F7)/F3</f>
        <v>4.3131860590993998E-2</v>
      </c>
      <c r="E40" s="25"/>
      <c r="F40" s="25"/>
      <c r="G40" s="25"/>
      <c r="N40" s="93" t="s">
        <v>137</v>
      </c>
      <c r="O40" s="94">
        <f t="shared" ref="O40:P40" si="9">SUM(O35:O39)</f>
        <v>1545486.99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157752.37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70705.61</v>
      </c>
      <c r="K2" s="102">
        <f>J2/D2</f>
        <v>0.44820632488754369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62293.319999999992</v>
      </c>
      <c r="Q2" s="102">
        <f>P2/D2</f>
        <v>0.39488040655110279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24753.440000000039</v>
      </c>
      <c r="W2" s="102">
        <f>V2/D2</f>
        <v>0.15691326856135371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82352.320000000007</v>
      </c>
      <c r="E4" s="20">
        <f t="shared" ref="E4:E7" si="1">D4/$D$2</f>
        <v>0.5220353900229836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9893.14</v>
      </c>
      <c r="K4" s="545">
        <f>J4/$D$2</f>
        <v>6.2713099017149471E-2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9796.2800000000007</v>
      </c>
      <c r="Q4" s="545">
        <f t="shared" ref="Q4:Q12" si="3">P4/$D$2</f>
        <v>6.2099098733033306E-2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0.27221663928091855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55859.61</v>
      </c>
      <c r="E5" s="20">
        <f t="shared" si="1"/>
        <v>0.35409680374374092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548.02</v>
      </c>
      <c r="K5" s="545">
        <f t="shared" ref="K5:K30" si="6">J5/$D$2</f>
        <v>3.4739256215294894E-3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548.02</v>
      </c>
      <c r="Q5" s="545">
        <f>P5/$D$2</f>
        <v>3.4739256215294894E-3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2.5356195916422684E-3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7.8226653583714792E-2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5893.8899999999994</v>
      </c>
      <c r="K6" s="545">
        <f>J6/$D$2</f>
        <v>3.7361657387461118E-2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7674.07</v>
      </c>
      <c r="Q6" s="545">
        <f t="shared" si="3"/>
        <v>4.8646305599085456E-2</v>
      </c>
      <c r="S6" s="98" t="s">
        <v>148</v>
      </c>
      <c r="T6" s="103"/>
      <c r="U6" s="100"/>
      <c r="V6" s="104">
        <f>'Budget Breakdown'!T16</f>
        <v>581.36000000002969</v>
      </c>
      <c r="W6" s="102">
        <f t="shared" si="5"/>
        <v>3.6852695144930607E-3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7200</v>
      </c>
      <c r="E7" s="34">
        <f t="shared" si="1"/>
        <v>4.5641152649560826E-2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7.9340804832282411E-2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7854.83</v>
      </c>
      <c r="Q7" s="545">
        <f>P7/$D$2</f>
        <v>4.9792152092548593E-2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-19170.739999999991</v>
      </c>
      <c r="W7" s="116">
        <f t="shared" si="5"/>
        <v>-0.12152425982570018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1.0212207905339237E-3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1.7689686690602495E-2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1.6420926037434492E-2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6933.04</v>
      </c>
      <c r="Q9" s="545">
        <f t="shared" si="3"/>
        <v>4.3948880134098776E-2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5.9315432154838617E-3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5.9315432154838617E-3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1.3096285019362941E-2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1596.43</v>
      </c>
      <c r="Q11" s="545">
        <f>P11/$D$2</f>
        <v>1.0119847961713667E-2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8.6642121446416313E-3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6.3390489791056706E-3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6.3877328752652025E-3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1.1410288162390207E-2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982.36999999999989</v>
      </c>
      <c r="K14" s="545">
        <f t="shared" si="9"/>
        <v>6.227291545604037E-3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9.5085734686585054E-3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6.3390489791056706E-3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5.4118362849318851E-3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9.5085734686585054E-3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1034.4699999999998</v>
      </c>
      <c r="Q16" s="545">
        <f t="shared" si="11"/>
        <v>6.5575559974154415E-3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5.4638798770503427E-2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4.2098194784648879E-2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5.8768055275492852E-3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7.1853468825856609E-2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5.6402956101388518E-3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3.8886262057425828E-3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1.0247960141581393E-2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1.3686006745889143E-2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1.2267961489263205E-3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1.2267961489263205E-3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2.3725792518996701E-3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7.1853468825856609E-2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3.1726940140423881E-3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1.551659731007528E-2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2.3725792518996701E-3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14" sqref="F14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157171.00999999998</v>
      </c>
      <c r="F3" s="268">
        <f t="shared" si="0"/>
        <v>-928.87529205335613</v>
      </c>
      <c r="G3" s="269">
        <f>1-((E3/SUM(E3:F3)))</f>
        <v>-5.9451011328643943E-3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3821.36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1070.9940170818506</v>
      </c>
      <c r="E5" s="289">
        <f>I5+K5+M5+O5+Q5+S5+U5+W5+Y5+AA5+AC5+AE5</f>
        <v>9893.14</v>
      </c>
      <c r="F5" s="289">
        <f t="shared" ref="F5:F12" si="2">J5+L5+N5+P5+R5+T5+V5+X5</f>
        <v>318.52999999999929</v>
      </c>
      <c r="G5" s="269">
        <f t="shared" ref="G5:G12" si="3">1-((E5/SUM(E5:F5)))</f>
        <v>3.1192743204588314E-2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160.1</v>
      </c>
      <c r="AB5" s="278">
        <f t="shared" ref="AB5:AB12" si="13">H5-AA5</f>
        <v>1039.9000000000001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1060.5083188612102</v>
      </c>
      <c r="E6" s="289">
        <f t="shared" ref="E6:E12" si="16">Q6+S6+U6+W6+Y6+AA6+AC6+AE6+I6+K6+M6+O6</f>
        <v>9796.2800000000007</v>
      </c>
      <c r="F6" s="289">
        <f t="shared" si="2"/>
        <v>873.81000000000097</v>
      </c>
      <c r="G6" s="269">
        <f t="shared" si="3"/>
        <v>8.1893404835385764E-2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132.02000000000001</v>
      </c>
      <c r="AB6" s="278">
        <f t="shared" si="13"/>
        <v>1067.98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118.65315587188613</v>
      </c>
      <c r="E7" s="289">
        <f t="shared" si="16"/>
        <v>1096.04</v>
      </c>
      <c r="F7" s="289">
        <f t="shared" si="2"/>
        <v>262.85000000000002</v>
      </c>
      <c r="G7" s="269">
        <f t="shared" si="3"/>
        <v>0.19342993178255774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48.65</v>
      </c>
      <c r="AB7" s="278">
        <f t="shared" si="13"/>
        <v>101.35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638.05029822064057</v>
      </c>
      <c r="E8" s="289">
        <f t="shared" si="16"/>
        <v>5893.8899999999994</v>
      </c>
      <c r="F8" s="289">
        <f t="shared" si="2"/>
        <v>-173.59000000000015</v>
      </c>
      <c r="G8" s="269">
        <f t="shared" si="3"/>
        <v>-3.0346310508190255E-2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149.97</v>
      </c>
      <c r="AB8" s="278">
        <f t="shared" si="13"/>
        <v>450.03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830.76586975088969</v>
      </c>
      <c r="E9" s="289">
        <f t="shared" si="16"/>
        <v>7674.07</v>
      </c>
      <c r="F9" s="289">
        <f t="shared" si="2"/>
        <v>457.22999999999996</v>
      </c>
      <c r="G9" s="269">
        <f t="shared" si="3"/>
        <v>5.6230860993936926E-2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609.63</v>
      </c>
      <c r="AB9" s="278">
        <f t="shared" si="13"/>
        <v>90.37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850.33426548042712</v>
      </c>
      <c r="E10" s="289">
        <f t="shared" si="16"/>
        <v>7854.83</v>
      </c>
      <c r="F10" s="289">
        <f t="shared" si="2"/>
        <v>908.64999999999964</v>
      </c>
      <c r="G10" s="269">
        <f t="shared" si="3"/>
        <v>0.10368597862949414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538.87</v>
      </c>
      <c r="AB10" s="278">
        <f t="shared" si="13"/>
        <v>361.13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302.09874661921708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750.54475729537364</v>
      </c>
      <c r="E12" s="289">
        <f t="shared" si="16"/>
        <v>6933.04</v>
      </c>
      <c r="F12" s="289">
        <f t="shared" si="2"/>
        <v>-670.36</v>
      </c>
      <c r="G12" s="269">
        <f t="shared" si="3"/>
        <v>-0.10704043636270733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197.97</v>
      </c>
      <c r="AB12" s="278">
        <f t="shared" si="13"/>
        <v>502.03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1354.956597864769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17.440078291814952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280.43126263345192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202.59395231316725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223.65411886120995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147.96461209964417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109.08763558718863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106.34767046263345</v>
      </c>
      <c r="E21" s="289">
        <f t="shared" si="18"/>
        <v>982.36999999999989</v>
      </c>
      <c r="F21" s="289">
        <f t="shared" si="19"/>
        <v>-897.36999999999989</v>
      </c>
      <c r="G21" s="269">
        <f t="shared" si="20"/>
        <v>-10.557294117647057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85</v>
      </c>
      <c r="AB21" s="278">
        <f t="shared" si="30"/>
        <v>-85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172.82348967971532</v>
      </c>
      <c r="E22" s="289">
        <f t="shared" si="18"/>
        <v>1596.43</v>
      </c>
      <c r="F22" s="289">
        <f t="shared" si="19"/>
        <v>-195.78000000000003</v>
      </c>
      <c r="G22" s="269">
        <f t="shared" si="20"/>
        <v>-0.13977796023274913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99</v>
      </c>
      <c r="AB22" s="278">
        <f t="shared" si="30"/>
        <v>46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216.51245551601426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194.86120996441281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324.76868327402138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92.421589323843435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111.9878199288256</v>
      </c>
      <c r="E27" s="289">
        <f t="shared" si="18"/>
        <v>1034.4699999999998</v>
      </c>
      <c r="F27" s="289">
        <f t="shared" si="19"/>
        <v>-61.03</v>
      </c>
      <c r="G27" s="269">
        <f t="shared" si="20"/>
        <v>-6.2695184089414768E-2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19.14</v>
      </c>
      <c r="AB27" s="278">
        <f t="shared" si="30"/>
        <v>80.86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933.1037295373668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100.36218362989325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96.323143772241977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66.4087003558719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341.00711743772246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311.77793594306053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24.357651245551601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24.357651245551601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43.84377224199288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389.72241992882562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365.36476868327406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97.430604982206404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82.816014234875439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224.09039145907474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43.84377224199288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43.302491103202854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4648.8277024911031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8915.1515103202855</v>
      </c>
      <c r="E49" s="268">
        <f t="shared" ref="E49:E52" si="65">Q49+S49+U49+W49+Y49+AA49+AC49+AE49+I49+K49+M49+O49</f>
        <v>82352.320000000007</v>
      </c>
      <c r="F49" s="268">
        <f>E49-('Proposed Budget'!J68*14)</f>
        <v>17982.751956380016</v>
      </c>
      <c r="G49" s="246">
        <f t="shared" ref="G49:G50" si="66">(E49/(E49-F49))-1</f>
        <v>0.27936729269635641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6047.1506626334522</v>
      </c>
      <c r="E50" s="268">
        <f t="shared" si="65"/>
        <v>55859.61</v>
      </c>
      <c r="F50" s="268">
        <f>E50-('Proposed Budget'!J44*14)</f>
        <v>17166.640930000009</v>
      </c>
      <c r="G50" s="246">
        <f t="shared" si="66"/>
        <v>0.44366305668979811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2765.54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1335.9294832740215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779.44483985765123</v>
      </c>
      <c r="E52" s="268">
        <f t="shared" si="65"/>
        <v>7200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800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157752.37</v>
      </c>
      <c r="F54" s="297">
        <f>F49+F50+E52</f>
        <v>42349.392886380025</v>
      </c>
      <c r="G54" s="246">
        <f>(E54/(E54-F54))-1</f>
        <v>0.36696967396850555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4402.7199999999993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4402.7199999999993</v>
      </c>
      <c r="G11" s="207">
        <f t="shared" si="0"/>
        <v>-15080.699759326666</v>
      </c>
      <c r="H11" s="208">
        <f t="shared" si="1"/>
        <v>-0.77402734969601894</v>
      </c>
      <c r="I11" s="198"/>
      <c r="J11" s="209">
        <f t="shared" ref="J11:K11" si="16">SUM(O29,E29,J29)</f>
        <v>13000</v>
      </c>
      <c r="K11" s="210">
        <f t="shared" si="16"/>
        <v>3771.3599999999997</v>
      </c>
      <c r="L11" s="211">
        <f t="shared" si="3"/>
        <v>9228.64</v>
      </c>
      <c r="M11" s="212">
        <f t="shared" si="4"/>
        <v>-0.70989538461538459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581.35999999999967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157752.37000000002</v>
      </c>
      <c r="G16" s="205">
        <f>SUM(G2:G11)</f>
        <v>-14971.559553266656</v>
      </c>
      <c r="H16" s="208">
        <f>((SUM(F16))-SUM(E16))/SUM(E16)</f>
        <v>-8.6679127738635467E-2</v>
      </c>
      <c r="I16" s="198"/>
      <c r="J16" s="209">
        <f>SUM(J2:J11)</f>
        <v>130000</v>
      </c>
      <c r="K16" s="209">
        <f>SUM(K2:K11)</f>
        <v>113828.19</v>
      </c>
      <c r="L16" s="209">
        <f>SUM(L2:L11)</f>
        <v>16171.81</v>
      </c>
      <c r="M16" s="212">
        <f>((K16-SUM(J16))/SUM(J16))</f>
        <v>-0.12439853846153845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581.36000000002969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1934.15</v>
      </c>
      <c r="G29" s="232">
        <f t="shared" si="19"/>
        <v>3265.85</v>
      </c>
      <c r="H29" s="233">
        <f t="shared" si="20"/>
        <v>-0.62804807692307696</v>
      </c>
      <c r="I29" s="198"/>
      <c r="J29" s="234">
        <f>SUM('Proposed Budget'!$D$5:$D$12)</f>
        <v>5800</v>
      </c>
      <c r="K29" s="235">
        <f>SUM('Monthly Breakdown'!AA5:AA12)</f>
        <v>1837.2099999999998</v>
      </c>
      <c r="L29" s="236">
        <f t="shared" si="21"/>
        <v>3962.79</v>
      </c>
      <c r="M29" s="237">
        <f t="shared" si="22"/>
        <v>-0.68323965517241381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43896.310000000005</v>
      </c>
      <c r="G34" s="230">
        <f>SUM(G20:G29)</f>
        <v>8103.6899999999987</v>
      </c>
      <c r="H34" s="233">
        <f>((F34-SUM(E34)))/SUM(E34)</f>
        <v>-0.15584019230769222</v>
      </c>
      <c r="I34" s="198"/>
      <c r="J34" s="234">
        <f>SUM(J20:J29)</f>
        <v>58000</v>
      </c>
      <c r="K34" s="234">
        <f>SUM(K20:K29)</f>
        <v>51931.88</v>
      </c>
      <c r="L34" s="234">
        <f>SUM(L20:L29)</f>
        <v>6068.12</v>
      </c>
      <c r="M34" s="237">
        <f>((K34-SUM(J34))/SUM(J34))</f>
        <v>-0.1046227586206897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527"/>
  <sheetViews>
    <sheetView workbookViewId="0">
      <pane ySplit="4" topLeftCell="A5" activePane="bottomLeft" state="frozen"/>
      <selection pane="bottomLeft" activeCell="D21" sqref="D2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(SUM(INDIRECT("g5:g5")))+J2+L2+N2+P2-R2+T2-G1730</f>
        <v>3161.589999999992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46305</v>
      </c>
      <c r="D5" s="299" t="s">
        <v>1091</v>
      </c>
      <c r="E5" s="522">
        <v>65</v>
      </c>
      <c r="F5" s="522"/>
      <c r="G5" s="333">
        <f t="shared" ref="G5:G81" si="0">G6-E5+F5</f>
        <v>3221.589999999992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46305</v>
      </c>
      <c r="D6" s="299" t="s">
        <v>1092</v>
      </c>
      <c r="E6" s="522">
        <v>50</v>
      </c>
      <c r="F6" s="522"/>
      <c r="G6" s="333">
        <f t="shared" si="0"/>
        <v>3286.589999999992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3</v>
      </c>
      <c r="C7" s="298">
        <v>46304</v>
      </c>
      <c r="D7" s="299" t="s">
        <v>1003</v>
      </c>
      <c r="E7" s="522">
        <v>10</v>
      </c>
      <c r="F7" s="522"/>
      <c r="G7" s="333">
        <f t="shared" si="0"/>
        <v>3336.589999999992</v>
      </c>
      <c r="H7" s="334" t="s">
        <v>298</v>
      </c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46304</v>
      </c>
      <c r="D8" s="299" t="s">
        <v>1003</v>
      </c>
      <c r="E8" s="522">
        <v>10</v>
      </c>
      <c r="F8" s="522"/>
      <c r="G8" s="333">
        <f t="shared" si="0"/>
        <v>3346.589999999992</v>
      </c>
      <c r="H8" s="334" t="s">
        <v>298</v>
      </c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46303</v>
      </c>
      <c r="D9" s="299" t="s">
        <v>358</v>
      </c>
      <c r="E9" s="522">
        <v>21.79</v>
      </c>
      <c r="F9" s="522"/>
      <c r="G9" s="333">
        <f t="shared" si="0"/>
        <v>3356.589999999992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335</v>
      </c>
      <c r="B10" s="330" t="s">
        <v>335</v>
      </c>
      <c r="C10" s="298">
        <v>46303</v>
      </c>
      <c r="D10" s="299" t="s">
        <v>447</v>
      </c>
      <c r="E10" s="522">
        <v>79.209999999999994</v>
      </c>
      <c r="F10" s="522"/>
      <c r="G10" s="333">
        <f t="shared" si="0"/>
        <v>3378.3799999999919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46302</v>
      </c>
      <c r="D11" s="299" t="s">
        <v>301</v>
      </c>
      <c r="E11" s="522">
        <v>16.05</v>
      </c>
      <c r="F11" s="522"/>
      <c r="G11" s="333">
        <f t="shared" si="0"/>
        <v>3457.589999999992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13</v>
      </c>
      <c r="C12" s="298">
        <v>46302</v>
      </c>
      <c r="D12" s="299" t="s">
        <v>182</v>
      </c>
      <c r="E12" s="522">
        <v>360.28</v>
      </c>
      <c r="F12" s="522"/>
      <c r="G12" s="333">
        <f t="shared" si="0"/>
        <v>3473.6399999999921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9</v>
      </c>
      <c r="C13" s="298">
        <v>46302</v>
      </c>
      <c r="D13" s="299" t="s">
        <v>58</v>
      </c>
      <c r="E13" s="522">
        <v>1231.68</v>
      </c>
      <c r="F13" s="522"/>
      <c r="G13" s="333">
        <f t="shared" si="0"/>
        <v>3833.9199999999919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5</v>
      </c>
      <c r="C14" s="298">
        <v>46302</v>
      </c>
      <c r="D14" s="299" t="s">
        <v>1090</v>
      </c>
      <c r="E14" s="522">
        <v>102.95</v>
      </c>
      <c r="F14" s="522"/>
      <c r="G14" s="333">
        <f t="shared" si="0"/>
        <v>5065.5999999999922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4</v>
      </c>
      <c r="C15" s="298">
        <v>46301</v>
      </c>
      <c r="D15" s="299" t="s">
        <v>310</v>
      </c>
      <c r="E15" s="522">
        <v>38.58</v>
      </c>
      <c r="F15" s="522"/>
      <c r="G15" s="333">
        <f t="shared" si="0"/>
        <v>5168.549999999992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16</v>
      </c>
      <c r="C16" s="298">
        <v>46301</v>
      </c>
      <c r="D16" s="299" t="s">
        <v>1095</v>
      </c>
      <c r="E16" s="522">
        <v>85</v>
      </c>
      <c r="F16" s="522"/>
      <c r="G16" s="333">
        <f t="shared" si="0"/>
        <v>5207.1299999999919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46301</v>
      </c>
      <c r="D17" s="299" t="s">
        <v>300</v>
      </c>
      <c r="E17" s="522">
        <v>28.73</v>
      </c>
      <c r="F17" s="522"/>
      <c r="G17" s="333">
        <f t="shared" si="0"/>
        <v>5292.1299999999919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14</v>
      </c>
      <c r="C18" s="298">
        <v>46301</v>
      </c>
      <c r="D18" s="299" t="s">
        <v>366</v>
      </c>
      <c r="E18" s="522">
        <v>66.67</v>
      </c>
      <c r="F18" s="522"/>
      <c r="G18" s="333">
        <f t="shared" si="0"/>
        <v>5320.8599999999915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46301</v>
      </c>
      <c r="D19" s="299" t="s">
        <v>301</v>
      </c>
      <c r="E19" s="522">
        <v>16.05</v>
      </c>
      <c r="F19" s="522"/>
      <c r="G19" s="333">
        <f t="shared" si="0"/>
        <v>5387.5299999999916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46301</v>
      </c>
      <c r="D20" s="299" t="s">
        <v>397</v>
      </c>
      <c r="E20" s="522">
        <v>6.79</v>
      </c>
      <c r="F20" s="522"/>
      <c r="G20" s="333">
        <f t="shared" si="0"/>
        <v>5403.5799999999917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1</v>
      </c>
      <c r="C21" s="298">
        <v>46300</v>
      </c>
      <c r="D21" s="299" t="s">
        <v>306</v>
      </c>
      <c r="E21" s="522">
        <v>160.1</v>
      </c>
      <c r="F21" s="522"/>
      <c r="G21" s="333">
        <f t="shared" si="0"/>
        <v>5410.3699999999917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4</v>
      </c>
      <c r="C22" s="298">
        <v>46300</v>
      </c>
      <c r="D22" s="299" t="s">
        <v>296</v>
      </c>
      <c r="E22" s="522">
        <v>77.569999999999993</v>
      </c>
      <c r="F22" s="522"/>
      <c r="G22" s="333">
        <f t="shared" si="0"/>
        <v>5570.4699999999921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14</v>
      </c>
      <c r="C23" s="298">
        <v>46300</v>
      </c>
      <c r="D23" s="299" t="s">
        <v>367</v>
      </c>
      <c r="E23" s="522">
        <v>72.38</v>
      </c>
      <c r="F23" s="522"/>
      <c r="G23" s="333">
        <f t="shared" si="0"/>
        <v>5648.0399999999918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46300</v>
      </c>
      <c r="D24" s="299" t="s">
        <v>1093</v>
      </c>
      <c r="E24" s="522">
        <v>78.64</v>
      </c>
      <c r="F24" s="522"/>
      <c r="G24" s="333">
        <f t="shared" si="0"/>
        <v>5720.4199999999919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46300</v>
      </c>
      <c r="D25" s="299" t="s">
        <v>1088</v>
      </c>
      <c r="E25" s="522">
        <v>60</v>
      </c>
      <c r="F25" s="522"/>
      <c r="G25" s="333">
        <f t="shared" si="0"/>
        <v>5799.0599999999922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46300</v>
      </c>
      <c r="D26" s="299" t="s">
        <v>1083</v>
      </c>
      <c r="E26" s="522">
        <v>138.43</v>
      </c>
      <c r="F26" s="522"/>
      <c r="G26" s="333">
        <f t="shared" si="0"/>
        <v>5859.0599999999922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5</v>
      </c>
      <c r="C27" s="298">
        <v>46300</v>
      </c>
      <c r="D27" s="299" t="s">
        <v>1035</v>
      </c>
      <c r="E27" s="522">
        <v>265</v>
      </c>
      <c r="F27" s="522"/>
      <c r="G27" s="333">
        <f t="shared" si="0"/>
        <v>5997.4899999999925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46300</v>
      </c>
      <c r="D28" s="299" t="s">
        <v>300</v>
      </c>
      <c r="E28" s="522">
        <v>29.78</v>
      </c>
      <c r="F28" s="522"/>
      <c r="G28" s="333">
        <f t="shared" si="0"/>
        <v>6262.4899999999925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/>
      <c r="B29" s="330"/>
      <c r="C29" s="298">
        <v>46299</v>
      </c>
      <c r="D29" s="299" t="s">
        <v>845</v>
      </c>
      <c r="E29" s="522">
        <v>80.89</v>
      </c>
      <c r="F29" s="522"/>
      <c r="G29" s="333">
        <f t="shared" si="0"/>
        <v>6292.2699999999923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46299</v>
      </c>
      <c r="D30" s="299" t="s">
        <v>1084</v>
      </c>
      <c r="E30" s="522">
        <v>167.68</v>
      </c>
      <c r="F30" s="522"/>
      <c r="G30" s="333">
        <f t="shared" si="0"/>
        <v>6373.1599999999926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17</v>
      </c>
      <c r="C31" s="298">
        <v>46299</v>
      </c>
      <c r="D31" s="299" t="s">
        <v>370</v>
      </c>
      <c r="E31" s="522">
        <v>99</v>
      </c>
      <c r="F31" s="522"/>
      <c r="G31" s="333">
        <f t="shared" si="0"/>
        <v>6540.8399999999929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8</v>
      </c>
      <c r="C32" s="298">
        <v>46298</v>
      </c>
      <c r="D32" s="299" t="s">
        <v>1089</v>
      </c>
      <c r="E32" s="522">
        <v>83.15</v>
      </c>
      <c r="F32" s="522"/>
      <c r="G32" s="333">
        <f t="shared" si="0"/>
        <v>6639.8399999999929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46298</v>
      </c>
      <c r="D33" s="299" t="s">
        <v>340</v>
      </c>
      <c r="E33" s="522">
        <v>106.5</v>
      </c>
      <c r="F33" s="522"/>
      <c r="G33" s="333">
        <f t="shared" si="0"/>
        <v>6722.9899999999925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4</v>
      </c>
      <c r="C34" s="298">
        <v>46298</v>
      </c>
      <c r="D34" s="299" t="s">
        <v>310</v>
      </c>
      <c r="E34" s="522">
        <v>33.82</v>
      </c>
      <c r="F34" s="522"/>
      <c r="G34" s="333">
        <f t="shared" si="0"/>
        <v>6829.4899999999925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3</v>
      </c>
      <c r="C35" s="298">
        <v>46298</v>
      </c>
      <c r="D35" s="299" t="s">
        <v>310</v>
      </c>
      <c r="E35" s="522">
        <v>13.65</v>
      </c>
      <c r="F35" s="522"/>
      <c r="G35" s="333">
        <f t="shared" si="0"/>
        <v>6863.3099999999922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22</v>
      </c>
      <c r="C36" s="298">
        <v>46298</v>
      </c>
      <c r="D36" s="299" t="s">
        <v>953</v>
      </c>
      <c r="E36" s="522">
        <v>12.77</v>
      </c>
      <c r="F36" s="522"/>
      <c r="G36" s="333">
        <f t="shared" si="0"/>
        <v>6876.9599999999919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46298</v>
      </c>
      <c r="D37" s="299" t="s">
        <v>1085</v>
      </c>
      <c r="E37" s="522">
        <v>114.82</v>
      </c>
      <c r="F37" s="522"/>
      <c r="G37" s="333">
        <f t="shared" si="0"/>
        <v>6889.7299999999923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46298</v>
      </c>
      <c r="D38" s="299" t="s">
        <v>386</v>
      </c>
      <c r="E38" s="522">
        <v>8.59</v>
      </c>
      <c r="F38" s="522"/>
      <c r="G38" s="333">
        <f t="shared" si="0"/>
        <v>7004.549999999992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46297</v>
      </c>
      <c r="D39" s="299" t="s">
        <v>1086</v>
      </c>
      <c r="E39" s="522">
        <v>14</v>
      </c>
      <c r="F39" s="522"/>
      <c r="G39" s="333">
        <f t="shared" si="0"/>
        <v>7013.1399999999921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46297</v>
      </c>
      <c r="D40" s="299" t="s">
        <v>324</v>
      </c>
      <c r="E40" s="522">
        <v>11.7</v>
      </c>
      <c r="F40" s="522"/>
      <c r="G40" s="333">
        <f t="shared" si="0"/>
        <v>7027.1399999999921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287</v>
      </c>
      <c r="B41" s="330" t="s">
        <v>287</v>
      </c>
      <c r="C41" s="298">
        <v>46297</v>
      </c>
      <c r="D41" s="299" t="s">
        <v>1087</v>
      </c>
      <c r="E41" s="522">
        <v>112.25</v>
      </c>
      <c r="F41" s="522">
        <v>112.25</v>
      </c>
      <c r="G41" s="333">
        <f t="shared" si="0"/>
        <v>7038.839999999992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46297</v>
      </c>
      <c r="D42" s="299" t="s">
        <v>351</v>
      </c>
      <c r="E42" s="522">
        <v>25</v>
      </c>
      <c r="F42" s="522"/>
      <c r="G42" s="333">
        <f t="shared" si="0"/>
        <v>7038.839999999992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46297</v>
      </c>
      <c r="D43" s="299" t="s">
        <v>1080</v>
      </c>
      <c r="E43" s="522">
        <v>30</v>
      </c>
      <c r="F43" s="522"/>
      <c r="G43" s="333">
        <f t="shared" si="0"/>
        <v>7063.839999999992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284</v>
      </c>
      <c r="B44" s="330">
        <v>37</v>
      </c>
      <c r="C44" s="298">
        <v>46297</v>
      </c>
      <c r="D44" s="299" t="s">
        <v>374</v>
      </c>
      <c r="E44" s="522">
        <v>50</v>
      </c>
      <c r="F44" s="522"/>
      <c r="G44" s="333">
        <f t="shared" si="0"/>
        <v>7093.839999999992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22</v>
      </c>
      <c r="C45" s="298">
        <v>46297</v>
      </c>
      <c r="D45" s="299" t="s">
        <v>375</v>
      </c>
      <c r="E45" s="522">
        <v>6.37</v>
      </c>
      <c r="F45" s="522"/>
      <c r="G45" s="333">
        <f t="shared" si="0"/>
        <v>7143.839999999992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46296</v>
      </c>
      <c r="D46" s="299" t="s">
        <v>296</v>
      </c>
      <c r="E46" s="522">
        <v>17.84</v>
      </c>
      <c r="F46" s="522"/>
      <c r="G46" s="333">
        <f t="shared" si="0"/>
        <v>7150.2099999999919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46296</v>
      </c>
      <c r="D47" s="299" t="s">
        <v>360</v>
      </c>
      <c r="E47" s="522">
        <v>35</v>
      </c>
      <c r="F47" s="522"/>
      <c r="G47" s="333">
        <f t="shared" si="0"/>
        <v>7168.049999999992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335</v>
      </c>
      <c r="B48" s="330" t="s">
        <v>335</v>
      </c>
      <c r="C48" s="298">
        <v>46296</v>
      </c>
      <c r="D48" s="299" t="s">
        <v>460</v>
      </c>
      <c r="E48" s="522"/>
      <c r="F48" s="522">
        <v>200</v>
      </c>
      <c r="G48" s="333">
        <f t="shared" si="0"/>
        <v>7203.049999999992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291</v>
      </c>
      <c r="B49" s="330">
        <v>41</v>
      </c>
      <c r="C49" s="298">
        <v>46296</v>
      </c>
      <c r="D49" s="299" t="s">
        <v>1078</v>
      </c>
      <c r="E49" s="522"/>
      <c r="F49" s="522">
        <v>800</v>
      </c>
      <c r="G49" s="333">
        <f t="shared" si="0"/>
        <v>7003.049999999992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291</v>
      </c>
      <c r="B50" s="330">
        <v>39</v>
      </c>
      <c r="C50" s="298">
        <v>46296</v>
      </c>
      <c r="D50" s="299" t="s">
        <v>292</v>
      </c>
      <c r="E50" s="522"/>
      <c r="F50" s="522">
        <v>2765.54</v>
      </c>
      <c r="G50" s="333">
        <f t="shared" si="0"/>
        <v>6203.049999999992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291</v>
      </c>
      <c r="B51" s="330">
        <v>40</v>
      </c>
      <c r="C51" s="298">
        <v>46296</v>
      </c>
      <c r="D51" s="299" t="s">
        <v>316</v>
      </c>
      <c r="E51" s="522"/>
      <c r="F51" s="522">
        <v>837.18</v>
      </c>
      <c r="G51" s="333">
        <f t="shared" si="0"/>
        <v>3437.5099999999916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284</v>
      </c>
      <c r="B52" s="330">
        <v>37</v>
      </c>
      <c r="C52" s="298">
        <v>46295</v>
      </c>
      <c r="D52" s="299" t="s">
        <v>1082</v>
      </c>
      <c r="E52" s="522">
        <v>2768.7</v>
      </c>
      <c r="F52" s="522"/>
      <c r="G52" s="333">
        <f t="shared" si="0"/>
        <v>2600.3299999999917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286</v>
      </c>
      <c r="B53" s="330">
        <v>25</v>
      </c>
      <c r="C53" s="298">
        <v>46295</v>
      </c>
      <c r="D53" s="298" t="s">
        <v>204</v>
      </c>
      <c r="E53" s="331">
        <v>350</v>
      </c>
      <c r="F53" s="522"/>
      <c r="G53" s="333">
        <f t="shared" si="0"/>
        <v>5369.0299999999916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286</v>
      </c>
      <c r="B54" s="330">
        <v>26</v>
      </c>
      <c r="C54" s="298">
        <v>46295</v>
      </c>
      <c r="D54" s="298" t="s">
        <v>205</v>
      </c>
      <c r="E54" s="331">
        <v>320</v>
      </c>
      <c r="F54" s="522"/>
      <c r="G54" s="333">
        <f t="shared" si="0"/>
        <v>5719.0299999999916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286</v>
      </c>
      <c r="B55" s="330">
        <v>27</v>
      </c>
      <c r="C55" s="298">
        <v>46295</v>
      </c>
      <c r="D55" s="298" t="s">
        <v>206</v>
      </c>
      <c r="E55" s="331">
        <v>25</v>
      </c>
      <c r="F55" s="522"/>
      <c r="G55" s="333">
        <f t="shared" si="0"/>
        <v>6039.0299999999916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28</v>
      </c>
      <c r="C56" s="298">
        <v>46295</v>
      </c>
      <c r="D56" s="298" t="s">
        <v>207</v>
      </c>
      <c r="E56" s="331">
        <v>25</v>
      </c>
      <c r="F56" s="522"/>
      <c r="G56" s="333">
        <f t="shared" si="0"/>
        <v>6064.0299999999916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29</v>
      </c>
      <c r="C57" s="298">
        <v>46295</v>
      </c>
      <c r="D57" s="298" t="s">
        <v>208</v>
      </c>
      <c r="E57" s="331">
        <v>45</v>
      </c>
      <c r="F57" s="522"/>
      <c r="G57" s="333">
        <f t="shared" si="0"/>
        <v>6089.0299999999916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30</v>
      </c>
      <c r="C58" s="298">
        <v>46295</v>
      </c>
      <c r="D58" s="298" t="s">
        <v>209</v>
      </c>
      <c r="E58" s="331">
        <v>400</v>
      </c>
      <c r="F58" s="522"/>
      <c r="G58" s="333">
        <f t="shared" si="0"/>
        <v>6134.0299999999916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31</v>
      </c>
      <c r="C59" s="298">
        <v>46295</v>
      </c>
      <c r="D59" s="298" t="s">
        <v>210</v>
      </c>
      <c r="E59" s="331">
        <v>375</v>
      </c>
      <c r="F59" s="522"/>
      <c r="G59" s="333">
        <f t="shared" si="0"/>
        <v>6534.0299999999916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32</v>
      </c>
      <c r="C60" s="298">
        <v>46295</v>
      </c>
      <c r="D60" s="298" t="s">
        <v>211</v>
      </c>
      <c r="E60" s="331">
        <v>100</v>
      </c>
      <c r="F60" s="522"/>
      <c r="G60" s="333">
        <f t="shared" si="0"/>
        <v>6909.0299999999916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286</v>
      </c>
      <c r="B61" s="330">
        <v>33</v>
      </c>
      <c r="C61" s="298">
        <v>46295</v>
      </c>
      <c r="D61" s="298" t="s">
        <v>212</v>
      </c>
      <c r="E61" s="331">
        <v>85</v>
      </c>
      <c r="F61" s="522"/>
      <c r="G61" s="333">
        <f t="shared" si="0"/>
        <v>7009.0299999999916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34</v>
      </c>
      <c r="C62" s="298">
        <v>46295</v>
      </c>
      <c r="D62" s="298" t="s">
        <v>213</v>
      </c>
      <c r="E62" s="331">
        <v>230</v>
      </c>
      <c r="F62" s="522"/>
      <c r="G62" s="333">
        <f t="shared" si="0"/>
        <v>7094.0299999999916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35</v>
      </c>
      <c r="C63" s="298">
        <v>46295</v>
      </c>
      <c r="D63" s="298" t="s">
        <v>214</v>
      </c>
      <c r="E63" s="331">
        <v>45</v>
      </c>
      <c r="F63" s="522"/>
      <c r="G63" s="333">
        <f t="shared" si="0"/>
        <v>7324.0299999999916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46295</v>
      </c>
      <c r="D64" s="298" t="s">
        <v>1081</v>
      </c>
      <c r="E64" s="522">
        <v>19.57</v>
      </c>
      <c r="F64" s="522"/>
      <c r="G64" s="333">
        <f t="shared" si="0"/>
        <v>7369.0299999999916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46295</v>
      </c>
      <c r="D65" s="298" t="s">
        <v>1079</v>
      </c>
      <c r="E65" s="522">
        <v>32.99</v>
      </c>
      <c r="F65" s="522"/>
      <c r="G65" s="333">
        <f t="shared" si="0"/>
        <v>7388.5999999999913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10</v>
      </c>
      <c r="C66" s="298">
        <v>46295</v>
      </c>
      <c r="D66" s="298" t="s">
        <v>176</v>
      </c>
      <c r="E66" s="522">
        <v>17.899999999999999</v>
      </c>
      <c r="F66" s="522"/>
      <c r="G66" s="333">
        <f t="shared" si="0"/>
        <v>7421.5899999999911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46294</v>
      </c>
      <c r="D67" s="298" t="s">
        <v>334</v>
      </c>
      <c r="E67" s="522">
        <v>14.28</v>
      </c>
      <c r="F67" s="522"/>
      <c r="G67" s="333">
        <f t="shared" si="0"/>
        <v>7439.4899999999907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46294</v>
      </c>
      <c r="D68" s="298" t="s">
        <v>300</v>
      </c>
      <c r="E68" s="522">
        <v>34.49</v>
      </c>
      <c r="F68" s="522"/>
      <c r="G68" s="333">
        <f t="shared" si="0"/>
        <v>7453.7699999999904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291</v>
      </c>
      <c r="B69" s="330">
        <v>38</v>
      </c>
      <c r="C69" s="298">
        <v>46294</v>
      </c>
      <c r="D69" s="299" t="s">
        <v>293</v>
      </c>
      <c r="E69" s="522"/>
      <c r="F69" s="522">
        <v>4719.97</v>
      </c>
      <c r="G69" s="333">
        <f t="shared" si="0"/>
        <v>7488.2599999999902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20</v>
      </c>
      <c r="C70" s="298">
        <v>46294</v>
      </c>
      <c r="D70" s="299" t="s">
        <v>193</v>
      </c>
      <c r="E70" s="522">
        <v>600</v>
      </c>
      <c r="F70" s="522"/>
      <c r="G70" s="333">
        <f t="shared" si="0"/>
        <v>2768.28999999999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5</v>
      </c>
      <c r="C71" s="298">
        <v>46293</v>
      </c>
      <c r="D71" s="299" t="s">
        <v>1075</v>
      </c>
      <c r="E71" s="522">
        <v>785</v>
      </c>
      <c r="F71" s="522"/>
      <c r="G71" s="333">
        <f t="shared" si="0"/>
        <v>3368.28999999999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46293</v>
      </c>
      <c r="D72" s="299" t="s">
        <v>310</v>
      </c>
      <c r="E72" s="522">
        <v>47.75</v>
      </c>
      <c r="F72" s="522"/>
      <c r="G72" s="333">
        <f t="shared" si="0"/>
        <v>4153.28999999999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4</v>
      </c>
      <c r="C73" s="298">
        <v>46293</v>
      </c>
      <c r="D73" s="299" t="s">
        <v>296</v>
      </c>
      <c r="E73" s="522">
        <v>91.28</v>
      </c>
      <c r="F73" s="522"/>
      <c r="G73" s="333">
        <f t="shared" si="0"/>
        <v>4201.03999999999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3</v>
      </c>
      <c r="C74" s="298">
        <v>46293</v>
      </c>
      <c r="D74" s="299" t="s">
        <v>296</v>
      </c>
      <c r="E74" s="522">
        <v>3.49</v>
      </c>
      <c r="F74" s="522"/>
      <c r="G74" s="333">
        <f t="shared" si="0"/>
        <v>4292.3199999999897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46293</v>
      </c>
      <c r="D75" s="299" t="s">
        <v>1077</v>
      </c>
      <c r="E75" s="522">
        <v>260.32</v>
      </c>
      <c r="F75" s="522"/>
      <c r="G75" s="333">
        <f t="shared" si="0"/>
        <v>4295.8099999999895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3</v>
      </c>
      <c r="C76" s="298">
        <v>46292</v>
      </c>
      <c r="D76" s="299" t="s">
        <v>983</v>
      </c>
      <c r="E76" s="522">
        <v>9.35</v>
      </c>
      <c r="F76" s="522"/>
      <c r="G76" s="333">
        <f t="shared" si="0"/>
        <v>4556.1299999999892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46291</v>
      </c>
      <c r="D77" s="299" t="s">
        <v>1074</v>
      </c>
      <c r="E77" s="522">
        <v>46.73</v>
      </c>
      <c r="F77" s="522"/>
      <c r="G77" s="333">
        <f t="shared" si="0"/>
        <v>4565.4799999999896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5</v>
      </c>
      <c r="C78" s="298">
        <v>46291</v>
      </c>
      <c r="D78" s="299" t="s">
        <v>429</v>
      </c>
      <c r="E78" s="522">
        <v>102.95</v>
      </c>
      <c r="F78" s="522"/>
      <c r="G78" s="333">
        <f t="shared" si="0"/>
        <v>4612.2099999999891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8</v>
      </c>
      <c r="C79" s="298">
        <v>46291</v>
      </c>
      <c r="D79" s="299" t="s">
        <v>319</v>
      </c>
      <c r="E79" s="522">
        <v>53.4</v>
      </c>
      <c r="F79" s="522"/>
      <c r="G79" s="333">
        <f t="shared" si="0"/>
        <v>4715.1599999999889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46290</v>
      </c>
      <c r="D80" s="299" t="s">
        <v>326</v>
      </c>
      <c r="E80" s="522">
        <v>17.72</v>
      </c>
      <c r="F80" s="522"/>
      <c r="G80" s="333">
        <f t="shared" si="0"/>
        <v>4768.5599999999886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46290</v>
      </c>
      <c r="D81" s="299" t="s">
        <v>296</v>
      </c>
      <c r="E81" s="522">
        <v>42.12</v>
      </c>
      <c r="F81" s="522"/>
      <c r="G81" s="333">
        <f t="shared" si="0"/>
        <v>4786.2799999999888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46290</v>
      </c>
      <c r="D82" s="299" t="s">
        <v>296</v>
      </c>
      <c r="E82" s="522">
        <v>17.84</v>
      </c>
      <c r="F82" s="522"/>
      <c r="G82" s="333">
        <f t="shared" ref="G82:G126" si="1">G83-E82+F82</f>
        <v>4828.3999999999887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12</v>
      </c>
      <c r="C83" s="298">
        <v>46290</v>
      </c>
      <c r="D83" s="299" t="s">
        <v>314</v>
      </c>
      <c r="E83" s="522">
        <v>204.48</v>
      </c>
      <c r="F83" s="522"/>
      <c r="G83" s="333">
        <f t="shared" si="1"/>
        <v>4846.2399999999889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3</v>
      </c>
      <c r="C84" s="298">
        <v>46290</v>
      </c>
      <c r="D84" s="299" t="s">
        <v>1040</v>
      </c>
      <c r="E84" s="522">
        <v>6</v>
      </c>
      <c r="F84" s="522"/>
      <c r="G84" s="333">
        <f t="shared" si="1"/>
        <v>5050.7199999999884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46290</v>
      </c>
      <c r="D85" s="299" t="s">
        <v>371</v>
      </c>
      <c r="E85" s="522">
        <v>18.16</v>
      </c>
      <c r="F85" s="522"/>
      <c r="G85" s="333">
        <f t="shared" si="1"/>
        <v>5056.7199999999884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46290</v>
      </c>
      <c r="D86" s="299" t="s">
        <v>1040</v>
      </c>
      <c r="E86" s="522">
        <v>28.83</v>
      </c>
      <c r="F86" s="522"/>
      <c r="G86" s="333">
        <f t="shared" si="1"/>
        <v>5074.8799999999883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3</v>
      </c>
      <c r="C87" s="298">
        <v>46289</v>
      </c>
      <c r="D87" s="299" t="s">
        <v>1068</v>
      </c>
      <c r="E87" s="522">
        <v>-33.75</v>
      </c>
      <c r="F87" s="522"/>
      <c r="G87" s="333">
        <f t="shared" si="1"/>
        <v>5103.7099999999882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46289</v>
      </c>
      <c r="D88" s="299" t="s">
        <v>358</v>
      </c>
      <c r="E88" s="522">
        <v>18.760000000000002</v>
      </c>
      <c r="F88" s="522"/>
      <c r="G88" s="333">
        <f t="shared" si="1"/>
        <v>5069.9599999999882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46289</v>
      </c>
      <c r="D89" s="299" t="s">
        <v>1071</v>
      </c>
      <c r="E89" s="522">
        <v>40.450000000000003</v>
      </c>
      <c r="F89" s="522"/>
      <c r="G89" s="333">
        <f t="shared" si="1"/>
        <v>5088.7199999999884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46288</v>
      </c>
      <c r="D90" s="299" t="s">
        <v>1069</v>
      </c>
      <c r="E90" s="522">
        <v>25</v>
      </c>
      <c r="F90" s="522"/>
      <c r="G90" s="333">
        <f t="shared" si="1"/>
        <v>5129.1699999999882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46288</v>
      </c>
      <c r="D91" s="299" t="s">
        <v>364</v>
      </c>
      <c r="E91" s="522">
        <v>28.46</v>
      </c>
      <c r="F91" s="522"/>
      <c r="G91" s="333">
        <f t="shared" si="1"/>
        <v>5154.1699999999882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42</v>
      </c>
      <c r="C92" s="298">
        <v>46288</v>
      </c>
      <c r="D92" s="299" t="s">
        <v>200</v>
      </c>
      <c r="E92" s="522">
        <v>59</v>
      </c>
      <c r="F92" s="522"/>
      <c r="G92" s="333">
        <f t="shared" si="1"/>
        <v>5182.6299999999883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43</v>
      </c>
      <c r="C93" s="298">
        <v>46288</v>
      </c>
      <c r="D93" s="299" t="s">
        <v>201</v>
      </c>
      <c r="E93" s="522">
        <v>42.84</v>
      </c>
      <c r="F93" s="522"/>
      <c r="G93" s="333">
        <f t="shared" si="1"/>
        <v>5241.6299999999883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46288</v>
      </c>
      <c r="D94" s="299" t="s">
        <v>1072</v>
      </c>
      <c r="E94" s="522">
        <v>38.25</v>
      </c>
      <c r="F94" s="522"/>
      <c r="G94" s="333">
        <f t="shared" si="1"/>
        <v>5284.4699999999884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46288</v>
      </c>
      <c r="D95" s="299" t="s">
        <v>308</v>
      </c>
      <c r="E95" s="522">
        <v>117.74</v>
      </c>
      <c r="F95" s="522"/>
      <c r="G95" s="333">
        <f t="shared" si="1"/>
        <v>5322.7199999999884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3</v>
      </c>
      <c r="C96" s="298">
        <v>46287</v>
      </c>
      <c r="D96" s="299" t="s">
        <v>1070</v>
      </c>
      <c r="E96" s="522">
        <v>58</v>
      </c>
      <c r="F96" s="522"/>
      <c r="G96" s="333">
        <f t="shared" si="1"/>
        <v>5440.4599999999882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46287</v>
      </c>
      <c r="D97" s="299" t="s">
        <v>1073</v>
      </c>
      <c r="E97" s="522">
        <v>50</v>
      </c>
      <c r="F97" s="522"/>
      <c r="G97" s="333">
        <f t="shared" si="1"/>
        <v>5498.4599999999882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46287</v>
      </c>
      <c r="D98" s="299" t="s">
        <v>427</v>
      </c>
      <c r="E98" s="522">
        <v>-12</v>
      </c>
      <c r="F98" s="522"/>
      <c r="G98" s="333">
        <f t="shared" si="1"/>
        <v>5548.4599999999882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46287</v>
      </c>
      <c r="D99" s="299" t="s">
        <v>306</v>
      </c>
      <c r="E99" s="522">
        <v>58.63</v>
      </c>
      <c r="F99" s="522"/>
      <c r="G99" s="333">
        <f t="shared" si="1"/>
        <v>5536.4599999999882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24</v>
      </c>
      <c r="C100" s="298">
        <v>46287</v>
      </c>
      <c r="D100" s="299" t="s">
        <v>860</v>
      </c>
      <c r="E100" s="522">
        <v>88.17</v>
      </c>
      <c r="F100" s="522"/>
      <c r="G100" s="333">
        <f t="shared" si="1"/>
        <v>5595.0899999999883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46287</v>
      </c>
      <c r="D101" s="299" t="s">
        <v>296</v>
      </c>
      <c r="E101" s="522">
        <v>11.71</v>
      </c>
      <c r="F101" s="522"/>
      <c r="G101" s="333">
        <f t="shared" si="1"/>
        <v>5683.2599999999884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4</v>
      </c>
      <c r="C102" s="298">
        <v>46287</v>
      </c>
      <c r="D102" s="299" t="s">
        <v>296</v>
      </c>
      <c r="E102" s="522">
        <v>46.45</v>
      </c>
      <c r="F102" s="522"/>
      <c r="G102" s="333">
        <f t="shared" si="1"/>
        <v>5694.9699999999884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7</v>
      </c>
      <c r="C103" s="298">
        <v>46287</v>
      </c>
      <c r="D103" s="299" t="s">
        <v>320</v>
      </c>
      <c r="E103" s="522">
        <v>20.75</v>
      </c>
      <c r="F103" s="522"/>
      <c r="G103" s="333">
        <f t="shared" si="1"/>
        <v>5741.4199999999882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8</v>
      </c>
      <c r="C104" s="298">
        <v>46287</v>
      </c>
      <c r="D104" s="299" t="s">
        <v>308</v>
      </c>
      <c r="E104" s="522">
        <v>71.75</v>
      </c>
      <c r="F104" s="522"/>
      <c r="G104" s="333">
        <f t="shared" si="1"/>
        <v>5762.1699999999882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46286</v>
      </c>
      <c r="D105" s="299" t="s">
        <v>300</v>
      </c>
      <c r="E105" s="522">
        <v>16.14</v>
      </c>
      <c r="F105" s="522"/>
      <c r="G105" s="333">
        <f t="shared" si="1"/>
        <v>5833.9199999999882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6</v>
      </c>
      <c r="C106" s="298">
        <v>46286</v>
      </c>
      <c r="D106" s="299" t="s">
        <v>300</v>
      </c>
      <c r="E106" s="522">
        <v>32.97</v>
      </c>
      <c r="F106" s="522"/>
      <c r="G106" s="333">
        <f t="shared" si="1"/>
        <v>5850.0599999999886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22</v>
      </c>
      <c r="C107" s="298">
        <v>46286</v>
      </c>
      <c r="D107" s="299" t="s">
        <v>323</v>
      </c>
      <c r="E107" s="522">
        <v>23.42</v>
      </c>
      <c r="F107" s="522"/>
      <c r="G107" s="333">
        <f t="shared" si="1"/>
        <v>5883.0299999999888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3</v>
      </c>
      <c r="C108" s="298">
        <v>46286</v>
      </c>
      <c r="D108" s="299" t="s">
        <v>310</v>
      </c>
      <c r="E108" s="522">
        <v>5.86</v>
      </c>
      <c r="F108" s="522"/>
      <c r="G108" s="333">
        <f t="shared" si="1"/>
        <v>5906.4499999999889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4</v>
      </c>
      <c r="C109" s="298">
        <v>46286</v>
      </c>
      <c r="D109" s="299" t="s">
        <v>310</v>
      </c>
      <c r="E109" s="522">
        <v>51.5</v>
      </c>
      <c r="F109" s="522"/>
      <c r="G109" s="333">
        <f t="shared" si="1"/>
        <v>5912.3099999999886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46286</v>
      </c>
      <c r="D110" s="299" t="s">
        <v>831</v>
      </c>
      <c r="E110" s="522">
        <v>25</v>
      </c>
      <c r="F110" s="522"/>
      <c r="G110" s="333">
        <f t="shared" si="1"/>
        <v>5963.8099999999886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46285</v>
      </c>
      <c r="D111" s="299" t="s">
        <v>311</v>
      </c>
      <c r="E111" s="522">
        <v>187.63</v>
      </c>
      <c r="F111" s="522"/>
      <c r="G111" s="333">
        <f t="shared" si="1"/>
        <v>5988.8099999999886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46285</v>
      </c>
      <c r="D112" s="299" t="s">
        <v>334</v>
      </c>
      <c r="E112" s="522">
        <v>20.38</v>
      </c>
      <c r="F112" s="522"/>
      <c r="G112" s="333">
        <f t="shared" si="1"/>
        <v>6176.4399999999887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46285</v>
      </c>
      <c r="D113" s="299" t="s">
        <v>358</v>
      </c>
      <c r="E113" s="522">
        <v>10.050000000000001</v>
      </c>
      <c r="F113" s="522"/>
      <c r="G113" s="333">
        <f t="shared" si="1"/>
        <v>6196.8199999999888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6</v>
      </c>
      <c r="C114" s="298">
        <v>46285</v>
      </c>
      <c r="D114" s="299" t="s">
        <v>300</v>
      </c>
      <c r="E114" s="522">
        <v>10.64</v>
      </c>
      <c r="F114" s="522"/>
      <c r="G114" s="333">
        <f t="shared" si="1"/>
        <v>6206.869999999989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46284</v>
      </c>
      <c r="D115" s="299" t="s">
        <v>984</v>
      </c>
      <c r="E115" s="522">
        <v>64.599999999999994</v>
      </c>
      <c r="F115" s="522"/>
      <c r="G115" s="333">
        <f t="shared" si="1"/>
        <v>6217.5099999999893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3</v>
      </c>
      <c r="C116" s="298">
        <v>46284</v>
      </c>
      <c r="D116" s="299" t="s">
        <v>334</v>
      </c>
      <c r="E116" s="522">
        <v>9.1300000000000008</v>
      </c>
      <c r="F116" s="522"/>
      <c r="G116" s="333">
        <f t="shared" si="1"/>
        <v>6282.1099999999897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46284</v>
      </c>
      <c r="D117" s="299" t="s">
        <v>334</v>
      </c>
      <c r="E117" s="522">
        <v>93.73</v>
      </c>
      <c r="F117" s="522"/>
      <c r="G117" s="333">
        <f t="shared" si="1"/>
        <v>6291.2399999999898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22</v>
      </c>
      <c r="C118" s="298">
        <v>46284</v>
      </c>
      <c r="D118" s="299" t="s">
        <v>328</v>
      </c>
      <c r="E118" s="522">
        <v>7.46</v>
      </c>
      <c r="F118" s="522"/>
      <c r="G118" s="333">
        <f t="shared" si="1"/>
        <v>6384.9699999999893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5</v>
      </c>
      <c r="C119" s="298">
        <v>46283</v>
      </c>
      <c r="D119" s="299" t="s">
        <v>1067</v>
      </c>
      <c r="E119" s="522">
        <v>22.66</v>
      </c>
      <c r="F119" s="522"/>
      <c r="G119" s="333">
        <f t="shared" si="1"/>
        <v>6392.4299999999894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46283</v>
      </c>
      <c r="D120" s="299" t="s">
        <v>1066</v>
      </c>
      <c r="E120" s="522">
        <v>20</v>
      </c>
      <c r="F120" s="522"/>
      <c r="G120" s="333">
        <f t="shared" si="1"/>
        <v>6415.0899999999892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46283</v>
      </c>
      <c r="D121" s="299" t="s">
        <v>319</v>
      </c>
      <c r="E121" s="522">
        <v>7.33</v>
      </c>
      <c r="F121" s="522"/>
      <c r="G121" s="333">
        <f t="shared" si="1"/>
        <v>6435.0899999999892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22</v>
      </c>
      <c r="C122" s="298">
        <v>46283</v>
      </c>
      <c r="D122" s="299" t="s">
        <v>930</v>
      </c>
      <c r="E122" s="522">
        <v>13.84</v>
      </c>
      <c r="F122" s="522"/>
      <c r="G122" s="333">
        <f t="shared" si="1"/>
        <v>6442.4199999999892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6</v>
      </c>
      <c r="C123" s="298">
        <v>46283</v>
      </c>
      <c r="D123" s="299" t="s">
        <v>1064</v>
      </c>
      <c r="E123" s="522">
        <v>9</v>
      </c>
      <c r="F123" s="522"/>
      <c r="G123" s="333">
        <f t="shared" si="1"/>
        <v>6456.2599999999893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22</v>
      </c>
      <c r="C124" s="298">
        <v>46283</v>
      </c>
      <c r="D124" s="299" t="s">
        <v>835</v>
      </c>
      <c r="E124" s="522">
        <v>10.64</v>
      </c>
      <c r="F124" s="522"/>
      <c r="G124" s="333">
        <f t="shared" si="1"/>
        <v>6465.2599999999893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5</v>
      </c>
      <c r="C125" s="298">
        <v>46283</v>
      </c>
      <c r="D125" s="299" t="s">
        <v>1065</v>
      </c>
      <c r="E125" s="522">
        <v>37.99</v>
      </c>
      <c r="F125" s="522"/>
      <c r="G125" s="333">
        <f t="shared" si="1"/>
        <v>6475.8999999999896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21</v>
      </c>
      <c r="C126" s="298">
        <v>46282</v>
      </c>
      <c r="D126" s="299" t="s">
        <v>194</v>
      </c>
      <c r="E126" s="522">
        <v>81</v>
      </c>
      <c r="F126" s="522"/>
      <c r="G126" s="333">
        <f t="shared" si="1"/>
        <v>6513.8899999999894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17</v>
      </c>
      <c r="C127" s="298">
        <v>46282</v>
      </c>
      <c r="D127" s="299" t="s">
        <v>188</v>
      </c>
      <c r="E127" s="522">
        <v>42.65</v>
      </c>
      <c r="F127" s="522"/>
      <c r="G127" s="333">
        <f t="shared" ref="G127:G140" si="2">G128-E127+F127</f>
        <v>6594.8899999999894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294</v>
      </c>
      <c r="B128" s="330">
        <v>23</v>
      </c>
      <c r="C128" s="298">
        <v>46282</v>
      </c>
      <c r="D128" s="299" t="s">
        <v>63</v>
      </c>
      <c r="E128" s="522">
        <v>529.46</v>
      </c>
      <c r="F128" s="522"/>
      <c r="G128" s="333">
        <f t="shared" si="2"/>
        <v>6637.539999999989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43</v>
      </c>
      <c r="C129" s="298">
        <v>46282</v>
      </c>
      <c r="D129" s="299" t="s">
        <v>333</v>
      </c>
      <c r="E129" s="522">
        <v>22.35</v>
      </c>
      <c r="F129" s="522"/>
      <c r="G129" s="333">
        <f t="shared" si="2"/>
        <v>7166.9999999999891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42</v>
      </c>
      <c r="C130" s="298">
        <v>46282</v>
      </c>
      <c r="D130" s="299" t="s">
        <v>333</v>
      </c>
      <c r="E130" s="522">
        <v>52.15</v>
      </c>
      <c r="F130" s="522"/>
      <c r="G130" s="333">
        <f t="shared" si="2"/>
        <v>7189.3499999999894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3</v>
      </c>
      <c r="C131" s="298">
        <v>46282</v>
      </c>
      <c r="D131" s="299" t="s">
        <v>334</v>
      </c>
      <c r="E131" s="522">
        <v>5.33</v>
      </c>
      <c r="F131" s="522"/>
      <c r="G131" s="333">
        <f t="shared" si="2"/>
        <v>7241.4999999999891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46282</v>
      </c>
      <c r="D132" s="299" t="s">
        <v>358</v>
      </c>
      <c r="E132" s="522">
        <v>18.03</v>
      </c>
      <c r="F132" s="522"/>
      <c r="G132" s="333">
        <f t="shared" si="2"/>
        <v>7246.829999999989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291</v>
      </c>
      <c r="B133" s="330">
        <v>39</v>
      </c>
      <c r="C133" s="298">
        <v>46281</v>
      </c>
      <c r="D133" s="299" t="s">
        <v>292</v>
      </c>
      <c r="E133" s="522"/>
      <c r="F133" s="522">
        <v>2765.54</v>
      </c>
      <c r="G133" s="333">
        <f t="shared" si="2"/>
        <v>7264.8599999999888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11</v>
      </c>
      <c r="C134" s="298">
        <v>46281</v>
      </c>
      <c r="D134" s="299" t="s">
        <v>178</v>
      </c>
      <c r="E134" s="522">
        <v>256.83999999999997</v>
      </c>
      <c r="F134" s="522"/>
      <c r="G134" s="333">
        <f t="shared" si="2"/>
        <v>4499.3199999999888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5</v>
      </c>
      <c r="C135" s="298">
        <v>46281</v>
      </c>
      <c r="D135" s="299" t="s">
        <v>429</v>
      </c>
      <c r="E135" s="522">
        <v>102.95</v>
      </c>
      <c r="F135" s="522"/>
      <c r="G135" s="333">
        <f t="shared" si="2"/>
        <v>4756.1599999999889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291</v>
      </c>
      <c r="B136" s="330">
        <v>38</v>
      </c>
      <c r="C136" s="298">
        <v>46280</v>
      </c>
      <c r="D136" s="299" t="s">
        <v>293</v>
      </c>
      <c r="E136" s="522"/>
      <c r="F136" s="522">
        <v>4729.34</v>
      </c>
      <c r="G136" s="333">
        <f t="shared" si="2"/>
        <v>4859.1099999999888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22</v>
      </c>
      <c r="C137" s="298">
        <v>46280</v>
      </c>
      <c r="D137" s="299" t="s">
        <v>998</v>
      </c>
      <c r="E137" s="522">
        <v>10.64</v>
      </c>
      <c r="F137" s="522"/>
      <c r="G137" s="333">
        <f t="shared" si="2"/>
        <v>129.76999999998878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46280</v>
      </c>
      <c r="D138" s="299" t="s">
        <v>319</v>
      </c>
      <c r="E138" s="522">
        <v>3.18</v>
      </c>
      <c r="F138" s="522"/>
      <c r="G138" s="333">
        <f t="shared" si="2"/>
        <v>140.4099999999888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46280</v>
      </c>
      <c r="D139" s="299" t="s">
        <v>1063</v>
      </c>
      <c r="E139" s="522">
        <v>12.78</v>
      </c>
      <c r="F139" s="522"/>
      <c r="G139" s="333">
        <f t="shared" si="2"/>
        <v>143.58999999998881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4</v>
      </c>
      <c r="C140" s="298">
        <v>46279</v>
      </c>
      <c r="D140" s="299" t="s">
        <v>295</v>
      </c>
      <c r="E140" s="522">
        <v>39.200000000000003</v>
      </c>
      <c r="F140" s="522"/>
      <c r="G140" s="333">
        <f t="shared" si="2"/>
        <v>156.36999999998881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46279</v>
      </c>
      <c r="D141" s="299" t="s">
        <v>301</v>
      </c>
      <c r="E141" s="522">
        <v>18.850000000000001</v>
      </c>
      <c r="F141" s="522"/>
      <c r="G141" s="333">
        <f t="shared" ref="G141:G169" si="3">G142-E141+F141</f>
        <v>195.56999999998882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19</v>
      </c>
      <c r="C142" s="298">
        <v>46279</v>
      </c>
      <c r="D142" s="299" t="s">
        <v>191</v>
      </c>
      <c r="E142" s="522">
        <v>200</v>
      </c>
      <c r="F142" s="522"/>
      <c r="G142" s="333">
        <f t="shared" si="3"/>
        <v>214.41999999998882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46278</v>
      </c>
      <c r="D143" s="299" t="s">
        <v>353</v>
      </c>
      <c r="E143" s="522">
        <v>20.98</v>
      </c>
      <c r="F143" s="522"/>
      <c r="G143" s="333">
        <f t="shared" si="3"/>
        <v>414.41999999998882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22</v>
      </c>
      <c r="C144" s="298">
        <v>46278</v>
      </c>
      <c r="D144" s="299" t="s">
        <v>1061</v>
      </c>
      <c r="E144" s="522">
        <v>19.14</v>
      </c>
      <c r="F144" s="522"/>
      <c r="G144" s="333">
        <f t="shared" si="3"/>
        <v>435.39999999998884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46278</v>
      </c>
      <c r="D145" s="299" t="s">
        <v>1062</v>
      </c>
      <c r="E145" s="522">
        <v>142.21</v>
      </c>
      <c r="F145" s="522"/>
      <c r="G145" s="333">
        <f t="shared" si="3"/>
        <v>454.53999999998882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3</v>
      </c>
      <c r="C146" s="298">
        <v>46277</v>
      </c>
      <c r="D146" s="299" t="s">
        <v>1058</v>
      </c>
      <c r="E146" s="522">
        <v>10.44</v>
      </c>
      <c r="F146" s="522"/>
      <c r="G146" s="333">
        <f t="shared" si="3"/>
        <v>596.74999999998886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46277</v>
      </c>
      <c r="D147" s="299" t="s">
        <v>1059</v>
      </c>
      <c r="E147" s="522">
        <v>23.4</v>
      </c>
      <c r="F147" s="522"/>
      <c r="G147" s="333">
        <f t="shared" si="3"/>
        <v>607.18999999998891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3</v>
      </c>
      <c r="C148" s="298">
        <v>46277</v>
      </c>
      <c r="D148" s="299" t="s">
        <v>983</v>
      </c>
      <c r="E148" s="522">
        <v>3.82</v>
      </c>
      <c r="F148" s="522"/>
      <c r="G148" s="333">
        <f t="shared" si="3"/>
        <v>630.58999999998889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5</v>
      </c>
      <c r="C149" s="298">
        <v>46276</v>
      </c>
      <c r="D149" s="299" t="s">
        <v>484</v>
      </c>
      <c r="E149" s="522">
        <v>59.07</v>
      </c>
      <c r="F149" s="522"/>
      <c r="G149" s="333">
        <f t="shared" si="3"/>
        <v>634.40999999998894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8</v>
      </c>
      <c r="C150" s="298">
        <v>46276</v>
      </c>
      <c r="D150" s="299" t="s">
        <v>1060</v>
      </c>
      <c r="E150" s="522">
        <v>63.86</v>
      </c>
      <c r="F150" s="522"/>
      <c r="G150" s="333">
        <f t="shared" si="3"/>
        <v>693.47999999998899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46276</v>
      </c>
      <c r="D151" s="299" t="s">
        <v>461</v>
      </c>
      <c r="E151" s="522">
        <v>19.98</v>
      </c>
      <c r="F151" s="522"/>
      <c r="G151" s="333">
        <f t="shared" si="3"/>
        <v>757.339999999989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22</v>
      </c>
      <c r="C152" s="298">
        <v>46276</v>
      </c>
      <c r="D152" s="299" t="s">
        <v>352</v>
      </c>
      <c r="E152" s="522">
        <v>21.29</v>
      </c>
      <c r="F152" s="522"/>
      <c r="G152" s="333">
        <f t="shared" si="3"/>
        <v>777.31999999998902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46276</v>
      </c>
      <c r="D153" s="299" t="s">
        <v>358</v>
      </c>
      <c r="E153" s="522">
        <v>16.98</v>
      </c>
      <c r="F153" s="522"/>
      <c r="G153" s="333">
        <f t="shared" si="3"/>
        <v>798.60999999998899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46276</v>
      </c>
      <c r="D154" s="299" t="s">
        <v>306</v>
      </c>
      <c r="E154" s="522">
        <v>14.99</v>
      </c>
      <c r="F154" s="522"/>
      <c r="G154" s="333">
        <f t="shared" si="3"/>
        <v>815.589999999989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1</v>
      </c>
      <c r="C155" s="298">
        <v>46276</v>
      </c>
      <c r="D155" s="299" t="s">
        <v>306</v>
      </c>
      <c r="E155" s="522">
        <v>140.31</v>
      </c>
      <c r="F155" s="522"/>
      <c r="G155" s="333">
        <f t="shared" si="3"/>
        <v>830.57999999998901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46276</v>
      </c>
      <c r="D156" s="299" t="s">
        <v>412</v>
      </c>
      <c r="E156" s="522">
        <v>-3.4</v>
      </c>
      <c r="F156" s="522"/>
      <c r="G156" s="333">
        <f t="shared" si="3"/>
        <v>970.88999999998896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6</v>
      </c>
      <c r="C157" s="298">
        <v>46276</v>
      </c>
      <c r="D157" s="299" t="s">
        <v>907</v>
      </c>
      <c r="E157" s="522">
        <v>-0.06</v>
      </c>
      <c r="F157" s="522"/>
      <c r="G157" s="333">
        <f t="shared" si="3"/>
        <v>967.48999999998898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46276</v>
      </c>
      <c r="D158" s="299" t="s">
        <v>1030</v>
      </c>
      <c r="E158" s="522">
        <v>25</v>
      </c>
      <c r="F158" s="522"/>
      <c r="G158" s="333">
        <f t="shared" si="3"/>
        <v>967.42999999998904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335</v>
      </c>
      <c r="B159" s="330" t="s">
        <v>335</v>
      </c>
      <c r="C159" s="298">
        <v>46276</v>
      </c>
      <c r="D159" s="299" t="s">
        <v>336</v>
      </c>
      <c r="E159" s="522">
        <v>62.37</v>
      </c>
      <c r="F159" s="522"/>
      <c r="G159" s="333">
        <f t="shared" si="3"/>
        <v>992.42999999998904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15</v>
      </c>
      <c r="C160" s="298">
        <v>46276</v>
      </c>
      <c r="D160" s="299" t="s">
        <v>185</v>
      </c>
      <c r="E160" s="522">
        <v>63.69</v>
      </c>
      <c r="F160" s="522"/>
      <c r="G160" s="333">
        <f t="shared" si="3"/>
        <v>1054.799999999989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46275</v>
      </c>
      <c r="D161" s="299" t="s">
        <v>358</v>
      </c>
      <c r="E161" s="522">
        <v>6.28</v>
      </c>
      <c r="F161" s="522"/>
      <c r="G161" s="333">
        <f t="shared" si="3"/>
        <v>1118.4899999999891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46275</v>
      </c>
      <c r="D162" s="299" t="s">
        <v>386</v>
      </c>
      <c r="E162" s="522">
        <v>15.75</v>
      </c>
      <c r="F162" s="522"/>
      <c r="G162" s="333">
        <f t="shared" si="3"/>
        <v>1124.7699999999891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46275</v>
      </c>
      <c r="D163" s="299" t="s">
        <v>318</v>
      </c>
      <c r="E163" s="522">
        <v>20.440000000000001</v>
      </c>
      <c r="F163" s="522"/>
      <c r="G163" s="333">
        <f t="shared" si="3"/>
        <v>1140.5199999999891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4</v>
      </c>
      <c r="C164" s="298">
        <v>46275</v>
      </c>
      <c r="D164" s="299" t="s">
        <v>329</v>
      </c>
      <c r="E164" s="522">
        <v>28.67</v>
      </c>
      <c r="F164" s="522"/>
      <c r="G164" s="333">
        <f t="shared" si="3"/>
        <v>1160.9599999999891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5</v>
      </c>
      <c r="C165" s="298">
        <v>46275</v>
      </c>
      <c r="D165" s="299" t="s">
        <v>1048</v>
      </c>
      <c r="E165" s="522">
        <v>100</v>
      </c>
      <c r="F165" s="522"/>
      <c r="G165" s="333">
        <f t="shared" si="3"/>
        <v>1189.6299999999892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46275</v>
      </c>
      <c r="D166" s="299" t="s">
        <v>1048</v>
      </c>
      <c r="E166" s="522">
        <v>100</v>
      </c>
      <c r="F166" s="522"/>
      <c r="G166" s="333">
        <f t="shared" si="3"/>
        <v>1289.6299999999892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46275</v>
      </c>
      <c r="D167" s="299" t="s">
        <v>429</v>
      </c>
      <c r="E167" s="522">
        <v>103.4</v>
      </c>
      <c r="F167" s="522"/>
      <c r="G167" s="333">
        <f t="shared" si="3"/>
        <v>1389.6299999999892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46274</v>
      </c>
      <c r="D168" s="299" t="s">
        <v>1049</v>
      </c>
      <c r="E168" s="522">
        <v>50</v>
      </c>
      <c r="F168" s="522"/>
      <c r="G168" s="333">
        <f t="shared" si="3"/>
        <v>1493.0299999999893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46274</v>
      </c>
      <c r="D169" s="299" t="s">
        <v>854</v>
      </c>
      <c r="E169" s="522">
        <v>10.68</v>
      </c>
      <c r="F169" s="522"/>
      <c r="G169" s="333">
        <f t="shared" si="3"/>
        <v>1543.0299999999893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5</v>
      </c>
      <c r="C170" s="298">
        <v>46274</v>
      </c>
      <c r="D170" s="299" t="s">
        <v>1050</v>
      </c>
      <c r="E170" s="522">
        <v>31.5</v>
      </c>
      <c r="F170" s="522"/>
      <c r="G170" s="333">
        <f t="shared" ref="G170:G172" si="4">G171-E170+F170</f>
        <v>1553.7099999999893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22</v>
      </c>
      <c r="C171" s="298">
        <v>46274</v>
      </c>
      <c r="D171" s="299" t="s">
        <v>979</v>
      </c>
      <c r="E171" s="522">
        <v>5.31</v>
      </c>
      <c r="F171" s="522"/>
      <c r="G171" s="333">
        <f t="shared" si="4"/>
        <v>1585.2099999999893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46273</v>
      </c>
      <c r="D172" s="299" t="s">
        <v>1055</v>
      </c>
      <c r="E172" s="522">
        <v>10</v>
      </c>
      <c r="F172" s="522"/>
      <c r="G172" s="333">
        <f t="shared" si="4"/>
        <v>1590.5199999999893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335</v>
      </c>
      <c r="B173" s="330" t="s">
        <v>335</v>
      </c>
      <c r="C173" s="298">
        <v>46273</v>
      </c>
      <c r="D173" s="299" t="s">
        <v>182</v>
      </c>
      <c r="E173" s="522">
        <v>77.400000000000006</v>
      </c>
      <c r="F173" s="522"/>
      <c r="G173" s="333">
        <f t="shared" ref="G173:G194" si="5">G174-E173+F173</f>
        <v>1600.5199999999893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9</v>
      </c>
      <c r="C174" s="298">
        <v>46273</v>
      </c>
      <c r="D174" s="299" t="s">
        <v>58</v>
      </c>
      <c r="E174" s="522">
        <v>1231.68</v>
      </c>
      <c r="F174" s="522"/>
      <c r="G174" s="333">
        <f t="shared" si="5"/>
        <v>1677.9199999999894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46273</v>
      </c>
      <c r="D175" s="299" t="s">
        <v>319</v>
      </c>
      <c r="E175" s="522">
        <v>9.5</v>
      </c>
      <c r="F175" s="522"/>
      <c r="G175" s="333">
        <f t="shared" si="5"/>
        <v>2909.5999999999894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46273</v>
      </c>
      <c r="D176" s="299" t="s">
        <v>1051</v>
      </c>
      <c r="E176" s="522">
        <v>19.16</v>
      </c>
      <c r="F176" s="522"/>
      <c r="G176" s="333">
        <f t="shared" si="5"/>
        <v>2919.0999999999894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8</v>
      </c>
      <c r="C177" s="298">
        <v>46273</v>
      </c>
      <c r="D177" s="299" t="s">
        <v>1051</v>
      </c>
      <c r="E177" s="522">
        <v>10</v>
      </c>
      <c r="F177" s="522"/>
      <c r="G177" s="333">
        <f t="shared" si="5"/>
        <v>2938.2599999999893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46273</v>
      </c>
      <c r="D178" s="299" t="s">
        <v>300</v>
      </c>
      <c r="E178" s="522">
        <v>31.94</v>
      </c>
      <c r="F178" s="522"/>
      <c r="G178" s="333">
        <f t="shared" si="5"/>
        <v>2948.2599999999893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46273</v>
      </c>
      <c r="D179" s="299" t="s">
        <v>1003</v>
      </c>
      <c r="E179" s="522">
        <v>50</v>
      </c>
      <c r="F179" s="522"/>
      <c r="G179" s="333">
        <f t="shared" si="5"/>
        <v>2980.1999999999894</v>
      </c>
      <c r="H179" s="334" t="s">
        <v>298</v>
      </c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5</v>
      </c>
      <c r="C180" s="298">
        <v>46273</v>
      </c>
      <c r="D180" s="299" t="s">
        <v>1039</v>
      </c>
      <c r="E180" s="522">
        <v>110</v>
      </c>
      <c r="F180" s="522"/>
      <c r="G180" s="333">
        <f t="shared" si="5"/>
        <v>3030.1999999999894</v>
      </c>
      <c r="H180" s="334" t="s">
        <v>298</v>
      </c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46272</v>
      </c>
      <c r="D181" s="299" t="s">
        <v>529</v>
      </c>
      <c r="E181" s="522"/>
      <c r="F181" s="522">
        <v>600</v>
      </c>
      <c r="G181" s="333">
        <f t="shared" si="5"/>
        <v>3140.1999999999894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46272</v>
      </c>
      <c r="D182" s="299" t="s">
        <v>529</v>
      </c>
      <c r="E182" s="522">
        <v>600</v>
      </c>
      <c r="F182" s="522"/>
      <c r="G182" s="333">
        <f t="shared" si="5"/>
        <v>2540.1999999999894</v>
      </c>
      <c r="H182" s="334" t="s">
        <v>298</v>
      </c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46272</v>
      </c>
      <c r="D183" s="299" t="s">
        <v>1053</v>
      </c>
      <c r="E183" s="522">
        <v>109.55</v>
      </c>
      <c r="F183" s="522"/>
      <c r="G183" s="333">
        <f t="shared" si="5"/>
        <v>3140.1999999999894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5</v>
      </c>
      <c r="C184" s="298">
        <v>46272</v>
      </c>
      <c r="D184" s="299" t="s">
        <v>1054</v>
      </c>
      <c r="E184" s="522">
        <v>22.36</v>
      </c>
      <c r="F184" s="522"/>
      <c r="G184" s="333">
        <f t="shared" si="5"/>
        <v>3249.7499999999895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46272</v>
      </c>
      <c r="D185" s="299" t="s">
        <v>1052</v>
      </c>
      <c r="E185" s="522">
        <v>143.72</v>
      </c>
      <c r="F185" s="522"/>
      <c r="G185" s="333">
        <f t="shared" si="5"/>
        <v>3272.1099999999897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4</v>
      </c>
      <c r="C186" s="298">
        <v>46272</v>
      </c>
      <c r="D186" s="299" t="s">
        <v>295</v>
      </c>
      <c r="E186" s="522">
        <v>291.70999999999998</v>
      </c>
      <c r="F186" s="522"/>
      <c r="G186" s="333">
        <f t="shared" si="5"/>
        <v>3415.8299999999895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46272</v>
      </c>
      <c r="D187" s="299" t="s">
        <v>295</v>
      </c>
      <c r="E187" s="522">
        <v>6.36</v>
      </c>
      <c r="F187" s="522"/>
      <c r="G187" s="333">
        <f t="shared" si="5"/>
        <v>3707.5399999999895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1</v>
      </c>
      <c r="C188" s="298">
        <v>46272</v>
      </c>
      <c r="D188" s="299" t="s">
        <v>368</v>
      </c>
      <c r="E188" s="522">
        <v>25.54</v>
      </c>
      <c r="F188" s="522"/>
      <c r="G188" s="333">
        <f t="shared" si="5"/>
        <v>3713.8999999999896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14</v>
      </c>
      <c r="C189" s="298">
        <v>46271</v>
      </c>
      <c r="D189" s="299" t="s">
        <v>958</v>
      </c>
      <c r="E189" s="522">
        <v>66.67</v>
      </c>
      <c r="F189" s="522"/>
      <c r="G189" s="333">
        <f t="shared" si="5"/>
        <v>3739.4399999999896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22</v>
      </c>
      <c r="C190" s="298">
        <v>46271</v>
      </c>
      <c r="D190" s="299" t="s">
        <v>998</v>
      </c>
      <c r="E190" s="522">
        <v>10.64</v>
      </c>
      <c r="F190" s="522"/>
      <c r="G190" s="333">
        <f t="shared" si="5"/>
        <v>3806.1099999999897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7</v>
      </c>
      <c r="C191" s="298">
        <v>46271</v>
      </c>
      <c r="D191" s="299" t="s">
        <v>482</v>
      </c>
      <c r="E191" s="522">
        <v>160.91999999999999</v>
      </c>
      <c r="F191" s="522"/>
      <c r="G191" s="333">
        <f t="shared" si="5"/>
        <v>3816.7499999999895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5</v>
      </c>
      <c r="C192" s="298">
        <v>46270</v>
      </c>
      <c r="D192" s="299" t="s">
        <v>1043</v>
      </c>
      <c r="E192" s="522">
        <v>210.86</v>
      </c>
      <c r="F192" s="522"/>
      <c r="G192" s="333">
        <f t="shared" si="5"/>
        <v>3977.6699999999896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46270</v>
      </c>
      <c r="D193" s="299" t="s">
        <v>319</v>
      </c>
      <c r="E193" s="522">
        <v>23.41</v>
      </c>
      <c r="F193" s="522"/>
      <c r="G193" s="333">
        <f t="shared" si="5"/>
        <v>4188.5299999999897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46270</v>
      </c>
      <c r="D194" s="299" t="s">
        <v>880</v>
      </c>
      <c r="E194" s="522">
        <v>24.47</v>
      </c>
      <c r="F194" s="522"/>
      <c r="G194" s="333">
        <f t="shared" si="5"/>
        <v>4211.9399999999896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3</v>
      </c>
      <c r="C195" s="298">
        <v>46270</v>
      </c>
      <c r="D195" s="299" t="s">
        <v>983</v>
      </c>
      <c r="E195" s="522">
        <v>25</v>
      </c>
      <c r="F195" s="522"/>
      <c r="G195" s="333">
        <f t="shared" ref="G195:G218" si="6">G196-E195+F195</f>
        <v>4236.4099999999899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17</v>
      </c>
      <c r="C196" s="298">
        <v>46269</v>
      </c>
      <c r="D196" s="299" t="s">
        <v>370</v>
      </c>
      <c r="E196" s="522">
        <v>99</v>
      </c>
      <c r="F196" s="522"/>
      <c r="G196" s="333">
        <f t="shared" si="6"/>
        <v>4261.4099999999899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46269</v>
      </c>
      <c r="D197" s="299" t="s">
        <v>1044</v>
      </c>
      <c r="E197" s="522">
        <v>28.18</v>
      </c>
      <c r="F197" s="522"/>
      <c r="G197" s="333">
        <f t="shared" si="6"/>
        <v>4360.4099999999899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46269</v>
      </c>
      <c r="D198" s="299" t="s">
        <v>358</v>
      </c>
      <c r="E198" s="522">
        <v>10.95</v>
      </c>
      <c r="F198" s="522"/>
      <c r="G198" s="333">
        <f t="shared" si="6"/>
        <v>4388.5899999999901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14</v>
      </c>
      <c r="C199" s="298">
        <v>46269</v>
      </c>
      <c r="D199" s="299" t="s">
        <v>367</v>
      </c>
      <c r="E199" s="522">
        <v>70.25</v>
      </c>
      <c r="F199" s="522"/>
      <c r="G199" s="333">
        <f t="shared" si="6"/>
        <v>4399.53999999999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5</v>
      </c>
      <c r="C200" s="298">
        <v>46269</v>
      </c>
      <c r="D200" s="299" t="s">
        <v>1056</v>
      </c>
      <c r="E200" s="522">
        <v>150</v>
      </c>
      <c r="F200" s="522"/>
      <c r="G200" s="333">
        <f t="shared" si="6"/>
        <v>4469.78999999999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13</v>
      </c>
      <c r="C201" s="298">
        <v>46269</v>
      </c>
      <c r="D201" s="299" t="s">
        <v>182</v>
      </c>
      <c r="E201" s="522">
        <v>344.23</v>
      </c>
      <c r="F201" s="522"/>
      <c r="G201" s="333">
        <f t="shared" si="6"/>
        <v>4619.78999999999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46268</v>
      </c>
      <c r="D202" s="299" t="s">
        <v>1045</v>
      </c>
      <c r="E202" s="522">
        <v>52.63</v>
      </c>
      <c r="F202" s="522"/>
      <c r="G202" s="333">
        <f t="shared" si="6"/>
        <v>4964.0199999999895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46268</v>
      </c>
      <c r="D203" s="299" t="s">
        <v>1045</v>
      </c>
      <c r="E203" s="522">
        <v>16.88</v>
      </c>
      <c r="F203" s="522"/>
      <c r="G203" s="333">
        <f t="shared" si="6"/>
        <v>5016.6499999999896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7</v>
      </c>
      <c r="C204" s="298">
        <v>46268</v>
      </c>
      <c r="D204" s="299" t="s">
        <v>1046</v>
      </c>
      <c r="E204" s="522">
        <v>70.41</v>
      </c>
      <c r="F204" s="522"/>
      <c r="G204" s="333">
        <f t="shared" si="6"/>
        <v>5033.5299999999897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46268</v>
      </c>
      <c r="D205" s="299" t="s">
        <v>1047</v>
      </c>
      <c r="E205" s="522">
        <v>5</v>
      </c>
      <c r="F205" s="522"/>
      <c r="G205" s="333">
        <f t="shared" si="6"/>
        <v>5103.9399999999896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46268</v>
      </c>
      <c r="D206" s="299" t="s">
        <v>310</v>
      </c>
      <c r="E206" s="522">
        <v>37.92</v>
      </c>
      <c r="F206" s="522"/>
      <c r="G206" s="333">
        <f t="shared" si="6"/>
        <v>5108.9399999999896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3</v>
      </c>
      <c r="C207" s="298">
        <v>46268</v>
      </c>
      <c r="D207" s="299" t="s">
        <v>310</v>
      </c>
      <c r="E207" s="522">
        <v>7.57</v>
      </c>
      <c r="F207" s="522"/>
      <c r="G207" s="333">
        <f t="shared" si="6"/>
        <v>5146.8599999999897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46268</v>
      </c>
      <c r="D208" s="299" t="s">
        <v>404</v>
      </c>
      <c r="E208" s="522">
        <v>24.85</v>
      </c>
      <c r="F208" s="522"/>
      <c r="G208" s="333">
        <f t="shared" si="6"/>
        <v>5154.4299999999894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5</v>
      </c>
      <c r="C209" s="298">
        <v>46268</v>
      </c>
      <c r="D209" s="299" t="s">
        <v>340</v>
      </c>
      <c r="E209" s="522">
        <v>97.55</v>
      </c>
      <c r="F209" s="522"/>
      <c r="G209" s="333">
        <f t="shared" si="6"/>
        <v>5179.2799999999897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22</v>
      </c>
      <c r="C210" s="298">
        <v>46268</v>
      </c>
      <c r="D210" s="299" t="s">
        <v>953</v>
      </c>
      <c r="E210" s="522">
        <v>12.77</v>
      </c>
      <c r="F210" s="522"/>
      <c r="G210" s="333">
        <f t="shared" si="6"/>
        <v>5276.8299999999899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46267</v>
      </c>
      <c r="D211" s="299" t="s">
        <v>319</v>
      </c>
      <c r="E211" s="522">
        <v>8.86</v>
      </c>
      <c r="F211" s="522"/>
      <c r="G211" s="333">
        <f t="shared" si="6"/>
        <v>5289.5999999999904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46267</v>
      </c>
      <c r="D212" s="299" t="s">
        <v>332</v>
      </c>
      <c r="E212" s="522">
        <v>20.98</v>
      </c>
      <c r="F212" s="522"/>
      <c r="G212" s="333">
        <f t="shared" si="6"/>
        <v>5298.45999999999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5</v>
      </c>
      <c r="C213" s="298">
        <v>46267</v>
      </c>
      <c r="D213" s="299" t="s">
        <v>1042</v>
      </c>
      <c r="E213" s="522">
        <v>-300</v>
      </c>
      <c r="F213" s="522"/>
      <c r="G213" s="333">
        <f t="shared" si="6"/>
        <v>5319.4399999999896</v>
      </c>
      <c r="H213" s="334" t="s">
        <v>298</v>
      </c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5</v>
      </c>
      <c r="C214" s="298">
        <v>46267</v>
      </c>
      <c r="D214" s="299" t="s">
        <v>1038</v>
      </c>
      <c r="E214" s="522">
        <v>50</v>
      </c>
      <c r="F214" s="522"/>
      <c r="G214" s="333">
        <f t="shared" si="6"/>
        <v>5019.4399999999896</v>
      </c>
      <c r="H214" s="334" t="s">
        <v>298</v>
      </c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46267</v>
      </c>
      <c r="D215" s="299" t="s">
        <v>1041</v>
      </c>
      <c r="E215" s="522">
        <v>25</v>
      </c>
      <c r="F215" s="522"/>
      <c r="G215" s="333">
        <f t="shared" si="6"/>
        <v>5069.4399999999896</v>
      </c>
      <c r="H215" s="334" t="s">
        <v>298</v>
      </c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5</v>
      </c>
      <c r="C216" s="298">
        <v>46267</v>
      </c>
      <c r="D216" s="299" t="s">
        <v>1039</v>
      </c>
      <c r="E216" s="522">
        <v>30</v>
      </c>
      <c r="F216" s="522"/>
      <c r="G216" s="333">
        <f t="shared" si="6"/>
        <v>5094.4399999999896</v>
      </c>
      <c r="H216" s="334" t="s">
        <v>298</v>
      </c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46267</v>
      </c>
      <c r="D217" s="299" t="s">
        <v>386</v>
      </c>
      <c r="E217" s="522">
        <v>15</v>
      </c>
      <c r="F217" s="522"/>
      <c r="G217" s="333">
        <f t="shared" si="6"/>
        <v>5124.4399999999896</v>
      </c>
      <c r="H217" s="334" t="s">
        <v>298</v>
      </c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6</v>
      </c>
      <c r="C218" s="298">
        <v>46267</v>
      </c>
      <c r="D218" s="299" t="s">
        <v>1040</v>
      </c>
      <c r="E218" s="522">
        <v>15</v>
      </c>
      <c r="F218" s="522"/>
      <c r="G218" s="333">
        <f t="shared" si="6"/>
        <v>5139.4399999999896</v>
      </c>
      <c r="H218" s="334" t="s">
        <v>298</v>
      </c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291</v>
      </c>
      <c r="B219" s="330">
        <v>39</v>
      </c>
      <c r="C219" s="298">
        <v>46267</v>
      </c>
      <c r="D219" s="299" t="s">
        <v>292</v>
      </c>
      <c r="E219" s="522"/>
      <c r="F219" s="522">
        <v>2763.79</v>
      </c>
      <c r="G219" s="333">
        <f t="shared" ref="G219:G260" si="7">G220-E219+F219</f>
        <v>5154.4399999999896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284</v>
      </c>
      <c r="B220" s="330">
        <v>36</v>
      </c>
      <c r="C220" s="298">
        <v>46267</v>
      </c>
      <c r="D220" s="299" t="s">
        <v>374</v>
      </c>
      <c r="E220" s="522">
        <v>50</v>
      </c>
      <c r="F220" s="522"/>
      <c r="G220" s="333">
        <f t="shared" si="7"/>
        <v>2390.6499999999901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22</v>
      </c>
      <c r="C221" s="298">
        <v>46267</v>
      </c>
      <c r="D221" s="299" t="s">
        <v>375</v>
      </c>
      <c r="E221" s="522">
        <v>6.37</v>
      </c>
      <c r="F221" s="522"/>
      <c r="G221" s="333">
        <f t="shared" si="7"/>
        <v>2440.6499999999901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46266</v>
      </c>
      <c r="D222" s="299" t="s">
        <v>304</v>
      </c>
      <c r="E222" s="522">
        <v>56.8</v>
      </c>
      <c r="F222" s="522"/>
      <c r="G222" s="333">
        <f t="shared" si="7"/>
        <v>2447.01999999999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5</v>
      </c>
      <c r="C223" s="298">
        <v>46266</v>
      </c>
      <c r="D223" s="299" t="s">
        <v>1035</v>
      </c>
      <c r="E223" s="522">
        <v>236.28</v>
      </c>
      <c r="F223" s="522"/>
      <c r="G223" s="333">
        <f t="shared" si="7"/>
        <v>2503.8199999999902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284</v>
      </c>
      <c r="B224" s="330">
        <v>37</v>
      </c>
      <c r="C224" s="298">
        <v>46265</v>
      </c>
      <c r="D224" s="299" t="s">
        <v>1037</v>
      </c>
      <c r="E224" s="522">
        <v>6794.38</v>
      </c>
      <c r="F224" s="522"/>
      <c r="G224" s="333">
        <f t="shared" si="7"/>
        <v>2740.0999999999904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286</v>
      </c>
      <c r="B225" s="330">
        <v>25</v>
      </c>
      <c r="C225" s="298">
        <v>46265</v>
      </c>
      <c r="D225" s="298" t="s">
        <v>204</v>
      </c>
      <c r="E225" s="331">
        <v>350</v>
      </c>
      <c r="F225" s="522"/>
      <c r="G225" s="333">
        <f t="shared" si="7"/>
        <v>9534.4799999999905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286</v>
      </c>
      <c r="B226" s="330">
        <v>26</v>
      </c>
      <c r="C226" s="298">
        <v>46265</v>
      </c>
      <c r="D226" s="298" t="s">
        <v>205</v>
      </c>
      <c r="E226" s="331">
        <v>320</v>
      </c>
      <c r="F226" s="522"/>
      <c r="G226" s="333">
        <f t="shared" si="7"/>
        <v>9884.4799999999905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286</v>
      </c>
      <c r="B227" s="330">
        <v>27</v>
      </c>
      <c r="C227" s="298">
        <v>46265</v>
      </c>
      <c r="D227" s="298" t="s">
        <v>206</v>
      </c>
      <c r="E227" s="331">
        <v>25</v>
      </c>
      <c r="F227" s="522"/>
      <c r="G227" s="333">
        <f t="shared" si="7"/>
        <v>10204.47999999999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286</v>
      </c>
      <c r="B228" s="330">
        <v>28</v>
      </c>
      <c r="C228" s="298">
        <v>46265</v>
      </c>
      <c r="D228" s="298" t="s">
        <v>207</v>
      </c>
      <c r="E228" s="331">
        <v>25</v>
      </c>
      <c r="F228" s="522"/>
      <c r="G228" s="333">
        <f t="shared" si="7"/>
        <v>10229.47999999999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286</v>
      </c>
      <c r="B229" s="330">
        <v>29</v>
      </c>
      <c r="C229" s="298">
        <v>46265</v>
      </c>
      <c r="D229" s="298" t="s">
        <v>208</v>
      </c>
      <c r="E229" s="331">
        <v>45</v>
      </c>
      <c r="F229" s="522"/>
      <c r="G229" s="333">
        <f t="shared" si="7"/>
        <v>10254.47999999999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286</v>
      </c>
      <c r="B230" s="330">
        <v>30</v>
      </c>
      <c r="C230" s="298">
        <v>46265</v>
      </c>
      <c r="D230" s="298" t="s">
        <v>209</v>
      </c>
      <c r="E230" s="331">
        <v>400</v>
      </c>
      <c r="F230" s="522"/>
      <c r="G230" s="333">
        <f t="shared" si="7"/>
        <v>10299.47999999999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286</v>
      </c>
      <c r="B231" s="330">
        <v>31</v>
      </c>
      <c r="C231" s="298">
        <v>46265</v>
      </c>
      <c r="D231" s="298" t="s">
        <v>210</v>
      </c>
      <c r="E231" s="331">
        <v>375</v>
      </c>
      <c r="F231" s="522"/>
      <c r="G231" s="333">
        <f t="shared" si="7"/>
        <v>10699.47999999999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286</v>
      </c>
      <c r="B232" s="330">
        <v>32</v>
      </c>
      <c r="C232" s="298">
        <v>46265</v>
      </c>
      <c r="D232" s="298" t="s">
        <v>211</v>
      </c>
      <c r="E232" s="331">
        <v>100</v>
      </c>
      <c r="F232" s="522"/>
      <c r="G232" s="333">
        <f t="shared" si="7"/>
        <v>11074.47999999999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286</v>
      </c>
      <c r="B233" s="330">
        <v>33</v>
      </c>
      <c r="C233" s="298">
        <v>46265</v>
      </c>
      <c r="D233" s="298" t="s">
        <v>212</v>
      </c>
      <c r="E233" s="331">
        <v>85</v>
      </c>
      <c r="F233" s="522"/>
      <c r="G233" s="333">
        <f t="shared" si="7"/>
        <v>11174.47999999999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286</v>
      </c>
      <c r="B234" s="330">
        <v>34</v>
      </c>
      <c r="C234" s="298">
        <v>46265</v>
      </c>
      <c r="D234" s="298" t="s">
        <v>213</v>
      </c>
      <c r="E234" s="331">
        <v>230</v>
      </c>
      <c r="F234" s="522"/>
      <c r="G234" s="333">
        <f t="shared" si="7"/>
        <v>11259.47999999999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286</v>
      </c>
      <c r="B235" s="330">
        <v>35</v>
      </c>
      <c r="C235" s="298">
        <v>46265</v>
      </c>
      <c r="D235" s="298" t="s">
        <v>214</v>
      </c>
      <c r="E235" s="331">
        <v>45</v>
      </c>
      <c r="F235" s="522"/>
      <c r="G235" s="333">
        <f t="shared" si="7"/>
        <v>11489.47999999999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20</v>
      </c>
      <c r="C236" s="298">
        <v>46265</v>
      </c>
      <c r="D236" s="299" t="s">
        <v>193</v>
      </c>
      <c r="E236" s="522">
        <v>600</v>
      </c>
      <c r="F236" s="522"/>
      <c r="G236" s="333">
        <f t="shared" si="7"/>
        <v>11534.47999999999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46265</v>
      </c>
      <c r="D237" s="299" t="s">
        <v>1036</v>
      </c>
      <c r="E237" s="522">
        <v>-133.51</v>
      </c>
      <c r="F237" s="522"/>
      <c r="G237" s="333">
        <f t="shared" si="7"/>
        <v>12134.47999999999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10</v>
      </c>
      <c r="C238" s="298">
        <v>46265</v>
      </c>
      <c r="D238" s="299" t="s">
        <v>176</v>
      </c>
      <c r="E238" s="522">
        <v>17.899999999999999</v>
      </c>
      <c r="F238" s="522"/>
      <c r="G238" s="333">
        <f t="shared" si="7"/>
        <v>12000.96999999999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46265</v>
      </c>
      <c r="D239" s="299" t="s">
        <v>356</v>
      </c>
      <c r="E239" s="522">
        <v>46.56</v>
      </c>
      <c r="F239" s="522"/>
      <c r="G239" s="333">
        <f t="shared" si="7"/>
        <v>12018.86999999999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24</v>
      </c>
      <c r="C240" s="298">
        <v>46265</v>
      </c>
      <c r="D240" s="299" t="s">
        <v>860</v>
      </c>
      <c r="E240" s="522">
        <v>83.5</v>
      </c>
      <c r="F240" s="522"/>
      <c r="G240" s="333">
        <f t="shared" si="7"/>
        <v>12065.429999999989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287</v>
      </c>
      <c r="B241" s="330" t="s">
        <v>287</v>
      </c>
      <c r="C241" s="298">
        <v>46265</v>
      </c>
      <c r="D241" s="299" t="s">
        <v>423</v>
      </c>
      <c r="E241" s="522">
        <v>191.64</v>
      </c>
      <c r="F241" s="522">
        <v>191.64</v>
      </c>
      <c r="G241" s="333">
        <f t="shared" si="7"/>
        <v>12148.929999999989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46264</v>
      </c>
      <c r="D242" s="299" t="s">
        <v>1021</v>
      </c>
      <c r="E242" s="522">
        <v>58.54</v>
      </c>
      <c r="F242" s="522"/>
      <c r="G242" s="333">
        <f t="shared" si="7"/>
        <v>12148.929999999989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6</v>
      </c>
      <c r="C243" s="298">
        <v>46264</v>
      </c>
      <c r="D243" s="299" t="s">
        <v>1021</v>
      </c>
      <c r="E243" s="522">
        <v>51.97</v>
      </c>
      <c r="F243" s="522"/>
      <c r="G243" s="333">
        <f t="shared" si="7"/>
        <v>12207.46999999999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4</v>
      </c>
      <c r="C244" s="298">
        <v>46264</v>
      </c>
      <c r="D244" s="299" t="s">
        <v>431</v>
      </c>
      <c r="E244" s="522">
        <v>39.86</v>
      </c>
      <c r="F244" s="522"/>
      <c r="G244" s="333">
        <f t="shared" si="7"/>
        <v>12259.43999999999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46264</v>
      </c>
      <c r="D245" s="299" t="s">
        <v>831</v>
      </c>
      <c r="E245" s="522">
        <v>11.7</v>
      </c>
      <c r="F245" s="522"/>
      <c r="G245" s="333">
        <f t="shared" si="7"/>
        <v>12299.29999999999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46264</v>
      </c>
      <c r="D246" s="299" t="s">
        <v>478</v>
      </c>
      <c r="E246" s="522">
        <v>48.97</v>
      </c>
      <c r="F246" s="522"/>
      <c r="G246" s="333">
        <f t="shared" si="7"/>
        <v>12310.999999999991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46263</v>
      </c>
      <c r="D247" s="299" t="s">
        <v>353</v>
      </c>
      <c r="E247" s="522">
        <v>19.98</v>
      </c>
      <c r="F247" s="522"/>
      <c r="G247" s="333">
        <f t="shared" si="7"/>
        <v>12359.96999999999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46263</v>
      </c>
      <c r="D248" s="299" t="s">
        <v>312</v>
      </c>
      <c r="E248" s="522">
        <v>66.95</v>
      </c>
      <c r="F248" s="522"/>
      <c r="G248" s="333">
        <f t="shared" si="7"/>
        <v>12379.94999999999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8</v>
      </c>
      <c r="C249" s="298">
        <v>46263</v>
      </c>
      <c r="D249" s="299" t="s">
        <v>295</v>
      </c>
      <c r="E249" s="522">
        <v>9.15</v>
      </c>
      <c r="F249" s="522"/>
      <c r="G249" s="333">
        <f t="shared" si="7"/>
        <v>12446.899999999991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46263</v>
      </c>
      <c r="D250" s="299" t="s">
        <v>358</v>
      </c>
      <c r="E250" s="522">
        <v>10.85</v>
      </c>
      <c r="F250" s="522"/>
      <c r="G250" s="333">
        <f t="shared" si="7"/>
        <v>12456.04999999999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291</v>
      </c>
      <c r="B251" s="330">
        <v>38</v>
      </c>
      <c r="C251" s="298">
        <v>46263</v>
      </c>
      <c r="D251" s="299" t="s">
        <v>293</v>
      </c>
      <c r="E251" s="522"/>
      <c r="F251" s="522">
        <v>4729.34</v>
      </c>
      <c r="G251" s="333">
        <f t="shared" si="7"/>
        <v>12466.899999999991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2</v>
      </c>
      <c r="C252" s="298">
        <v>46262</v>
      </c>
      <c r="D252" s="299" t="s">
        <v>334</v>
      </c>
      <c r="E252" s="522">
        <v>26.1</v>
      </c>
      <c r="F252" s="522"/>
      <c r="G252" s="333">
        <f t="shared" si="7"/>
        <v>7737.5599999999913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46262</v>
      </c>
      <c r="D253" s="299" t="s">
        <v>473</v>
      </c>
      <c r="E253" s="522">
        <v>109.42</v>
      </c>
      <c r="F253" s="522"/>
      <c r="G253" s="333">
        <f t="shared" si="7"/>
        <v>7763.6599999999917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1</v>
      </c>
      <c r="C254" s="298">
        <v>46261</v>
      </c>
      <c r="D254" s="299" t="s">
        <v>311</v>
      </c>
      <c r="E254" s="522">
        <v>150.69999999999999</v>
      </c>
      <c r="F254" s="522"/>
      <c r="G254" s="333">
        <f t="shared" si="7"/>
        <v>7873.0799999999917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1</v>
      </c>
      <c r="C255" s="298">
        <v>46261</v>
      </c>
      <c r="D255" s="299" t="s">
        <v>428</v>
      </c>
      <c r="E255" s="522">
        <v>36.18</v>
      </c>
      <c r="F255" s="522"/>
      <c r="G255" s="333">
        <f t="shared" si="7"/>
        <v>8023.7799999999916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3</v>
      </c>
      <c r="C256" s="298">
        <v>46261</v>
      </c>
      <c r="D256" s="299" t="s">
        <v>983</v>
      </c>
      <c r="E256" s="522">
        <v>9.23</v>
      </c>
      <c r="F256" s="522"/>
      <c r="G256" s="333">
        <f t="shared" si="7"/>
        <v>8059.9599999999919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46261</v>
      </c>
      <c r="D257" s="299" t="s">
        <v>310</v>
      </c>
      <c r="E257" s="522">
        <v>47.99</v>
      </c>
      <c r="F257" s="522"/>
      <c r="G257" s="333">
        <f t="shared" si="7"/>
        <v>8069.1899999999914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46261</v>
      </c>
      <c r="D258" s="299" t="s">
        <v>300</v>
      </c>
      <c r="E258" s="522">
        <v>53.12</v>
      </c>
      <c r="F258" s="522"/>
      <c r="G258" s="333">
        <f t="shared" si="7"/>
        <v>8117.1799999999912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46261</v>
      </c>
      <c r="D259" s="299" t="s">
        <v>1030</v>
      </c>
      <c r="E259" s="522">
        <v>20</v>
      </c>
      <c r="F259" s="522"/>
      <c r="G259" s="333">
        <f t="shared" si="7"/>
        <v>8170.2999999999911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46260</v>
      </c>
      <c r="D260" s="299" t="s">
        <v>1031</v>
      </c>
      <c r="E260" s="522">
        <v>11.38</v>
      </c>
      <c r="F260" s="522"/>
      <c r="G260" s="333">
        <f t="shared" si="7"/>
        <v>8190.2999999999911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2</v>
      </c>
      <c r="C261" s="298">
        <v>46260</v>
      </c>
      <c r="D261" s="299" t="s">
        <v>1032</v>
      </c>
      <c r="E261" s="522">
        <v>74.91</v>
      </c>
      <c r="F261" s="522"/>
      <c r="G261" s="333">
        <f t="shared" ref="G261:G278" si="8">G262-E261+F261</f>
        <v>8201.6799999999912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42</v>
      </c>
      <c r="C262" s="298">
        <v>46260</v>
      </c>
      <c r="D262" s="299" t="s">
        <v>200</v>
      </c>
      <c r="E262" s="522">
        <v>59</v>
      </c>
      <c r="F262" s="522"/>
      <c r="G262" s="333">
        <f t="shared" si="8"/>
        <v>8276.5899999999911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43</v>
      </c>
      <c r="C263" s="298">
        <v>46260</v>
      </c>
      <c r="D263" s="299" t="s">
        <v>201</v>
      </c>
      <c r="E263" s="522">
        <v>42.84</v>
      </c>
      <c r="F263" s="522"/>
      <c r="G263" s="333">
        <f t="shared" si="8"/>
        <v>8335.5899999999911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291</v>
      </c>
      <c r="B264" s="330">
        <v>40</v>
      </c>
      <c r="C264" s="298">
        <v>46260</v>
      </c>
      <c r="D264" s="299" t="s">
        <v>316</v>
      </c>
      <c r="E264" s="522"/>
      <c r="F264" s="522">
        <v>59.74</v>
      </c>
      <c r="G264" s="333">
        <f t="shared" si="8"/>
        <v>8378.4299999999912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4</v>
      </c>
      <c r="C265" s="298">
        <v>46260</v>
      </c>
      <c r="D265" s="299" t="s">
        <v>296</v>
      </c>
      <c r="E265" s="522">
        <v>78.510000000000005</v>
      </c>
      <c r="F265" s="522"/>
      <c r="G265" s="333">
        <f t="shared" si="8"/>
        <v>8318.6899999999914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46259</v>
      </c>
      <c r="D266" s="299" t="s">
        <v>312</v>
      </c>
      <c r="E266" s="522">
        <v>54.95</v>
      </c>
      <c r="F266" s="522"/>
      <c r="G266" s="333">
        <f t="shared" si="8"/>
        <v>8397.1999999999916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46259</v>
      </c>
      <c r="D267" s="299" t="s">
        <v>358</v>
      </c>
      <c r="E267" s="522">
        <v>5.28</v>
      </c>
      <c r="F267" s="522"/>
      <c r="G267" s="333">
        <f t="shared" si="8"/>
        <v>8452.1499999999924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46259</v>
      </c>
      <c r="D268" s="299" t="s">
        <v>308</v>
      </c>
      <c r="E268" s="522">
        <v>71.75</v>
      </c>
      <c r="F268" s="522"/>
      <c r="G268" s="333">
        <f t="shared" si="8"/>
        <v>8457.429999999993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5</v>
      </c>
      <c r="C269" s="298">
        <v>46259</v>
      </c>
      <c r="D269" s="299" t="s">
        <v>1029</v>
      </c>
      <c r="E269" s="522">
        <v>30</v>
      </c>
      <c r="F269" s="522"/>
      <c r="G269" s="333">
        <f t="shared" si="8"/>
        <v>8529.179999999993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46259</v>
      </c>
      <c r="D270" s="299" t="s">
        <v>334</v>
      </c>
      <c r="E270" s="522">
        <v>18.18</v>
      </c>
      <c r="F270" s="522"/>
      <c r="G270" s="333">
        <f t="shared" si="8"/>
        <v>8559.179999999993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12</v>
      </c>
      <c r="C271" s="298">
        <v>46259</v>
      </c>
      <c r="D271" s="299" t="s">
        <v>314</v>
      </c>
      <c r="E271" s="522">
        <v>225</v>
      </c>
      <c r="F271" s="522"/>
      <c r="G271" s="333">
        <f t="shared" si="8"/>
        <v>8577.3599999999933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46259</v>
      </c>
      <c r="D272" s="299" t="s">
        <v>1027</v>
      </c>
      <c r="E272" s="522">
        <v>-125</v>
      </c>
      <c r="F272" s="522"/>
      <c r="G272" s="333">
        <f t="shared" si="8"/>
        <v>8802.3599999999933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5</v>
      </c>
      <c r="C273" s="298">
        <v>46259</v>
      </c>
      <c r="D273" s="299" t="s">
        <v>1026</v>
      </c>
      <c r="E273" s="522">
        <v>-125</v>
      </c>
      <c r="F273" s="522"/>
      <c r="G273" s="333">
        <f t="shared" si="8"/>
        <v>8677.3599999999933</v>
      </c>
      <c r="H273" s="334" t="s">
        <v>298</v>
      </c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287</v>
      </c>
      <c r="B274" s="330" t="s">
        <v>287</v>
      </c>
      <c r="C274" s="298">
        <v>46259</v>
      </c>
      <c r="D274" s="299" t="s">
        <v>1028</v>
      </c>
      <c r="E274" s="522"/>
      <c r="F274" s="522">
        <v>430</v>
      </c>
      <c r="G274" s="333">
        <f t="shared" si="8"/>
        <v>8552.3599999999933</v>
      </c>
      <c r="H274" s="334" t="s">
        <v>298</v>
      </c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46259</v>
      </c>
      <c r="D275" s="299" t="s">
        <v>1028</v>
      </c>
      <c r="E275" s="522">
        <v>430</v>
      </c>
      <c r="F275" s="522"/>
      <c r="G275" s="333">
        <f t="shared" si="8"/>
        <v>8122.3599999999933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46259</v>
      </c>
      <c r="D276" s="299" t="s">
        <v>358</v>
      </c>
      <c r="E276" s="522">
        <v>37.71</v>
      </c>
      <c r="F276" s="522"/>
      <c r="G276" s="333">
        <f t="shared" si="8"/>
        <v>8552.3599999999933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291</v>
      </c>
      <c r="B277" s="330">
        <v>41</v>
      </c>
      <c r="C277" s="298">
        <v>46258</v>
      </c>
      <c r="D277" s="299" t="s">
        <v>1023</v>
      </c>
      <c r="E277" s="522"/>
      <c r="F277" s="522">
        <v>800</v>
      </c>
      <c r="G277" s="333">
        <f t="shared" si="8"/>
        <v>8590.0699999999924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46258</v>
      </c>
      <c r="D278" s="299" t="s">
        <v>300</v>
      </c>
      <c r="E278" s="522">
        <v>63.98</v>
      </c>
      <c r="F278" s="522"/>
      <c r="G278" s="333">
        <f t="shared" si="8"/>
        <v>7790.0699999999924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8</v>
      </c>
      <c r="C279" s="298">
        <v>46258</v>
      </c>
      <c r="D279" s="299" t="s">
        <v>296</v>
      </c>
      <c r="E279" s="522">
        <v>15.3</v>
      </c>
      <c r="F279" s="522"/>
      <c r="G279" s="333">
        <f t="shared" ref="G279:G292" si="9">G280-E279+F279</f>
        <v>7854.049999999992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4</v>
      </c>
      <c r="C280" s="298">
        <v>46258</v>
      </c>
      <c r="D280" s="299" t="s">
        <v>296</v>
      </c>
      <c r="E280" s="522">
        <v>41.09</v>
      </c>
      <c r="F280" s="522"/>
      <c r="G280" s="333">
        <f t="shared" si="9"/>
        <v>7869.3499999999922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46258</v>
      </c>
      <c r="D281" s="299" t="s">
        <v>300</v>
      </c>
      <c r="E281" s="522">
        <v>51.08</v>
      </c>
      <c r="F281" s="522"/>
      <c r="G281" s="333">
        <f t="shared" si="9"/>
        <v>7910.4399999999923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46258</v>
      </c>
      <c r="D282" s="299" t="s">
        <v>300</v>
      </c>
      <c r="E282" s="522">
        <v>66.010000000000005</v>
      </c>
      <c r="F282" s="522"/>
      <c r="G282" s="333">
        <f t="shared" si="9"/>
        <v>7961.5199999999923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5</v>
      </c>
      <c r="C283" s="298">
        <v>46256</v>
      </c>
      <c r="D283" s="299" t="s">
        <v>1024</v>
      </c>
      <c r="E283" s="522">
        <v>134.19</v>
      </c>
      <c r="F283" s="522"/>
      <c r="G283" s="333">
        <f t="shared" si="9"/>
        <v>8027.5299999999925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5</v>
      </c>
      <c r="C284" s="298">
        <v>46256</v>
      </c>
      <c r="D284" s="299" t="s">
        <v>1019</v>
      </c>
      <c r="E284" s="522">
        <v>50</v>
      </c>
      <c r="F284" s="522"/>
      <c r="G284" s="333">
        <f t="shared" si="9"/>
        <v>8161.7199999999921</v>
      </c>
      <c r="H284" s="334" t="s">
        <v>298</v>
      </c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8</v>
      </c>
      <c r="C285" s="298">
        <v>46255</v>
      </c>
      <c r="D285" s="299" t="s">
        <v>319</v>
      </c>
      <c r="E285" s="522">
        <v>39.270000000000003</v>
      </c>
      <c r="F285" s="522"/>
      <c r="G285" s="333">
        <f t="shared" si="9"/>
        <v>8211.7199999999921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46255</v>
      </c>
      <c r="D286" s="299" t="s">
        <v>319</v>
      </c>
      <c r="E286" s="522">
        <v>8.48</v>
      </c>
      <c r="F286" s="522"/>
      <c r="G286" s="333">
        <f t="shared" si="9"/>
        <v>8250.9899999999925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46255</v>
      </c>
      <c r="D287" s="299" t="s">
        <v>397</v>
      </c>
      <c r="E287" s="522">
        <v>157.32</v>
      </c>
      <c r="F287" s="522"/>
      <c r="G287" s="333">
        <f t="shared" si="9"/>
        <v>8259.4699999999921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7</v>
      </c>
      <c r="C288" s="298">
        <v>46254</v>
      </c>
      <c r="D288" s="299" t="s">
        <v>1025</v>
      </c>
      <c r="E288" s="522">
        <v>100</v>
      </c>
      <c r="F288" s="522"/>
      <c r="G288" s="333">
        <f t="shared" si="9"/>
        <v>8416.7899999999918</v>
      </c>
      <c r="H288" s="334" t="s">
        <v>298</v>
      </c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46254</v>
      </c>
      <c r="D289" s="299" t="s">
        <v>319</v>
      </c>
      <c r="E289" s="522">
        <v>119.58</v>
      </c>
      <c r="F289" s="522"/>
      <c r="G289" s="333">
        <f t="shared" si="9"/>
        <v>8516.7899999999918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291</v>
      </c>
      <c r="B290" s="330">
        <v>39</v>
      </c>
      <c r="C290" s="298">
        <v>46254</v>
      </c>
      <c r="D290" s="299" t="s">
        <v>292</v>
      </c>
      <c r="E290" s="522"/>
      <c r="F290" s="522">
        <v>2763.78</v>
      </c>
      <c r="G290" s="333">
        <f t="shared" si="9"/>
        <v>8636.3699999999917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287</v>
      </c>
      <c r="B291" s="330" t="s">
        <v>287</v>
      </c>
      <c r="C291" s="298">
        <v>46253</v>
      </c>
      <c r="D291" s="299" t="s">
        <v>891</v>
      </c>
      <c r="E291" s="522">
        <v>219.38</v>
      </c>
      <c r="F291" s="522">
        <v>219.38</v>
      </c>
      <c r="G291" s="333">
        <f t="shared" si="9"/>
        <v>5872.5899999999911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22</v>
      </c>
      <c r="C292" s="298">
        <v>46253</v>
      </c>
      <c r="D292" s="299" t="s">
        <v>923</v>
      </c>
      <c r="E292" s="522">
        <v>7.46</v>
      </c>
      <c r="F292" s="522"/>
      <c r="G292" s="333">
        <f t="shared" si="9"/>
        <v>5872.5899999999911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22</v>
      </c>
      <c r="C293" s="298">
        <v>46253</v>
      </c>
      <c r="D293" s="299" t="s">
        <v>323</v>
      </c>
      <c r="E293" s="522">
        <v>23.42</v>
      </c>
      <c r="F293" s="522"/>
      <c r="G293" s="333">
        <f t="shared" ref="G293:G295" si="10">G294-E293+F293</f>
        <v>5880.0499999999911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46252</v>
      </c>
      <c r="D294" s="299" t="s">
        <v>319</v>
      </c>
      <c r="E294" s="522">
        <v>13</v>
      </c>
      <c r="F294" s="522"/>
      <c r="G294" s="333">
        <f t="shared" si="10"/>
        <v>5903.4699999999912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22</v>
      </c>
      <c r="C295" s="298">
        <v>46252</v>
      </c>
      <c r="D295" s="299" t="s">
        <v>930</v>
      </c>
      <c r="E295" s="522">
        <v>13.84</v>
      </c>
      <c r="F295" s="522"/>
      <c r="G295" s="333">
        <f t="shared" si="10"/>
        <v>5916.4699999999912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287</v>
      </c>
      <c r="B296" s="330" t="s">
        <v>287</v>
      </c>
      <c r="C296" s="298">
        <v>46252</v>
      </c>
      <c r="D296" s="299" t="s">
        <v>1020</v>
      </c>
      <c r="E296" s="522">
        <v>2518.46</v>
      </c>
      <c r="F296" s="522">
        <v>2518.46</v>
      </c>
      <c r="G296" s="333">
        <f t="shared" ref="G296:G358" si="11">G297-E296+F296</f>
        <v>5930.3099999999913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6</v>
      </c>
      <c r="C297" s="298">
        <v>46252</v>
      </c>
      <c r="D297" s="299" t="s">
        <v>322</v>
      </c>
      <c r="E297" s="522">
        <v>25</v>
      </c>
      <c r="F297" s="522"/>
      <c r="G297" s="333">
        <f t="shared" si="11"/>
        <v>5930.3099999999913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21</v>
      </c>
      <c r="C298" s="298">
        <v>46251</v>
      </c>
      <c r="D298" s="299" t="s">
        <v>194</v>
      </c>
      <c r="E298" s="522">
        <v>81</v>
      </c>
      <c r="F298" s="522"/>
      <c r="G298" s="333">
        <f t="shared" si="11"/>
        <v>5955.3099999999913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42</v>
      </c>
      <c r="C299" s="298">
        <v>46251</v>
      </c>
      <c r="D299" s="299" t="s">
        <v>333</v>
      </c>
      <c r="E299" s="522">
        <v>22.35</v>
      </c>
      <c r="F299" s="522"/>
      <c r="G299" s="333">
        <f t="shared" si="11"/>
        <v>6036.3099999999913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43</v>
      </c>
      <c r="C300" s="298">
        <v>46251</v>
      </c>
      <c r="D300" s="299" t="s">
        <v>333</v>
      </c>
      <c r="E300" s="522">
        <v>22.35</v>
      </c>
      <c r="F300" s="522"/>
      <c r="G300" s="333">
        <f t="shared" si="11"/>
        <v>6058.6599999999917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46251</v>
      </c>
      <c r="D301" s="299" t="s">
        <v>329</v>
      </c>
      <c r="E301" s="522">
        <v>120</v>
      </c>
      <c r="F301" s="522"/>
      <c r="G301" s="333">
        <f t="shared" si="11"/>
        <v>6081.009999999992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46251</v>
      </c>
      <c r="D302" s="299" t="s">
        <v>332</v>
      </c>
      <c r="E302" s="522">
        <v>15.5</v>
      </c>
      <c r="F302" s="522"/>
      <c r="G302" s="333">
        <f t="shared" si="11"/>
        <v>6201.009999999992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46251</v>
      </c>
      <c r="D303" s="299" t="s">
        <v>1003</v>
      </c>
      <c r="E303" s="522">
        <v>30</v>
      </c>
      <c r="F303" s="522"/>
      <c r="G303" s="333">
        <f t="shared" si="11"/>
        <v>6216.509999999992</v>
      </c>
      <c r="H303" s="334" t="s">
        <v>298</v>
      </c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17</v>
      </c>
      <c r="C304" s="298">
        <v>46251</v>
      </c>
      <c r="D304" s="299" t="s">
        <v>188</v>
      </c>
      <c r="E304" s="522">
        <v>42.65</v>
      </c>
      <c r="F304" s="522"/>
      <c r="G304" s="333">
        <f t="shared" si="11"/>
        <v>6246.509999999992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11</v>
      </c>
      <c r="C305" s="298">
        <v>46251</v>
      </c>
      <c r="D305" s="299" t="s">
        <v>178</v>
      </c>
      <c r="E305" s="522">
        <v>256.83999999999997</v>
      </c>
      <c r="F305" s="522"/>
      <c r="G305" s="333">
        <f t="shared" si="11"/>
        <v>6289.1599999999917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23</v>
      </c>
      <c r="C306" s="298">
        <v>46251</v>
      </c>
      <c r="D306" s="299" t="s">
        <v>63</v>
      </c>
      <c r="E306" s="522">
        <v>529.46</v>
      </c>
      <c r="F306" s="522"/>
      <c r="G306" s="333">
        <f t="shared" si="11"/>
        <v>6545.9999999999918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46250</v>
      </c>
      <c r="D307" s="299" t="s">
        <v>1021</v>
      </c>
      <c r="E307" s="522">
        <v>25.5</v>
      </c>
      <c r="F307" s="522"/>
      <c r="G307" s="333">
        <f t="shared" si="11"/>
        <v>7075.4599999999919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46250</v>
      </c>
      <c r="D308" s="299" t="s">
        <v>340</v>
      </c>
      <c r="E308" s="522">
        <v>21.3</v>
      </c>
      <c r="F308" s="522"/>
      <c r="G308" s="333">
        <f t="shared" si="11"/>
        <v>7100.9599999999919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46250</v>
      </c>
      <c r="D309" s="299" t="s">
        <v>1021</v>
      </c>
      <c r="E309" s="522">
        <v>28.1</v>
      </c>
      <c r="F309" s="522"/>
      <c r="G309" s="333">
        <f t="shared" si="11"/>
        <v>7122.259999999992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46250</v>
      </c>
      <c r="D310" s="299" t="s">
        <v>319</v>
      </c>
      <c r="E310" s="522">
        <v>13.58</v>
      </c>
      <c r="F310" s="522"/>
      <c r="G310" s="333">
        <f t="shared" si="11"/>
        <v>7150.3599999999924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7</v>
      </c>
      <c r="C311" s="298">
        <v>46250</v>
      </c>
      <c r="D311" s="299" t="s">
        <v>300</v>
      </c>
      <c r="E311" s="522">
        <v>85.15</v>
      </c>
      <c r="F311" s="522"/>
      <c r="G311" s="333">
        <f t="shared" si="11"/>
        <v>7163.9399999999923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46250</v>
      </c>
      <c r="D312" s="299" t="s">
        <v>300</v>
      </c>
      <c r="E312" s="522">
        <v>33</v>
      </c>
      <c r="F312" s="522"/>
      <c r="G312" s="333">
        <f t="shared" si="11"/>
        <v>7249.089999999992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1</v>
      </c>
      <c r="C313" s="298">
        <v>46249</v>
      </c>
      <c r="D313" s="299" t="s">
        <v>831</v>
      </c>
      <c r="E313" s="522">
        <v>72.239999999999995</v>
      </c>
      <c r="F313" s="522"/>
      <c r="G313" s="333">
        <f t="shared" si="11"/>
        <v>7282.089999999992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1</v>
      </c>
      <c r="C314" s="298">
        <v>46249</v>
      </c>
      <c r="D314" s="299" t="s">
        <v>428</v>
      </c>
      <c r="E314" s="522">
        <v>46</v>
      </c>
      <c r="F314" s="522"/>
      <c r="G314" s="333">
        <f t="shared" si="11"/>
        <v>7354.3299999999917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4</v>
      </c>
      <c r="C315" s="298">
        <v>46249</v>
      </c>
      <c r="D315" s="299" t="s">
        <v>329</v>
      </c>
      <c r="E315" s="522">
        <v>32.06</v>
      </c>
      <c r="F315" s="522"/>
      <c r="G315" s="333">
        <f t="shared" si="11"/>
        <v>7400.3299999999917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46249</v>
      </c>
      <c r="D316" s="299" t="s">
        <v>300</v>
      </c>
      <c r="E316" s="522">
        <v>18.079999999999998</v>
      </c>
      <c r="F316" s="522"/>
      <c r="G316" s="333">
        <f t="shared" si="11"/>
        <v>7432.3899999999921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7</v>
      </c>
      <c r="C317" s="298">
        <v>46248</v>
      </c>
      <c r="D317" s="299" t="s">
        <v>1022</v>
      </c>
      <c r="E317" s="522">
        <v>37.26</v>
      </c>
      <c r="F317" s="522"/>
      <c r="G317" s="333">
        <f t="shared" si="11"/>
        <v>7450.4699999999921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7</v>
      </c>
      <c r="C318" s="298">
        <v>46248</v>
      </c>
      <c r="D318" s="299" t="s">
        <v>444</v>
      </c>
      <c r="E318" s="522">
        <v>151.94</v>
      </c>
      <c r="F318" s="522"/>
      <c r="G318" s="333">
        <f t="shared" si="11"/>
        <v>7487.7299999999923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291</v>
      </c>
      <c r="B319" s="330">
        <v>38</v>
      </c>
      <c r="C319" s="298">
        <v>46248</v>
      </c>
      <c r="D319" s="299" t="s">
        <v>293</v>
      </c>
      <c r="E319" s="522"/>
      <c r="F319" s="522">
        <v>4729.33</v>
      </c>
      <c r="G319" s="333">
        <f t="shared" si="11"/>
        <v>7639.6699999999919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46247</v>
      </c>
      <c r="D320" s="299" t="s">
        <v>319</v>
      </c>
      <c r="E320" s="522">
        <v>237.21</v>
      </c>
      <c r="F320" s="522"/>
      <c r="G320" s="333">
        <f t="shared" si="11"/>
        <v>2910.339999999992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46246</v>
      </c>
      <c r="D321" s="299" t="s">
        <v>412</v>
      </c>
      <c r="E321" s="522">
        <v>-3.54</v>
      </c>
      <c r="F321" s="522"/>
      <c r="G321" s="333">
        <f t="shared" si="11"/>
        <v>3147.549999999992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19</v>
      </c>
      <c r="C322" s="298">
        <v>46246</v>
      </c>
      <c r="D322" s="299" t="s">
        <v>191</v>
      </c>
      <c r="E322" s="522">
        <v>200</v>
      </c>
      <c r="F322" s="522"/>
      <c r="G322" s="333">
        <f t="shared" si="11"/>
        <v>3144.009999999992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335</v>
      </c>
      <c r="B323" s="330" t="s">
        <v>335</v>
      </c>
      <c r="C323" s="298">
        <v>46246</v>
      </c>
      <c r="D323" s="299" t="s">
        <v>336</v>
      </c>
      <c r="E323" s="522">
        <v>63.55</v>
      </c>
      <c r="F323" s="522"/>
      <c r="G323" s="333">
        <f t="shared" si="11"/>
        <v>3344.009999999992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15</v>
      </c>
      <c r="C324" s="298">
        <v>46246</v>
      </c>
      <c r="D324" s="299" t="s">
        <v>185</v>
      </c>
      <c r="E324" s="522">
        <v>64.28</v>
      </c>
      <c r="F324" s="522"/>
      <c r="G324" s="333">
        <f t="shared" si="11"/>
        <v>3407.5599999999922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22</v>
      </c>
      <c r="C325" s="298">
        <v>46245</v>
      </c>
      <c r="D325" s="299" t="s">
        <v>352</v>
      </c>
      <c r="E325" s="522">
        <v>21.29</v>
      </c>
      <c r="F325" s="522"/>
      <c r="G325" s="333">
        <f t="shared" si="11"/>
        <v>3471.8399999999924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46245</v>
      </c>
      <c r="D326" s="299" t="s">
        <v>427</v>
      </c>
      <c r="E326" s="522">
        <v>-130</v>
      </c>
      <c r="F326" s="522"/>
      <c r="G326" s="333">
        <f t="shared" si="11"/>
        <v>3493.1299999999924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291</v>
      </c>
      <c r="B327" s="330">
        <v>41</v>
      </c>
      <c r="C327" s="298">
        <v>46244</v>
      </c>
      <c r="D327" s="299" t="s">
        <v>1011</v>
      </c>
      <c r="E327" s="522"/>
      <c r="F327" s="522">
        <v>800</v>
      </c>
      <c r="G327" s="333">
        <f t="shared" si="11"/>
        <v>3363.1299999999924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22</v>
      </c>
      <c r="C328" s="298">
        <v>46244</v>
      </c>
      <c r="D328" s="299" t="s">
        <v>979</v>
      </c>
      <c r="E328" s="522">
        <v>5.31</v>
      </c>
      <c r="F328" s="522"/>
      <c r="G328" s="333">
        <f t="shared" si="11"/>
        <v>2563.1299999999924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46244</v>
      </c>
      <c r="D329" s="299" t="s">
        <v>319</v>
      </c>
      <c r="E329" s="522">
        <v>9.5</v>
      </c>
      <c r="F329" s="522"/>
      <c r="G329" s="333">
        <f t="shared" si="11"/>
        <v>2568.4399999999923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46244</v>
      </c>
      <c r="D330" s="299" t="s">
        <v>334</v>
      </c>
      <c r="E330" s="522">
        <v>16.16</v>
      </c>
      <c r="F330" s="522"/>
      <c r="G330" s="333">
        <f t="shared" si="11"/>
        <v>2577.9399999999923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5</v>
      </c>
      <c r="C331" s="298">
        <v>46243</v>
      </c>
      <c r="D331" s="299" t="s">
        <v>854</v>
      </c>
      <c r="E331" s="522">
        <v>10.68</v>
      </c>
      <c r="F331" s="522"/>
      <c r="G331" s="333">
        <f t="shared" si="11"/>
        <v>2594.0999999999922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287</v>
      </c>
      <c r="B332" s="330" t="s">
        <v>287</v>
      </c>
      <c r="C332" s="298">
        <v>46243</v>
      </c>
      <c r="D332" s="299" t="s">
        <v>845</v>
      </c>
      <c r="E332" s="522">
        <v>116.04</v>
      </c>
      <c r="F332" s="522">
        <v>116.04</v>
      </c>
      <c r="G332" s="333">
        <f t="shared" si="11"/>
        <v>2604.779999999992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1</v>
      </c>
      <c r="C333" s="298">
        <v>46243</v>
      </c>
      <c r="D333" s="299" t="s">
        <v>306</v>
      </c>
      <c r="E333" s="522">
        <v>228.43</v>
      </c>
      <c r="F333" s="522"/>
      <c r="G333" s="333">
        <f t="shared" si="11"/>
        <v>2604.779999999992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4</v>
      </c>
      <c r="C334" s="298">
        <v>46242</v>
      </c>
      <c r="D334" s="299" t="s">
        <v>319</v>
      </c>
      <c r="E334" s="522">
        <v>39.92</v>
      </c>
      <c r="F334" s="522"/>
      <c r="G334" s="333">
        <f t="shared" si="11"/>
        <v>2833.2099999999919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46242</v>
      </c>
      <c r="D335" s="299" t="s">
        <v>296</v>
      </c>
      <c r="E335" s="522">
        <v>73.16</v>
      </c>
      <c r="F335" s="522"/>
      <c r="G335" s="333">
        <f t="shared" si="11"/>
        <v>2873.1299999999919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46242</v>
      </c>
      <c r="D336" s="299" t="s">
        <v>300</v>
      </c>
      <c r="E336" s="522">
        <v>28.7</v>
      </c>
      <c r="F336" s="522"/>
      <c r="G336" s="333">
        <f t="shared" si="11"/>
        <v>2946.2899999999918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46242</v>
      </c>
      <c r="D337" s="299" t="s">
        <v>345</v>
      </c>
      <c r="E337" s="522">
        <v>121.55</v>
      </c>
      <c r="F337" s="522"/>
      <c r="G337" s="333">
        <f t="shared" si="11"/>
        <v>2974.9899999999916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46242</v>
      </c>
      <c r="D338" s="299" t="s">
        <v>1016</v>
      </c>
      <c r="E338" s="522">
        <v>25</v>
      </c>
      <c r="F338" s="522"/>
      <c r="G338" s="333">
        <f t="shared" si="11"/>
        <v>3096.5399999999918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46242</v>
      </c>
      <c r="D339" s="299" t="s">
        <v>353</v>
      </c>
      <c r="E339" s="522">
        <v>21.99</v>
      </c>
      <c r="F339" s="522"/>
      <c r="G339" s="333">
        <f t="shared" si="11"/>
        <v>3121.5399999999918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5</v>
      </c>
      <c r="C340" s="298">
        <v>46242</v>
      </c>
      <c r="D340" s="299" t="s">
        <v>1019</v>
      </c>
      <c r="E340" s="522">
        <v>60</v>
      </c>
      <c r="F340" s="522"/>
      <c r="G340" s="333">
        <f t="shared" si="11"/>
        <v>3143.5299999999916</v>
      </c>
      <c r="H340" s="334" t="s">
        <v>298</v>
      </c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46241</v>
      </c>
      <c r="D341" s="299" t="s">
        <v>319</v>
      </c>
      <c r="E341" s="522">
        <v>19.690000000000001</v>
      </c>
      <c r="F341" s="522"/>
      <c r="G341" s="333">
        <f t="shared" si="11"/>
        <v>3203.5299999999916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46241</v>
      </c>
      <c r="D342" s="299" t="s">
        <v>296</v>
      </c>
      <c r="E342" s="522">
        <v>8.93</v>
      </c>
      <c r="F342" s="522"/>
      <c r="G342" s="333">
        <f t="shared" si="11"/>
        <v>3223.2199999999916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6</v>
      </c>
      <c r="C343" s="298">
        <v>46241</v>
      </c>
      <c r="D343" s="299" t="s">
        <v>320</v>
      </c>
      <c r="E343" s="522">
        <v>178.24</v>
      </c>
      <c r="F343" s="522"/>
      <c r="G343" s="333">
        <f t="shared" si="11"/>
        <v>3232.1499999999915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46241</v>
      </c>
      <c r="D344" s="299" t="s">
        <v>404</v>
      </c>
      <c r="E344" s="522">
        <v>107.68</v>
      </c>
      <c r="F344" s="522"/>
      <c r="G344" s="333">
        <f t="shared" si="11"/>
        <v>3410.3899999999917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335</v>
      </c>
      <c r="B345" s="330" t="s">
        <v>335</v>
      </c>
      <c r="C345" s="298">
        <v>46241</v>
      </c>
      <c r="D345" s="299" t="s">
        <v>447</v>
      </c>
      <c r="E345" s="522">
        <v>83.63</v>
      </c>
      <c r="F345" s="522"/>
      <c r="G345" s="333">
        <f t="shared" si="11"/>
        <v>3518.0699999999915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9</v>
      </c>
      <c r="C346" s="298">
        <v>46241</v>
      </c>
      <c r="D346" s="299" t="s">
        <v>58</v>
      </c>
      <c r="E346" s="522">
        <v>1231.68</v>
      </c>
      <c r="F346" s="522"/>
      <c r="G346" s="333">
        <f t="shared" si="11"/>
        <v>3601.6999999999916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46240</v>
      </c>
      <c r="D347" s="299" t="s">
        <v>1017</v>
      </c>
      <c r="E347" s="522">
        <v>33.700000000000003</v>
      </c>
      <c r="F347" s="522"/>
      <c r="G347" s="333">
        <f t="shared" si="11"/>
        <v>4833.3799999999919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46240</v>
      </c>
      <c r="D348" s="299" t="s">
        <v>347</v>
      </c>
      <c r="E348" s="522">
        <v>23.33</v>
      </c>
      <c r="F348" s="522"/>
      <c r="G348" s="333">
        <f t="shared" si="11"/>
        <v>4867.0799999999917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14</v>
      </c>
      <c r="C349" s="298">
        <v>46240</v>
      </c>
      <c r="D349" s="299" t="s">
        <v>958</v>
      </c>
      <c r="E349" s="522">
        <v>66.67</v>
      </c>
      <c r="F349" s="522"/>
      <c r="G349" s="333">
        <f t="shared" si="11"/>
        <v>4890.4099999999917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46240</v>
      </c>
      <c r="D350" s="299" t="s">
        <v>344</v>
      </c>
      <c r="E350" s="522">
        <v>75</v>
      </c>
      <c r="F350" s="522"/>
      <c r="G350" s="333">
        <f t="shared" si="11"/>
        <v>4957.0799999999917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294</v>
      </c>
      <c r="B351" s="330">
        <v>13</v>
      </c>
      <c r="C351" s="298">
        <v>46240</v>
      </c>
      <c r="D351" s="299" t="s">
        <v>182</v>
      </c>
      <c r="E351" s="522">
        <v>331.81</v>
      </c>
      <c r="F351" s="522"/>
      <c r="G351" s="333">
        <f t="shared" si="11"/>
        <v>5032.0799999999917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291</v>
      </c>
      <c r="B352" s="330">
        <v>39</v>
      </c>
      <c r="C352" s="298">
        <v>46240</v>
      </c>
      <c r="D352" s="299" t="s">
        <v>292</v>
      </c>
      <c r="E352" s="522"/>
      <c r="F352" s="522">
        <v>2763.78</v>
      </c>
      <c r="G352" s="333">
        <f t="shared" si="11"/>
        <v>5363.8899999999921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46239</v>
      </c>
      <c r="D353" s="299" t="s">
        <v>353</v>
      </c>
      <c r="E353" s="522">
        <v>36.549999999999997</v>
      </c>
      <c r="F353" s="522"/>
      <c r="G353" s="333">
        <f t="shared" si="11"/>
        <v>2600.1099999999915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46239</v>
      </c>
      <c r="D354" s="299" t="s">
        <v>310</v>
      </c>
      <c r="E354" s="522">
        <v>40.76</v>
      </c>
      <c r="F354" s="522"/>
      <c r="G354" s="333">
        <f t="shared" si="11"/>
        <v>2636.6599999999917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3</v>
      </c>
      <c r="C355" s="298">
        <v>46239</v>
      </c>
      <c r="D355" s="299" t="s">
        <v>310</v>
      </c>
      <c r="E355" s="522">
        <v>5.86</v>
      </c>
      <c r="F355" s="522"/>
      <c r="G355" s="333">
        <f t="shared" si="11"/>
        <v>2677.4199999999919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46239</v>
      </c>
      <c r="D356" s="299" t="s">
        <v>296</v>
      </c>
      <c r="E356" s="522">
        <v>63.22</v>
      </c>
      <c r="F356" s="522"/>
      <c r="G356" s="333">
        <f t="shared" si="11"/>
        <v>2683.279999999992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46239</v>
      </c>
      <c r="D357" s="299" t="s">
        <v>1012</v>
      </c>
      <c r="E357" s="522">
        <v>49.41</v>
      </c>
      <c r="F357" s="522"/>
      <c r="G357" s="333">
        <f t="shared" si="11"/>
        <v>2746.4999999999918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5</v>
      </c>
      <c r="C358" s="298">
        <v>46239</v>
      </c>
      <c r="D358" s="299" t="s">
        <v>1013</v>
      </c>
      <c r="E358" s="522">
        <v>-60</v>
      </c>
      <c r="F358" s="522"/>
      <c r="G358" s="333">
        <f t="shared" si="11"/>
        <v>2795.9099999999917</v>
      </c>
      <c r="H358" s="334" t="s">
        <v>298</v>
      </c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5</v>
      </c>
      <c r="C359" s="298">
        <v>46239</v>
      </c>
      <c r="D359" s="299" t="s">
        <v>1013</v>
      </c>
      <c r="E359" s="522">
        <v>263.89</v>
      </c>
      <c r="F359" s="522"/>
      <c r="G359" s="333">
        <f t="shared" ref="G359:G389" si="12">G360-E359+F359</f>
        <v>2735.9099999999917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5</v>
      </c>
      <c r="C360" s="298">
        <v>46239</v>
      </c>
      <c r="D360" s="299" t="s">
        <v>1014</v>
      </c>
      <c r="E360" s="522">
        <v>25</v>
      </c>
      <c r="F360" s="522"/>
      <c r="G360" s="333">
        <f t="shared" si="12"/>
        <v>2999.7999999999915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46239</v>
      </c>
      <c r="D361" s="299" t="s">
        <v>1015</v>
      </c>
      <c r="E361" s="522">
        <v>36.81</v>
      </c>
      <c r="F361" s="522"/>
      <c r="G361" s="333">
        <f t="shared" si="12"/>
        <v>3024.7999999999915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291</v>
      </c>
      <c r="B362" s="330">
        <v>40</v>
      </c>
      <c r="C362" s="298">
        <v>46239</v>
      </c>
      <c r="D362" s="299" t="s">
        <v>316</v>
      </c>
      <c r="E362" s="522"/>
      <c r="F362" s="522">
        <v>837.18</v>
      </c>
      <c r="G362" s="333">
        <f t="shared" si="12"/>
        <v>3061.6099999999915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46238</v>
      </c>
      <c r="D363" s="299" t="s">
        <v>1010</v>
      </c>
      <c r="E363" s="522">
        <v>10</v>
      </c>
      <c r="F363" s="522"/>
      <c r="G363" s="333">
        <f t="shared" si="12"/>
        <v>2224.4299999999917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17</v>
      </c>
      <c r="C364" s="298">
        <v>46238</v>
      </c>
      <c r="D364" s="299" t="s">
        <v>370</v>
      </c>
      <c r="E364" s="522">
        <v>99</v>
      </c>
      <c r="F364" s="522"/>
      <c r="G364" s="333">
        <f t="shared" si="12"/>
        <v>2234.4299999999917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14</v>
      </c>
      <c r="C365" s="298">
        <v>46238</v>
      </c>
      <c r="D365" s="299" t="s">
        <v>367</v>
      </c>
      <c r="E365" s="522">
        <v>70.25</v>
      </c>
      <c r="F365" s="522"/>
      <c r="G365" s="333">
        <f t="shared" si="12"/>
        <v>2333.4299999999917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284</v>
      </c>
      <c r="B366" s="330">
        <v>37</v>
      </c>
      <c r="C366" s="298">
        <v>46238</v>
      </c>
      <c r="D366" s="299" t="s">
        <v>374</v>
      </c>
      <c r="E366" s="522">
        <v>50</v>
      </c>
      <c r="F366" s="522"/>
      <c r="G366" s="333">
        <f t="shared" si="12"/>
        <v>2403.6799999999917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4</v>
      </c>
      <c r="C367" s="298">
        <v>46237</v>
      </c>
      <c r="D367" s="299" t="s">
        <v>296</v>
      </c>
      <c r="E367" s="522">
        <v>41.93</v>
      </c>
      <c r="F367" s="522"/>
      <c r="G367" s="333">
        <f t="shared" si="12"/>
        <v>2453.6799999999917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46237</v>
      </c>
      <c r="D368" s="299" t="s">
        <v>334</v>
      </c>
      <c r="E368" s="522">
        <v>15.09</v>
      </c>
      <c r="F368" s="522"/>
      <c r="G368" s="333">
        <f t="shared" si="12"/>
        <v>2495.6099999999915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22</v>
      </c>
      <c r="C369" s="298">
        <v>46237</v>
      </c>
      <c r="D369" s="299" t="s">
        <v>953</v>
      </c>
      <c r="E369" s="522">
        <v>12.77</v>
      </c>
      <c r="F369" s="522"/>
      <c r="G369" s="333">
        <f t="shared" si="12"/>
        <v>2510.6999999999916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1</v>
      </c>
      <c r="C370" s="298">
        <v>46236</v>
      </c>
      <c r="D370" s="299" t="s">
        <v>306</v>
      </c>
      <c r="E370" s="522">
        <v>132.79</v>
      </c>
      <c r="F370" s="522"/>
      <c r="G370" s="333">
        <f t="shared" si="12"/>
        <v>2523.4699999999916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46236</v>
      </c>
      <c r="D371" s="299" t="s">
        <v>358</v>
      </c>
      <c r="E371" s="522">
        <v>10.25</v>
      </c>
      <c r="F371" s="522"/>
      <c r="G371" s="333">
        <f t="shared" si="12"/>
        <v>2656.2599999999916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46236</v>
      </c>
      <c r="D372" s="299" t="s">
        <v>300</v>
      </c>
      <c r="E372" s="522">
        <v>24.48</v>
      </c>
      <c r="F372" s="522"/>
      <c r="G372" s="333">
        <f t="shared" si="12"/>
        <v>2666.5099999999916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4</v>
      </c>
      <c r="C373" s="298">
        <v>46236</v>
      </c>
      <c r="D373" s="299" t="s">
        <v>455</v>
      </c>
      <c r="E373" s="522">
        <v>40.21</v>
      </c>
      <c r="F373" s="522"/>
      <c r="G373" s="333">
        <f t="shared" si="12"/>
        <v>2690.9899999999916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46235</v>
      </c>
      <c r="D374" s="299" t="s">
        <v>1008</v>
      </c>
      <c r="E374" s="522">
        <v>22.12</v>
      </c>
      <c r="F374" s="522"/>
      <c r="G374" s="333">
        <f t="shared" si="12"/>
        <v>2731.1999999999916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5</v>
      </c>
      <c r="C375" s="298">
        <v>46235</v>
      </c>
      <c r="D375" s="299" t="s">
        <v>1009</v>
      </c>
      <c r="E375" s="522">
        <v>40</v>
      </c>
      <c r="F375" s="522"/>
      <c r="G375" s="333">
        <f t="shared" si="12"/>
        <v>2753.3199999999915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46235</v>
      </c>
      <c r="D376" s="299" t="s">
        <v>319</v>
      </c>
      <c r="E376" s="522">
        <v>8.86</v>
      </c>
      <c r="F376" s="522"/>
      <c r="G376" s="333">
        <f t="shared" si="12"/>
        <v>2793.3199999999915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5</v>
      </c>
      <c r="C377" s="298">
        <v>46235</v>
      </c>
      <c r="D377" s="299" t="s">
        <v>484</v>
      </c>
      <c r="E377" s="522">
        <v>52.06</v>
      </c>
      <c r="F377" s="522"/>
      <c r="G377" s="333">
        <f t="shared" si="12"/>
        <v>2802.1799999999917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6</v>
      </c>
      <c r="C378" s="298">
        <v>46235</v>
      </c>
      <c r="D378" s="299" t="s">
        <v>484</v>
      </c>
      <c r="E378" s="522">
        <v>52.06</v>
      </c>
      <c r="F378" s="522"/>
      <c r="G378" s="333">
        <f t="shared" si="12"/>
        <v>2854.2399999999916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22</v>
      </c>
      <c r="C379" s="298">
        <v>46235</v>
      </c>
      <c r="D379" s="299" t="s">
        <v>375</v>
      </c>
      <c r="E379" s="522">
        <v>6.37</v>
      </c>
      <c r="F379" s="522"/>
      <c r="G379" s="333">
        <f t="shared" si="12"/>
        <v>2906.2999999999915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46235</v>
      </c>
      <c r="D380" s="299" t="s">
        <v>1007</v>
      </c>
      <c r="E380" s="522">
        <v>121.4</v>
      </c>
      <c r="F380" s="522">
        <v>121.4</v>
      </c>
      <c r="G380" s="333">
        <f t="shared" si="12"/>
        <v>2912.6699999999914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46235</v>
      </c>
      <c r="D381" s="299" t="s">
        <v>1018</v>
      </c>
      <c r="E381" s="522">
        <v>-25.39</v>
      </c>
      <c r="F381" s="522"/>
      <c r="G381" s="333">
        <f t="shared" si="12"/>
        <v>2912.6699999999914</v>
      </c>
      <c r="H381" s="334" t="s">
        <v>298</v>
      </c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46235</v>
      </c>
      <c r="D382" s="299" t="s">
        <v>986</v>
      </c>
      <c r="E382" s="522"/>
      <c r="F382" s="522">
        <v>174.61</v>
      </c>
      <c r="G382" s="333">
        <f t="shared" si="12"/>
        <v>2887.2799999999916</v>
      </c>
      <c r="H382" s="334" t="s">
        <v>298</v>
      </c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46235</v>
      </c>
      <c r="D383" s="299" t="s">
        <v>986</v>
      </c>
      <c r="E383" s="522">
        <v>174.61</v>
      </c>
      <c r="F383" s="522"/>
      <c r="G383" s="333">
        <f t="shared" si="12"/>
        <v>2712.6699999999914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284</v>
      </c>
      <c r="B384" s="330">
        <v>37</v>
      </c>
      <c r="C384" s="298">
        <v>46234</v>
      </c>
      <c r="D384" s="299" t="s">
        <v>1004</v>
      </c>
      <c r="E384" s="522">
        <v>8746.27</v>
      </c>
      <c r="F384" s="522"/>
      <c r="G384" s="333">
        <f t="shared" si="12"/>
        <v>2887.2799999999916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286</v>
      </c>
      <c r="B385" s="330">
        <v>25</v>
      </c>
      <c r="C385" s="298">
        <v>46234</v>
      </c>
      <c r="D385" s="298" t="s">
        <v>204</v>
      </c>
      <c r="E385" s="331">
        <v>350</v>
      </c>
      <c r="F385" s="522"/>
      <c r="G385" s="333">
        <f t="shared" si="12"/>
        <v>11633.549999999992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286</v>
      </c>
      <c r="B386" s="330">
        <v>26</v>
      </c>
      <c r="C386" s="298">
        <v>46234</v>
      </c>
      <c r="D386" s="298" t="s">
        <v>205</v>
      </c>
      <c r="E386" s="331">
        <v>320</v>
      </c>
      <c r="F386" s="522"/>
      <c r="G386" s="333">
        <f t="shared" si="12"/>
        <v>11983.549999999992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286</v>
      </c>
      <c r="B387" s="330">
        <v>27</v>
      </c>
      <c r="C387" s="298">
        <v>46234</v>
      </c>
      <c r="D387" s="298" t="s">
        <v>206</v>
      </c>
      <c r="E387" s="331">
        <v>25</v>
      </c>
      <c r="F387" s="522"/>
      <c r="G387" s="333">
        <f t="shared" si="12"/>
        <v>12303.549999999992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286</v>
      </c>
      <c r="B388" s="330">
        <v>28</v>
      </c>
      <c r="C388" s="298">
        <v>46234</v>
      </c>
      <c r="D388" s="298" t="s">
        <v>207</v>
      </c>
      <c r="E388" s="331">
        <v>25</v>
      </c>
      <c r="F388" s="522"/>
      <c r="G388" s="333">
        <f t="shared" si="12"/>
        <v>12328.549999999992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286</v>
      </c>
      <c r="B389" s="330">
        <v>29</v>
      </c>
      <c r="C389" s="298">
        <v>46234</v>
      </c>
      <c r="D389" s="298" t="s">
        <v>208</v>
      </c>
      <c r="E389" s="331">
        <v>45</v>
      </c>
      <c r="F389" s="522"/>
      <c r="G389" s="333">
        <f t="shared" si="12"/>
        <v>12353.549999999992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286</v>
      </c>
      <c r="B390" s="330">
        <v>30</v>
      </c>
      <c r="C390" s="298">
        <v>46234</v>
      </c>
      <c r="D390" s="298" t="s">
        <v>209</v>
      </c>
      <c r="E390" s="331">
        <v>400</v>
      </c>
      <c r="F390" s="522"/>
      <c r="G390" s="333">
        <f t="shared" ref="G390:G412" si="13">G391-E390+F390</f>
        <v>12398.549999999992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286</v>
      </c>
      <c r="B391" s="330">
        <v>31</v>
      </c>
      <c r="C391" s="298">
        <v>46234</v>
      </c>
      <c r="D391" s="298" t="s">
        <v>210</v>
      </c>
      <c r="E391" s="331">
        <v>375</v>
      </c>
      <c r="F391" s="522"/>
      <c r="G391" s="333">
        <f t="shared" si="13"/>
        <v>12798.549999999992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286</v>
      </c>
      <c r="B392" s="330">
        <v>32</v>
      </c>
      <c r="C392" s="298">
        <v>46234</v>
      </c>
      <c r="D392" s="298" t="s">
        <v>211</v>
      </c>
      <c r="E392" s="331">
        <v>100</v>
      </c>
      <c r="F392" s="522"/>
      <c r="G392" s="333">
        <f t="shared" si="13"/>
        <v>13173.549999999992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286</v>
      </c>
      <c r="B393" s="330">
        <v>33</v>
      </c>
      <c r="C393" s="298">
        <v>46234</v>
      </c>
      <c r="D393" s="298" t="s">
        <v>212</v>
      </c>
      <c r="E393" s="331">
        <v>85</v>
      </c>
      <c r="F393" s="522"/>
      <c r="G393" s="333">
        <f t="shared" si="13"/>
        <v>13273.549999999992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286</v>
      </c>
      <c r="B394" s="330">
        <v>34</v>
      </c>
      <c r="C394" s="298">
        <v>46234</v>
      </c>
      <c r="D394" s="298" t="s">
        <v>213</v>
      </c>
      <c r="E394" s="331">
        <v>230</v>
      </c>
      <c r="F394" s="522"/>
      <c r="G394" s="333">
        <f t="shared" si="13"/>
        <v>13358.549999999992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286</v>
      </c>
      <c r="B395" s="330">
        <v>35</v>
      </c>
      <c r="C395" s="298">
        <v>46234</v>
      </c>
      <c r="D395" s="298" t="s">
        <v>214</v>
      </c>
      <c r="E395" s="331">
        <v>45</v>
      </c>
      <c r="F395" s="522"/>
      <c r="G395" s="333">
        <f t="shared" si="13"/>
        <v>13588.549999999992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291</v>
      </c>
      <c r="B396" s="330">
        <v>38</v>
      </c>
      <c r="C396" s="298">
        <v>46234</v>
      </c>
      <c r="D396" s="299" t="s">
        <v>293</v>
      </c>
      <c r="E396" s="522"/>
      <c r="F396" s="522">
        <v>4720.8599999999997</v>
      </c>
      <c r="G396" s="333">
        <f t="shared" si="13"/>
        <v>13633.549999999992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10</v>
      </c>
      <c r="C397" s="298">
        <v>46234</v>
      </c>
      <c r="D397" s="299" t="s">
        <v>176</v>
      </c>
      <c r="E397" s="522">
        <v>17.899999999999999</v>
      </c>
      <c r="F397" s="522"/>
      <c r="G397" s="333">
        <f t="shared" si="13"/>
        <v>8912.6899999999932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5</v>
      </c>
      <c r="C398" s="298">
        <v>46233</v>
      </c>
      <c r="D398" s="299" t="s">
        <v>484</v>
      </c>
      <c r="E398" s="522">
        <v>20.59</v>
      </c>
      <c r="F398" s="522"/>
      <c r="G398" s="333">
        <f t="shared" si="13"/>
        <v>8930.5899999999929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46233</v>
      </c>
      <c r="D399" s="299" t="s">
        <v>386</v>
      </c>
      <c r="E399" s="522">
        <v>23.87</v>
      </c>
      <c r="F399" s="522"/>
      <c r="G399" s="333">
        <f t="shared" si="13"/>
        <v>8951.179999999993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46233</v>
      </c>
      <c r="D400" s="299" t="s">
        <v>1003</v>
      </c>
      <c r="E400" s="522">
        <v>-100</v>
      </c>
      <c r="F400" s="522"/>
      <c r="G400" s="333">
        <f t="shared" si="13"/>
        <v>8975.0499999999938</v>
      </c>
      <c r="H400" s="334" t="s">
        <v>298</v>
      </c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6</v>
      </c>
      <c r="C401" s="298">
        <v>46233</v>
      </c>
      <c r="D401" s="299" t="s">
        <v>1000</v>
      </c>
      <c r="E401" s="522">
        <v>-100</v>
      </c>
      <c r="F401" s="522"/>
      <c r="G401" s="333">
        <f t="shared" si="13"/>
        <v>8875.0499999999938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46233</v>
      </c>
      <c r="D402" s="299" t="s">
        <v>1006</v>
      </c>
      <c r="E402" s="522">
        <v>16</v>
      </c>
      <c r="F402" s="522"/>
      <c r="G402" s="333">
        <f t="shared" si="13"/>
        <v>8775.0499999999938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46232</v>
      </c>
      <c r="D403" s="299" t="s">
        <v>308</v>
      </c>
      <c r="E403" s="522">
        <v>60.77</v>
      </c>
      <c r="F403" s="522"/>
      <c r="G403" s="333">
        <f t="shared" si="13"/>
        <v>8791.0499999999938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21</v>
      </c>
      <c r="C404" s="298">
        <v>46232</v>
      </c>
      <c r="D404" s="299" t="s">
        <v>194</v>
      </c>
      <c r="E404" s="522">
        <v>31.47</v>
      </c>
      <c r="F404" s="522"/>
      <c r="G404" s="333">
        <f t="shared" si="13"/>
        <v>8851.8199999999943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21</v>
      </c>
      <c r="C405" s="298">
        <v>46232</v>
      </c>
      <c r="D405" s="299" t="s">
        <v>194</v>
      </c>
      <c r="E405" s="522">
        <v>16.2</v>
      </c>
      <c r="F405" s="522"/>
      <c r="G405" s="333">
        <f t="shared" si="13"/>
        <v>8883.2899999999936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46232</v>
      </c>
      <c r="D406" s="299" t="s">
        <v>346</v>
      </c>
      <c r="E406" s="522">
        <v>11.43</v>
      </c>
      <c r="F406" s="522"/>
      <c r="G406" s="333">
        <f t="shared" si="13"/>
        <v>8899.4899999999943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46232</v>
      </c>
      <c r="D407" s="299" t="s">
        <v>358</v>
      </c>
      <c r="E407" s="522">
        <v>9.9700000000000006</v>
      </c>
      <c r="F407" s="522"/>
      <c r="G407" s="333">
        <f t="shared" si="13"/>
        <v>8910.9199999999946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5</v>
      </c>
      <c r="C408" s="298">
        <v>46232</v>
      </c>
      <c r="D408" s="299" t="s">
        <v>484</v>
      </c>
      <c r="E408" s="522">
        <v>82.36</v>
      </c>
      <c r="F408" s="522"/>
      <c r="G408" s="333">
        <f t="shared" si="13"/>
        <v>8920.889999999994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24</v>
      </c>
      <c r="C409" s="298">
        <v>46232</v>
      </c>
      <c r="D409" s="299" t="s">
        <v>860</v>
      </c>
      <c r="E409" s="522">
        <v>92.25</v>
      </c>
      <c r="F409" s="522"/>
      <c r="G409" s="333">
        <f t="shared" si="13"/>
        <v>9003.2499999999945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4</v>
      </c>
      <c r="C410" s="298">
        <v>46232</v>
      </c>
      <c r="D410" s="299" t="s">
        <v>296</v>
      </c>
      <c r="E410" s="522">
        <v>39.5</v>
      </c>
      <c r="F410" s="522"/>
      <c r="G410" s="333">
        <f t="shared" si="13"/>
        <v>9095.4999999999945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46232</v>
      </c>
      <c r="D411" s="299" t="s">
        <v>296</v>
      </c>
      <c r="E411" s="522">
        <v>15.1</v>
      </c>
      <c r="F411" s="522"/>
      <c r="G411" s="333">
        <f t="shared" si="13"/>
        <v>9134.9999999999945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46232</v>
      </c>
      <c r="D412" s="299" t="s">
        <v>334</v>
      </c>
      <c r="E412" s="522">
        <v>17.68</v>
      </c>
      <c r="F412" s="522"/>
      <c r="G412" s="333">
        <f t="shared" si="13"/>
        <v>9150.0999999999949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5</v>
      </c>
      <c r="C413" s="298">
        <v>46232</v>
      </c>
      <c r="D413" s="299" t="s">
        <v>988</v>
      </c>
      <c r="E413" s="522">
        <v>-205</v>
      </c>
      <c r="F413" s="522"/>
      <c r="G413" s="333">
        <f t="shared" ref="G413:G475" si="14">G414-E413+F413</f>
        <v>9167.7799999999952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20</v>
      </c>
      <c r="C414" s="298">
        <v>46232</v>
      </c>
      <c r="D414" s="299" t="s">
        <v>193</v>
      </c>
      <c r="E414" s="522">
        <v>600</v>
      </c>
      <c r="F414" s="522"/>
      <c r="G414" s="333">
        <f t="shared" si="14"/>
        <v>8962.7799999999952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46231</v>
      </c>
      <c r="D415" s="299" t="s">
        <v>525</v>
      </c>
      <c r="E415" s="522">
        <v>1171.3800000000001</v>
      </c>
      <c r="F415" s="522">
        <v>1171.3800000000001</v>
      </c>
      <c r="G415" s="333">
        <f t="shared" si="14"/>
        <v>9562.7799999999952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46231</v>
      </c>
      <c r="D416" s="299" t="s">
        <v>334</v>
      </c>
      <c r="E416" s="522">
        <v>11.58</v>
      </c>
      <c r="F416" s="522"/>
      <c r="G416" s="333">
        <f t="shared" si="14"/>
        <v>9562.7799999999934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42</v>
      </c>
      <c r="C417" s="298">
        <v>46231</v>
      </c>
      <c r="D417" s="299" t="s">
        <v>200</v>
      </c>
      <c r="E417" s="522">
        <v>59</v>
      </c>
      <c r="F417" s="522"/>
      <c r="G417" s="333">
        <f t="shared" si="14"/>
        <v>9574.3599999999933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43</v>
      </c>
      <c r="C418" s="298">
        <v>46231</v>
      </c>
      <c r="D418" s="299" t="s">
        <v>201</v>
      </c>
      <c r="E418" s="522">
        <v>50.92</v>
      </c>
      <c r="F418" s="522"/>
      <c r="G418" s="333">
        <f t="shared" si="14"/>
        <v>9633.3599999999933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46231</v>
      </c>
      <c r="D419" s="299" t="s">
        <v>308</v>
      </c>
      <c r="E419" s="522">
        <v>71.75</v>
      </c>
      <c r="F419" s="522"/>
      <c r="G419" s="333">
        <f t="shared" si="14"/>
        <v>9684.2799999999934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46230</v>
      </c>
      <c r="D420" s="299" t="s">
        <v>999</v>
      </c>
      <c r="E420" s="522">
        <v>49.2</v>
      </c>
      <c r="F420" s="522"/>
      <c r="G420" s="333">
        <f t="shared" si="14"/>
        <v>9756.0299999999934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46230</v>
      </c>
      <c r="D421" s="299" t="s">
        <v>353</v>
      </c>
      <c r="E421" s="522">
        <v>20.98</v>
      </c>
      <c r="F421" s="522"/>
      <c r="G421" s="333">
        <f t="shared" si="14"/>
        <v>9805.2299999999941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6</v>
      </c>
      <c r="C422" s="298">
        <v>46230</v>
      </c>
      <c r="D422" s="299" t="s">
        <v>300</v>
      </c>
      <c r="E422" s="522">
        <v>19.16</v>
      </c>
      <c r="F422" s="522"/>
      <c r="G422" s="333">
        <f t="shared" si="14"/>
        <v>9826.2099999999937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46230</v>
      </c>
      <c r="D423" s="299" t="s">
        <v>994</v>
      </c>
      <c r="E423" s="522">
        <v>15.89</v>
      </c>
      <c r="F423" s="522"/>
      <c r="G423" s="333">
        <f t="shared" si="14"/>
        <v>9845.3699999999935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22</v>
      </c>
      <c r="C424" s="298">
        <v>46230</v>
      </c>
      <c r="D424" s="299" t="s">
        <v>998</v>
      </c>
      <c r="E424" s="522">
        <v>15.96</v>
      </c>
      <c r="F424" s="522"/>
      <c r="G424" s="333">
        <f t="shared" si="14"/>
        <v>9861.2599999999929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1</v>
      </c>
      <c r="C425" s="298">
        <v>46230</v>
      </c>
      <c r="D425" s="299" t="s">
        <v>306</v>
      </c>
      <c r="E425" s="522">
        <v>183.73</v>
      </c>
      <c r="F425" s="522"/>
      <c r="G425" s="333">
        <f t="shared" si="14"/>
        <v>9877.2199999999921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4</v>
      </c>
      <c r="C426" s="298">
        <v>46230</v>
      </c>
      <c r="D426" s="299" t="s">
        <v>296</v>
      </c>
      <c r="E426" s="522">
        <v>86.71</v>
      </c>
      <c r="F426" s="522"/>
      <c r="G426" s="333">
        <f t="shared" si="14"/>
        <v>10060.949999999992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46230</v>
      </c>
      <c r="D427" s="299" t="s">
        <v>296</v>
      </c>
      <c r="E427" s="522">
        <v>8.7200000000000006</v>
      </c>
      <c r="F427" s="522"/>
      <c r="G427" s="333">
        <f t="shared" si="14"/>
        <v>10147.659999999991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46230</v>
      </c>
      <c r="D428" s="299" t="s">
        <v>301</v>
      </c>
      <c r="E428" s="522">
        <v>23.5</v>
      </c>
      <c r="F428" s="522"/>
      <c r="G428" s="333">
        <f t="shared" si="14"/>
        <v>10156.37999999999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46230</v>
      </c>
      <c r="D429" s="299" t="s">
        <v>983</v>
      </c>
      <c r="E429" s="522">
        <v>7.18</v>
      </c>
      <c r="F429" s="522"/>
      <c r="G429" s="333">
        <f t="shared" si="14"/>
        <v>10179.87999999999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46229</v>
      </c>
      <c r="D430" s="299" t="s">
        <v>996</v>
      </c>
      <c r="E430" s="522">
        <v>18.350000000000001</v>
      </c>
      <c r="F430" s="522"/>
      <c r="G430" s="333">
        <f t="shared" si="14"/>
        <v>10187.05999999999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8</v>
      </c>
      <c r="C431" s="298">
        <v>46229</v>
      </c>
      <c r="D431" s="299" t="s">
        <v>319</v>
      </c>
      <c r="E431" s="522">
        <v>64.400000000000006</v>
      </c>
      <c r="F431" s="522"/>
      <c r="G431" s="333">
        <f t="shared" si="14"/>
        <v>10205.409999999991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4</v>
      </c>
      <c r="C432" s="298">
        <v>46229</v>
      </c>
      <c r="D432" s="299" t="s">
        <v>296</v>
      </c>
      <c r="E432" s="522">
        <v>42.19</v>
      </c>
      <c r="F432" s="522"/>
      <c r="G432" s="333">
        <f t="shared" si="14"/>
        <v>10269.80999999999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46229</v>
      </c>
      <c r="D433" s="299" t="s">
        <v>296</v>
      </c>
      <c r="E433" s="522">
        <v>60.67</v>
      </c>
      <c r="F433" s="522"/>
      <c r="G433" s="333">
        <f t="shared" si="14"/>
        <v>10311.999999999991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46228</v>
      </c>
      <c r="D434" s="299" t="s">
        <v>995</v>
      </c>
      <c r="E434" s="522">
        <v>40.32</v>
      </c>
      <c r="F434" s="522"/>
      <c r="G434" s="333">
        <f t="shared" si="14"/>
        <v>10372.669999999991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3</v>
      </c>
      <c r="C435" s="298">
        <v>46228</v>
      </c>
      <c r="D435" s="299" t="s">
        <v>455</v>
      </c>
      <c r="E435" s="522">
        <v>7.38</v>
      </c>
      <c r="F435" s="522"/>
      <c r="G435" s="333">
        <f t="shared" si="14"/>
        <v>10412.989999999991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4</v>
      </c>
      <c r="C436" s="298">
        <v>46228</v>
      </c>
      <c r="D436" s="299" t="s">
        <v>455</v>
      </c>
      <c r="E436" s="522">
        <v>39.83</v>
      </c>
      <c r="F436" s="522"/>
      <c r="G436" s="333">
        <f t="shared" si="14"/>
        <v>10420.36999999999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5</v>
      </c>
      <c r="C437" s="298">
        <v>46228</v>
      </c>
      <c r="D437" s="299" t="s">
        <v>475</v>
      </c>
      <c r="E437" s="522">
        <v>20</v>
      </c>
      <c r="F437" s="522"/>
      <c r="G437" s="333">
        <f t="shared" si="14"/>
        <v>10460.19999999999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12</v>
      </c>
      <c r="C438" s="298">
        <v>46228</v>
      </c>
      <c r="D438" s="299" t="s">
        <v>314</v>
      </c>
      <c r="E438" s="522">
        <v>204.48</v>
      </c>
      <c r="F438" s="522"/>
      <c r="G438" s="333">
        <f t="shared" si="14"/>
        <v>10480.19999999999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3</v>
      </c>
      <c r="C439" s="298">
        <v>46228</v>
      </c>
      <c r="D439" s="299" t="s">
        <v>991</v>
      </c>
      <c r="E439" s="522">
        <v>11.33</v>
      </c>
      <c r="F439" s="522"/>
      <c r="G439" s="333">
        <f t="shared" si="14"/>
        <v>10684.679999999989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46228</v>
      </c>
      <c r="D440" s="299" t="s">
        <v>997</v>
      </c>
      <c r="E440" s="522">
        <v>120.77</v>
      </c>
      <c r="F440" s="522"/>
      <c r="G440" s="333">
        <f t="shared" si="14"/>
        <v>10696.009999999989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46227</v>
      </c>
      <c r="D441" s="299" t="s">
        <v>990</v>
      </c>
      <c r="E441" s="522">
        <v>46.21</v>
      </c>
      <c r="F441" s="522"/>
      <c r="G441" s="333">
        <f t="shared" si="14"/>
        <v>10816.77999999999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46227</v>
      </c>
      <c r="D442" s="299" t="s">
        <v>340</v>
      </c>
      <c r="E442" s="522">
        <v>95.85</v>
      </c>
      <c r="F442" s="522"/>
      <c r="G442" s="333">
        <f t="shared" si="14"/>
        <v>10862.989999999989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46227</v>
      </c>
      <c r="D443" s="299" t="s">
        <v>324</v>
      </c>
      <c r="E443" s="522">
        <v>9.06</v>
      </c>
      <c r="F443" s="522"/>
      <c r="G443" s="333">
        <f t="shared" si="14"/>
        <v>10958.839999999989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46227</v>
      </c>
      <c r="D444" s="299" t="s">
        <v>358</v>
      </c>
      <c r="E444" s="522">
        <v>26.47</v>
      </c>
      <c r="F444" s="522"/>
      <c r="G444" s="333">
        <f t="shared" si="14"/>
        <v>10967.899999999989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46227</v>
      </c>
      <c r="D445" s="299" t="s">
        <v>1003</v>
      </c>
      <c r="E445" s="522">
        <v>90</v>
      </c>
      <c r="F445" s="522"/>
      <c r="G445" s="333">
        <f t="shared" si="14"/>
        <v>10994.369999999988</v>
      </c>
      <c r="H445" s="334" t="s">
        <v>298</v>
      </c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3</v>
      </c>
      <c r="C446" s="298">
        <v>46226</v>
      </c>
      <c r="D446" s="299" t="s">
        <v>455</v>
      </c>
      <c r="E446" s="522">
        <v>29.72</v>
      </c>
      <c r="F446" s="522"/>
      <c r="G446" s="333">
        <f t="shared" si="14"/>
        <v>11084.369999999988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287</v>
      </c>
      <c r="B447" s="330" t="s">
        <v>287</v>
      </c>
      <c r="C447" s="298">
        <v>46226</v>
      </c>
      <c r="D447" s="299" t="s">
        <v>315</v>
      </c>
      <c r="E447" s="522">
        <v>133.13999999999999</v>
      </c>
      <c r="F447" s="522">
        <v>133.13999999999999</v>
      </c>
      <c r="G447" s="333">
        <f t="shared" si="14"/>
        <v>11114.089999999987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291</v>
      </c>
      <c r="B448" s="330">
        <v>39</v>
      </c>
      <c r="C448" s="298">
        <v>46226</v>
      </c>
      <c r="D448" s="299" t="s">
        <v>292</v>
      </c>
      <c r="E448" s="522"/>
      <c r="F448" s="522">
        <v>2763.78</v>
      </c>
      <c r="G448" s="333">
        <f t="shared" si="14"/>
        <v>11114.089999999987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8</v>
      </c>
      <c r="C449" s="298">
        <v>46226</v>
      </c>
      <c r="D449" s="299" t="s">
        <v>992</v>
      </c>
      <c r="E449" s="522">
        <v>92.36</v>
      </c>
      <c r="F449" s="522"/>
      <c r="G449" s="333">
        <f t="shared" si="14"/>
        <v>8350.3099999999868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3</v>
      </c>
      <c r="C450" s="298">
        <v>46226</v>
      </c>
      <c r="D450" s="299" t="s">
        <v>983</v>
      </c>
      <c r="E450" s="522">
        <v>25</v>
      </c>
      <c r="F450" s="522"/>
      <c r="G450" s="333">
        <f t="shared" si="14"/>
        <v>8442.6699999999873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4</v>
      </c>
      <c r="C451" s="298">
        <v>46226</v>
      </c>
      <c r="D451" s="299" t="s">
        <v>296</v>
      </c>
      <c r="E451" s="522">
        <v>49.15</v>
      </c>
      <c r="F451" s="522"/>
      <c r="G451" s="333">
        <f t="shared" si="14"/>
        <v>8467.6699999999873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46226</v>
      </c>
      <c r="D452" s="299" t="s">
        <v>993</v>
      </c>
      <c r="E452" s="522">
        <v>21.6</v>
      </c>
      <c r="F452" s="522"/>
      <c r="G452" s="333">
        <f t="shared" si="14"/>
        <v>8516.819999999987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46225</v>
      </c>
      <c r="D453" s="299" t="s">
        <v>319</v>
      </c>
      <c r="E453" s="522">
        <v>21.28</v>
      </c>
      <c r="F453" s="522"/>
      <c r="G453" s="333">
        <f t="shared" si="14"/>
        <v>8538.4199999999873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46225</v>
      </c>
      <c r="D454" s="299" t="s">
        <v>358</v>
      </c>
      <c r="E454" s="522">
        <v>17.260000000000002</v>
      </c>
      <c r="F454" s="522"/>
      <c r="G454" s="333">
        <f t="shared" si="14"/>
        <v>8559.699999999988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291</v>
      </c>
      <c r="B455" s="330">
        <v>40</v>
      </c>
      <c r="C455" s="298">
        <v>46225</v>
      </c>
      <c r="D455" s="299" t="s">
        <v>316</v>
      </c>
      <c r="E455" s="522"/>
      <c r="F455" s="522">
        <v>4292.68</v>
      </c>
      <c r="G455" s="333">
        <f t="shared" si="14"/>
        <v>8576.9599999999882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1</v>
      </c>
      <c r="C456" s="298">
        <v>46223</v>
      </c>
      <c r="D456" s="299" t="s">
        <v>306</v>
      </c>
      <c r="E456" s="522">
        <v>148.97999999999999</v>
      </c>
      <c r="F456" s="522"/>
      <c r="G456" s="333">
        <f t="shared" si="14"/>
        <v>4284.279999999987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22</v>
      </c>
      <c r="C457" s="298">
        <v>46223</v>
      </c>
      <c r="D457" s="299" t="s">
        <v>323</v>
      </c>
      <c r="E457" s="522">
        <v>20.22</v>
      </c>
      <c r="F457" s="522"/>
      <c r="G457" s="333">
        <f t="shared" si="14"/>
        <v>4433.2599999999866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5</v>
      </c>
      <c r="C458" s="298">
        <v>46223</v>
      </c>
      <c r="D458" s="299" t="s">
        <v>988</v>
      </c>
      <c r="E458" s="522">
        <v>-313</v>
      </c>
      <c r="F458" s="522"/>
      <c r="G458" s="333">
        <f t="shared" si="14"/>
        <v>4453.4799999999868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4</v>
      </c>
      <c r="C459" s="298">
        <v>46222</v>
      </c>
      <c r="D459" s="299" t="s">
        <v>310</v>
      </c>
      <c r="E459" s="522">
        <v>43.41</v>
      </c>
      <c r="F459" s="522"/>
      <c r="G459" s="333">
        <f t="shared" si="14"/>
        <v>4140.4799999999868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1</v>
      </c>
      <c r="C460" s="298">
        <v>46222</v>
      </c>
      <c r="D460" s="299" t="s">
        <v>329</v>
      </c>
      <c r="E460" s="522">
        <v>70.98</v>
      </c>
      <c r="F460" s="522"/>
      <c r="G460" s="333">
        <f t="shared" si="14"/>
        <v>4183.8899999999867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1</v>
      </c>
      <c r="C461" s="298">
        <v>46222</v>
      </c>
      <c r="D461" s="299" t="s">
        <v>306</v>
      </c>
      <c r="E461" s="522">
        <v>0.42</v>
      </c>
      <c r="F461" s="522"/>
      <c r="G461" s="333">
        <f t="shared" si="14"/>
        <v>4254.8699999999862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22</v>
      </c>
      <c r="C462" s="298">
        <v>46222</v>
      </c>
      <c r="D462" s="299" t="s">
        <v>923</v>
      </c>
      <c r="E462" s="522">
        <v>7.46</v>
      </c>
      <c r="F462" s="522"/>
      <c r="G462" s="333">
        <f t="shared" si="14"/>
        <v>4255.2899999999863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46222</v>
      </c>
      <c r="D463" s="299" t="s">
        <v>987</v>
      </c>
      <c r="E463" s="522">
        <v>60</v>
      </c>
      <c r="F463" s="522"/>
      <c r="G463" s="333">
        <f t="shared" si="14"/>
        <v>4262.7499999999864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46221</v>
      </c>
      <c r="D464" s="299" t="s">
        <v>346</v>
      </c>
      <c r="E464" s="522">
        <v>11.77</v>
      </c>
      <c r="F464" s="522"/>
      <c r="G464" s="333">
        <f t="shared" si="14"/>
        <v>4322.7499999999864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46221</v>
      </c>
      <c r="D465" s="299" t="s">
        <v>308</v>
      </c>
      <c r="E465" s="522">
        <v>123.68</v>
      </c>
      <c r="F465" s="522"/>
      <c r="G465" s="333">
        <f t="shared" si="14"/>
        <v>4334.5199999999868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46221</v>
      </c>
      <c r="D466" s="299" t="s">
        <v>989</v>
      </c>
      <c r="E466" s="522">
        <v>27.37</v>
      </c>
      <c r="F466" s="522"/>
      <c r="G466" s="333">
        <f t="shared" si="14"/>
        <v>4458.1999999999871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46221</v>
      </c>
      <c r="D467" s="299" t="s">
        <v>989</v>
      </c>
      <c r="E467" s="522">
        <v>25.2</v>
      </c>
      <c r="F467" s="522"/>
      <c r="G467" s="333">
        <f t="shared" si="14"/>
        <v>4485.569999999987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22</v>
      </c>
      <c r="C468" s="298">
        <v>46221</v>
      </c>
      <c r="D468" s="299" t="s">
        <v>930</v>
      </c>
      <c r="E468" s="522">
        <v>13.84</v>
      </c>
      <c r="F468" s="522"/>
      <c r="G468" s="333">
        <f t="shared" si="14"/>
        <v>4510.7699999999868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21</v>
      </c>
      <c r="C469" s="298">
        <v>46220</v>
      </c>
      <c r="D469" s="299" t="s">
        <v>194</v>
      </c>
      <c r="E469" s="522">
        <v>81</v>
      </c>
      <c r="F469" s="522"/>
      <c r="G469" s="333">
        <f t="shared" si="14"/>
        <v>4524.6099999999869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43</v>
      </c>
      <c r="C470" s="298">
        <v>46220</v>
      </c>
      <c r="D470" s="299" t="s">
        <v>333</v>
      </c>
      <c r="E470" s="522">
        <v>22.35</v>
      </c>
      <c r="F470" s="522"/>
      <c r="G470" s="333">
        <f t="shared" si="14"/>
        <v>4605.6099999999869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42</v>
      </c>
      <c r="C471" s="298">
        <v>46220</v>
      </c>
      <c r="D471" s="299" t="s">
        <v>333</v>
      </c>
      <c r="E471" s="522">
        <v>29.8</v>
      </c>
      <c r="F471" s="522"/>
      <c r="G471" s="333">
        <f t="shared" si="14"/>
        <v>4627.9599999999873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17</v>
      </c>
      <c r="C472" s="298">
        <v>46220</v>
      </c>
      <c r="D472" s="299" t="s">
        <v>188</v>
      </c>
      <c r="E472" s="522">
        <v>42.65</v>
      </c>
      <c r="F472" s="522"/>
      <c r="G472" s="333">
        <f t="shared" si="14"/>
        <v>4657.7599999999875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23</v>
      </c>
      <c r="C473" s="298">
        <v>46220</v>
      </c>
      <c r="D473" s="299" t="s">
        <v>63</v>
      </c>
      <c r="E473" s="522">
        <v>529.46</v>
      </c>
      <c r="F473" s="522"/>
      <c r="G473" s="333">
        <f t="shared" si="14"/>
        <v>4700.4099999999871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11</v>
      </c>
      <c r="C474" s="298">
        <v>46219</v>
      </c>
      <c r="D474" s="299" t="s">
        <v>178</v>
      </c>
      <c r="E474" s="522">
        <v>256.64</v>
      </c>
      <c r="F474" s="522"/>
      <c r="G474" s="333">
        <f t="shared" si="14"/>
        <v>5229.8699999999872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5</v>
      </c>
      <c r="C475" s="298">
        <v>46219</v>
      </c>
      <c r="D475" s="299" t="s">
        <v>340</v>
      </c>
      <c r="E475" s="522">
        <v>21.3</v>
      </c>
      <c r="F475" s="522"/>
      <c r="G475" s="333">
        <f t="shared" si="14"/>
        <v>5486.5099999999875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291</v>
      </c>
      <c r="B476" s="330">
        <v>38</v>
      </c>
      <c r="C476" s="298">
        <v>46218</v>
      </c>
      <c r="D476" s="299" t="s">
        <v>293</v>
      </c>
      <c r="E476" s="522"/>
      <c r="F476" s="522">
        <v>4720.84</v>
      </c>
      <c r="G476" s="333">
        <f t="shared" ref="G476:G481" si="15">G477-E476+F476</f>
        <v>5507.8099999999877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5</v>
      </c>
      <c r="C477" s="298">
        <v>46218</v>
      </c>
      <c r="D477" s="299" t="s">
        <v>985</v>
      </c>
      <c r="E477" s="522">
        <v>429.82</v>
      </c>
      <c r="F477" s="522"/>
      <c r="G477" s="333">
        <f t="shared" si="15"/>
        <v>786.96999999998775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46218</v>
      </c>
      <c r="D478" s="299" t="s">
        <v>981</v>
      </c>
      <c r="E478" s="522">
        <v>80.319999999999993</v>
      </c>
      <c r="F478" s="522"/>
      <c r="G478" s="333">
        <f t="shared" si="15"/>
        <v>1216.7899999999877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46216</v>
      </c>
      <c r="D479" s="299" t="s">
        <v>312</v>
      </c>
      <c r="E479" s="522">
        <v>51.94</v>
      </c>
      <c r="F479" s="522"/>
      <c r="G479" s="333">
        <f t="shared" si="15"/>
        <v>1297.1099999999876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46216</v>
      </c>
      <c r="D480" s="299" t="s">
        <v>984</v>
      </c>
      <c r="E480" s="522">
        <v>43.13</v>
      </c>
      <c r="F480" s="522"/>
      <c r="G480" s="333">
        <f t="shared" si="15"/>
        <v>1349.0499999999877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19</v>
      </c>
      <c r="C481" s="298">
        <v>46216</v>
      </c>
      <c r="D481" s="299" t="s">
        <v>191</v>
      </c>
      <c r="E481" s="522">
        <v>200</v>
      </c>
      <c r="F481" s="522"/>
      <c r="G481" s="333">
        <f t="shared" si="15"/>
        <v>1392.1799999999878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15</v>
      </c>
      <c r="C482" s="298">
        <v>46216</v>
      </c>
      <c r="D482" s="299" t="s">
        <v>185</v>
      </c>
      <c r="E482" s="522">
        <v>64.05</v>
      </c>
      <c r="F482" s="522"/>
      <c r="G482" s="333">
        <f t="shared" ref="G482:G584" si="16">G483-E482+F482</f>
        <v>1592.1799999999878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335</v>
      </c>
      <c r="B483" s="330" t="s">
        <v>335</v>
      </c>
      <c r="C483" s="298">
        <v>46216</v>
      </c>
      <c r="D483" s="299" t="s">
        <v>336</v>
      </c>
      <c r="E483" s="522">
        <v>63.44</v>
      </c>
      <c r="F483" s="522"/>
      <c r="G483" s="333">
        <f t="shared" si="16"/>
        <v>1656.2299999999877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4</v>
      </c>
      <c r="C484" s="298">
        <v>46215</v>
      </c>
      <c r="D484" s="299" t="s">
        <v>310</v>
      </c>
      <c r="E484" s="522">
        <v>34.85</v>
      </c>
      <c r="F484" s="522"/>
      <c r="G484" s="333">
        <f t="shared" si="16"/>
        <v>1719.6699999999878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46215</v>
      </c>
      <c r="D485" s="299" t="s">
        <v>982</v>
      </c>
      <c r="E485" s="522">
        <v>29.2</v>
      </c>
      <c r="F485" s="522"/>
      <c r="G485" s="333">
        <f t="shared" si="16"/>
        <v>1754.5199999999877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46215</v>
      </c>
      <c r="D486" s="299" t="s">
        <v>980</v>
      </c>
      <c r="E486" s="522">
        <v>81.75</v>
      </c>
      <c r="F486" s="522"/>
      <c r="G486" s="333">
        <f t="shared" si="16"/>
        <v>1783.7199999999877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5</v>
      </c>
      <c r="C487" s="298">
        <v>46215</v>
      </c>
      <c r="D487" s="299" t="s">
        <v>980</v>
      </c>
      <c r="E487" s="522">
        <v>81.75</v>
      </c>
      <c r="F487" s="522"/>
      <c r="G487" s="333">
        <f t="shared" si="16"/>
        <v>1865.4699999999877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3</v>
      </c>
      <c r="C488" s="298">
        <v>46214</v>
      </c>
      <c r="D488" s="299" t="s">
        <v>983</v>
      </c>
      <c r="E488" s="522">
        <v>25</v>
      </c>
      <c r="F488" s="522"/>
      <c r="G488" s="333">
        <f t="shared" si="16"/>
        <v>1947.2199999999877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22</v>
      </c>
      <c r="C489" s="298">
        <v>46214</v>
      </c>
      <c r="D489" s="299" t="s">
        <v>352</v>
      </c>
      <c r="E489" s="522">
        <v>21.29</v>
      </c>
      <c r="F489" s="522"/>
      <c r="G489" s="333">
        <f t="shared" si="16"/>
        <v>1972.2199999999877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46214</v>
      </c>
      <c r="D490" s="299" t="s">
        <v>308</v>
      </c>
      <c r="E490" s="522">
        <v>54.48</v>
      </c>
      <c r="F490" s="522"/>
      <c r="G490" s="333">
        <f t="shared" si="16"/>
        <v>1993.5099999999877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46214</v>
      </c>
      <c r="D491" s="299" t="s">
        <v>308</v>
      </c>
      <c r="E491" s="522">
        <v>54.49</v>
      </c>
      <c r="F491" s="522"/>
      <c r="G491" s="333">
        <f t="shared" si="16"/>
        <v>2047.9899999999877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46214</v>
      </c>
      <c r="D492" s="299" t="s">
        <v>311</v>
      </c>
      <c r="E492" s="522">
        <v>167.26</v>
      </c>
      <c r="F492" s="522"/>
      <c r="G492" s="333">
        <f t="shared" si="16"/>
        <v>2102.4799999999877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1</v>
      </c>
      <c r="C493" s="298">
        <v>46214</v>
      </c>
      <c r="D493" s="299" t="s">
        <v>329</v>
      </c>
      <c r="E493" s="522">
        <v>81.73</v>
      </c>
      <c r="F493" s="522"/>
      <c r="G493" s="333">
        <f t="shared" si="16"/>
        <v>2269.7399999999875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6</v>
      </c>
      <c r="C494" s="298">
        <v>46213</v>
      </c>
      <c r="D494" s="299" t="s">
        <v>885</v>
      </c>
      <c r="E494" s="522">
        <v>120</v>
      </c>
      <c r="F494" s="522"/>
      <c r="G494" s="333">
        <f t="shared" si="16"/>
        <v>2351.4699999999875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46213</v>
      </c>
      <c r="D495" s="299" t="s">
        <v>907</v>
      </c>
      <c r="E495" s="522">
        <v>-0.06</v>
      </c>
      <c r="F495" s="522"/>
      <c r="G495" s="333">
        <f t="shared" si="16"/>
        <v>2471.4699999999875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22</v>
      </c>
      <c r="C496" s="298">
        <v>46213</v>
      </c>
      <c r="D496" s="299" t="s">
        <v>979</v>
      </c>
      <c r="E496" s="522">
        <v>5.31</v>
      </c>
      <c r="F496" s="522"/>
      <c r="G496" s="333">
        <f t="shared" si="16"/>
        <v>2471.4099999999876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46213</v>
      </c>
      <c r="D497" s="299" t="s">
        <v>300</v>
      </c>
      <c r="E497" s="522">
        <v>25.52</v>
      </c>
      <c r="F497" s="522"/>
      <c r="G497" s="333">
        <f t="shared" si="16"/>
        <v>2476.7199999999875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46213</v>
      </c>
      <c r="D498" s="299" t="s">
        <v>831</v>
      </c>
      <c r="E498" s="522">
        <v>13.03</v>
      </c>
      <c r="F498" s="522"/>
      <c r="G498" s="333">
        <f t="shared" si="16"/>
        <v>2502.2399999999875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46213</v>
      </c>
      <c r="D499" s="299" t="s">
        <v>371</v>
      </c>
      <c r="E499" s="522">
        <v>9.4600000000000009</v>
      </c>
      <c r="F499" s="522"/>
      <c r="G499" s="333">
        <f t="shared" si="16"/>
        <v>2515.2699999999877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46212</v>
      </c>
      <c r="D500" s="299" t="s">
        <v>981</v>
      </c>
      <c r="E500" s="522">
        <v>50.73</v>
      </c>
      <c r="F500" s="522"/>
      <c r="G500" s="333">
        <f t="shared" si="16"/>
        <v>2524.7299999999877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5</v>
      </c>
      <c r="C501" s="298">
        <v>46212</v>
      </c>
      <c r="D501" s="299" t="s">
        <v>854</v>
      </c>
      <c r="E501" s="522">
        <v>10.68</v>
      </c>
      <c r="F501" s="522"/>
      <c r="G501" s="333">
        <f t="shared" si="16"/>
        <v>2575.4599999999878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46212</v>
      </c>
      <c r="D502" s="299" t="s">
        <v>977</v>
      </c>
      <c r="E502" s="522">
        <v>33.29</v>
      </c>
      <c r="F502" s="522"/>
      <c r="G502" s="333">
        <f t="shared" si="16"/>
        <v>2586.1399999999876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6</v>
      </c>
      <c r="C503" s="298">
        <v>46212</v>
      </c>
      <c r="D503" s="299" t="s">
        <v>978</v>
      </c>
      <c r="E503" s="522">
        <v>41.79</v>
      </c>
      <c r="F503" s="522"/>
      <c r="G503" s="333">
        <f t="shared" si="16"/>
        <v>2619.4299999999876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335</v>
      </c>
      <c r="B504" s="330" t="s">
        <v>335</v>
      </c>
      <c r="C504" s="298">
        <v>46212</v>
      </c>
      <c r="D504" s="299" t="s">
        <v>460</v>
      </c>
      <c r="E504" s="522"/>
      <c r="F504" s="522">
        <v>620</v>
      </c>
      <c r="G504" s="333">
        <f t="shared" si="16"/>
        <v>2661.2199999999875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291</v>
      </c>
      <c r="B505" s="330">
        <v>41</v>
      </c>
      <c r="C505" s="298">
        <v>46212</v>
      </c>
      <c r="D505" s="299" t="s">
        <v>974</v>
      </c>
      <c r="E505" s="522"/>
      <c r="F505" s="522">
        <v>800</v>
      </c>
      <c r="G505" s="333">
        <f t="shared" si="16"/>
        <v>2041.2199999999875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291</v>
      </c>
      <c r="B506" s="330">
        <v>39</v>
      </c>
      <c r="C506" s="298">
        <v>46212</v>
      </c>
      <c r="D506" s="299" t="s">
        <v>292</v>
      </c>
      <c r="E506" s="522"/>
      <c r="F506" s="522">
        <v>2763.78</v>
      </c>
      <c r="G506" s="333">
        <f t="shared" si="16"/>
        <v>1241.2199999999875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46211</v>
      </c>
      <c r="D507" s="299" t="s">
        <v>390</v>
      </c>
      <c r="E507" s="522">
        <v>7.73</v>
      </c>
      <c r="F507" s="522"/>
      <c r="G507" s="333">
        <f t="shared" si="16"/>
        <v>-1522.5600000000127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3</v>
      </c>
      <c r="C508" s="298">
        <v>46211</v>
      </c>
      <c r="D508" s="299" t="s">
        <v>904</v>
      </c>
      <c r="E508" s="522">
        <v>3.5</v>
      </c>
      <c r="F508" s="522"/>
      <c r="G508" s="333">
        <f t="shared" si="16"/>
        <v>-1514.8300000000127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4</v>
      </c>
      <c r="C509" s="298">
        <v>46211</v>
      </c>
      <c r="D509" s="299" t="s">
        <v>904</v>
      </c>
      <c r="E509" s="522">
        <v>75.75</v>
      </c>
      <c r="F509" s="522"/>
      <c r="G509" s="333">
        <f t="shared" si="16"/>
        <v>-1511.3300000000127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3</v>
      </c>
      <c r="C510" s="298">
        <v>46211</v>
      </c>
      <c r="D510" s="299" t="s">
        <v>309</v>
      </c>
      <c r="E510" s="522">
        <v>4.1900000000000004</v>
      </c>
      <c r="F510" s="522"/>
      <c r="G510" s="333">
        <f t="shared" si="16"/>
        <v>-1435.5800000000127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46211</v>
      </c>
      <c r="D511" s="299" t="s">
        <v>306</v>
      </c>
      <c r="E511" s="522">
        <v>145.94999999999999</v>
      </c>
      <c r="F511" s="522"/>
      <c r="G511" s="333">
        <f t="shared" si="16"/>
        <v>-1431.3900000000126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46211</v>
      </c>
      <c r="D512" s="299" t="s">
        <v>296</v>
      </c>
      <c r="E512" s="522">
        <v>63.09</v>
      </c>
      <c r="F512" s="522"/>
      <c r="G512" s="333">
        <f t="shared" si="16"/>
        <v>-1285.4400000000126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46211</v>
      </c>
      <c r="D513" s="299" t="s">
        <v>296</v>
      </c>
      <c r="E513" s="522">
        <v>17.739999999999998</v>
      </c>
      <c r="F513" s="522"/>
      <c r="G513" s="333">
        <f t="shared" si="16"/>
        <v>-1222.3500000000126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46211</v>
      </c>
      <c r="D514" s="299" t="s">
        <v>306</v>
      </c>
      <c r="E514" s="522">
        <v>155.91999999999999</v>
      </c>
      <c r="F514" s="522"/>
      <c r="G514" s="333">
        <f t="shared" si="16"/>
        <v>-1204.6100000000126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1</v>
      </c>
      <c r="C515" s="298">
        <v>46211</v>
      </c>
      <c r="D515" s="299" t="s">
        <v>976</v>
      </c>
      <c r="E515" s="522">
        <v>31.58</v>
      </c>
      <c r="F515" s="522"/>
      <c r="G515" s="333">
        <f t="shared" si="16"/>
        <v>-1048.6900000000126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46211</v>
      </c>
      <c r="D516" s="299" t="s">
        <v>455</v>
      </c>
      <c r="E516" s="522">
        <v>23.31</v>
      </c>
      <c r="F516" s="522"/>
      <c r="G516" s="333">
        <f t="shared" si="16"/>
        <v>-1017.1100000000125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46211</v>
      </c>
      <c r="D517" s="299" t="s">
        <v>442</v>
      </c>
      <c r="E517" s="522">
        <v>16</v>
      </c>
      <c r="F517" s="522"/>
      <c r="G517" s="333">
        <f t="shared" si="16"/>
        <v>-993.80000000001257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4</v>
      </c>
      <c r="C518" s="298">
        <v>46210</v>
      </c>
      <c r="D518" s="299" t="s">
        <v>310</v>
      </c>
      <c r="E518" s="522">
        <v>39.11</v>
      </c>
      <c r="F518" s="522"/>
      <c r="G518" s="333">
        <f t="shared" si="16"/>
        <v>-977.80000000001257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9</v>
      </c>
      <c r="C519" s="298">
        <v>46210</v>
      </c>
      <c r="D519" s="299" t="s">
        <v>58</v>
      </c>
      <c r="E519" s="522">
        <v>1231.68</v>
      </c>
      <c r="F519" s="522"/>
      <c r="G519" s="333">
        <f t="shared" si="16"/>
        <v>-938.69000000001256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335</v>
      </c>
      <c r="B520" s="330" t="s">
        <v>335</v>
      </c>
      <c r="C520" s="298">
        <v>46210</v>
      </c>
      <c r="D520" s="299" t="s">
        <v>447</v>
      </c>
      <c r="E520" s="522">
        <v>53.37</v>
      </c>
      <c r="F520" s="522"/>
      <c r="G520" s="333">
        <f t="shared" si="16"/>
        <v>292.9899999999875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13</v>
      </c>
      <c r="C521" s="298">
        <v>46209</v>
      </c>
      <c r="D521" s="299" t="s">
        <v>902</v>
      </c>
      <c r="E521" s="522">
        <v>218.33</v>
      </c>
      <c r="F521" s="522"/>
      <c r="G521" s="333">
        <f t="shared" si="16"/>
        <v>346.35999999998751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287</v>
      </c>
      <c r="B522" s="330" t="s">
        <v>287</v>
      </c>
      <c r="C522" s="298">
        <v>46209</v>
      </c>
      <c r="D522" s="299" t="s">
        <v>959</v>
      </c>
      <c r="E522" s="522">
        <v>1182.68</v>
      </c>
      <c r="F522" s="522">
        <v>1182.68</v>
      </c>
      <c r="G522" s="333">
        <f t="shared" si="16"/>
        <v>564.68999999998755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3</v>
      </c>
      <c r="C523" s="298">
        <v>46209</v>
      </c>
      <c r="D523" s="299" t="s">
        <v>309</v>
      </c>
      <c r="E523" s="522">
        <v>6.19</v>
      </c>
      <c r="F523" s="522"/>
      <c r="G523" s="333">
        <f t="shared" si="16"/>
        <v>564.68999999998755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46209</v>
      </c>
      <c r="D524" s="299" t="s">
        <v>969</v>
      </c>
      <c r="E524" s="522">
        <v>9.7200000000000006</v>
      </c>
      <c r="F524" s="522"/>
      <c r="G524" s="333">
        <f t="shared" si="16"/>
        <v>570.8799999999876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46209</v>
      </c>
      <c r="D525" s="299" t="s">
        <v>353</v>
      </c>
      <c r="E525" s="522">
        <v>21.99</v>
      </c>
      <c r="F525" s="522"/>
      <c r="G525" s="333">
        <f t="shared" si="16"/>
        <v>580.59999999998763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46209</v>
      </c>
      <c r="D526" s="299" t="s">
        <v>296</v>
      </c>
      <c r="E526" s="522">
        <v>10.02</v>
      </c>
      <c r="F526" s="522"/>
      <c r="G526" s="333">
        <f t="shared" si="16"/>
        <v>602.58999999998764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4</v>
      </c>
      <c r="C527" s="298">
        <v>46209</v>
      </c>
      <c r="D527" s="299" t="s">
        <v>296</v>
      </c>
      <c r="E527" s="522">
        <v>55.19</v>
      </c>
      <c r="F527" s="522"/>
      <c r="G527" s="333">
        <f t="shared" si="16"/>
        <v>612.60999999998762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14</v>
      </c>
      <c r="C528" s="298">
        <v>46209</v>
      </c>
      <c r="D528" s="299" t="s">
        <v>958</v>
      </c>
      <c r="E528" s="522">
        <v>66.67</v>
      </c>
      <c r="F528" s="522"/>
      <c r="G528" s="333">
        <f t="shared" si="16"/>
        <v>667.79999999998756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14</v>
      </c>
      <c r="C529" s="298">
        <v>46209</v>
      </c>
      <c r="D529" s="299" t="s">
        <v>367</v>
      </c>
      <c r="E529" s="522">
        <v>70.25</v>
      </c>
      <c r="F529" s="522"/>
      <c r="G529" s="333">
        <f t="shared" si="16"/>
        <v>734.46999999998752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4</v>
      </c>
      <c r="C530" s="298">
        <v>46209</v>
      </c>
      <c r="D530" s="299" t="s">
        <v>334</v>
      </c>
      <c r="E530" s="522">
        <v>36.090000000000003</v>
      </c>
      <c r="F530" s="522"/>
      <c r="G530" s="333">
        <f t="shared" si="16"/>
        <v>804.71999999998752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46209</v>
      </c>
      <c r="D531" s="299" t="s">
        <v>301</v>
      </c>
      <c r="E531" s="522">
        <v>16.05</v>
      </c>
      <c r="F531" s="522"/>
      <c r="G531" s="333">
        <f t="shared" si="16"/>
        <v>840.80999999998755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46208</v>
      </c>
      <c r="D532" s="299" t="s">
        <v>960</v>
      </c>
      <c r="E532" s="522">
        <v>23.03</v>
      </c>
      <c r="F532" s="522"/>
      <c r="G532" s="333">
        <f t="shared" si="16"/>
        <v>856.85999999998751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46208</v>
      </c>
      <c r="D533" s="299" t="s">
        <v>371</v>
      </c>
      <c r="E533" s="522">
        <v>15.11</v>
      </c>
      <c r="F533" s="522"/>
      <c r="G533" s="333">
        <f t="shared" si="16"/>
        <v>879.88999999998748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46207</v>
      </c>
      <c r="D534" s="299" t="s">
        <v>950</v>
      </c>
      <c r="E534" s="522">
        <v>47.95</v>
      </c>
      <c r="F534" s="522"/>
      <c r="G534" s="333">
        <f t="shared" si="16"/>
        <v>894.99999999998749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3</v>
      </c>
      <c r="C535" s="298">
        <v>46207</v>
      </c>
      <c r="D535" s="299" t="s">
        <v>951</v>
      </c>
      <c r="E535" s="522">
        <v>8.75</v>
      </c>
      <c r="F535" s="522"/>
      <c r="G535" s="333">
        <f t="shared" si="16"/>
        <v>942.94999999998754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17</v>
      </c>
      <c r="C536" s="298">
        <v>46207</v>
      </c>
      <c r="D536" s="299" t="s">
        <v>370</v>
      </c>
      <c r="E536" s="522">
        <v>99</v>
      </c>
      <c r="F536" s="522"/>
      <c r="G536" s="333">
        <f t="shared" si="16"/>
        <v>951.69999999998754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46206</v>
      </c>
      <c r="D537" s="299" t="s">
        <v>950</v>
      </c>
      <c r="E537" s="522">
        <v>85.56</v>
      </c>
      <c r="F537" s="522"/>
      <c r="G537" s="333">
        <f t="shared" si="16"/>
        <v>1050.6999999999875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3</v>
      </c>
      <c r="C538" s="298">
        <v>46206</v>
      </c>
      <c r="D538" s="299" t="s">
        <v>952</v>
      </c>
      <c r="E538" s="522">
        <v>25.07</v>
      </c>
      <c r="F538" s="522"/>
      <c r="G538" s="333">
        <f t="shared" si="16"/>
        <v>1136.2599999999875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22</v>
      </c>
      <c r="C539" s="298">
        <v>46206</v>
      </c>
      <c r="D539" s="299" t="s">
        <v>953</v>
      </c>
      <c r="E539" s="522">
        <v>12.77</v>
      </c>
      <c r="F539" s="522"/>
      <c r="G539" s="333">
        <f t="shared" si="16"/>
        <v>1161.3299999999874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8</v>
      </c>
      <c r="C540" s="298">
        <v>46206</v>
      </c>
      <c r="D540" s="299" t="s">
        <v>963</v>
      </c>
      <c r="E540" s="522">
        <v>50</v>
      </c>
      <c r="F540" s="522"/>
      <c r="G540" s="333">
        <f t="shared" si="16"/>
        <v>1174.0999999999874</v>
      </c>
      <c r="H540" s="334" t="s">
        <v>298</v>
      </c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46206</v>
      </c>
      <c r="D541" s="299" t="s">
        <v>964</v>
      </c>
      <c r="E541" s="522">
        <v>70</v>
      </c>
      <c r="F541" s="522"/>
      <c r="G541" s="333">
        <f t="shared" si="16"/>
        <v>1224.0999999999874</v>
      </c>
      <c r="H541" s="334" t="s">
        <v>298</v>
      </c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6</v>
      </c>
      <c r="C542" s="298">
        <v>46206</v>
      </c>
      <c r="D542" s="299" t="s">
        <v>965</v>
      </c>
      <c r="E542" s="522">
        <v>64</v>
      </c>
      <c r="F542" s="522"/>
      <c r="G542" s="333">
        <f t="shared" si="16"/>
        <v>1294.0999999999874</v>
      </c>
      <c r="H542" s="334" t="s">
        <v>298</v>
      </c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5</v>
      </c>
      <c r="C543" s="298">
        <v>46206</v>
      </c>
      <c r="D543" s="299" t="s">
        <v>962</v>
      </c>
      <c r="E543" s="522">
        <v>286.49</v>
      </c>
      <c r="F543" s="522"/>
      <c r="G543" s="333">
        <f t="shared" si="16"/>
        <v>1358.0999999999874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6</v>
      </c>
      <c r="C544" s="298">
        <v>46206</v>
      </c>
      <c r="D544" s="299" t="s">
        <v>954</v>
      </c>
      <c r="E544" s="522">
        <v>36</v>
      </c>
      <c r="F544" s="522"/>
      <c r="G544" s="333">
        <f t="shared" si="16"/>
        <v>1644.5899999999874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287</v>
      </c>
      <c r="B545" s="330" t="s">
        <v>287</v>
      </c>
      <c r="C545" s="298">
        <v>46205</v>
      </c>
      <c r="D545" s="299" t="s">
        <v>956</v>
      </c>
      <c r="E545" s="522">
        <v>-200</v>
      </c>
      <c r="F545" s="522"/>
      <c r="G545" s="333">
        <f t="shared" si="16"/>
        <v>1680.5899999999874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287</v>
      </c>
      <c r="B546" s="330" t="s">
        <v>287</v>
      </c>
      <c r="C546" s="298">
        <v>46205</v>
      </c>
      <c r="D546" s="299" t="s">
        <v>956</v>
      </c>
      <c r="E546" s="522">
        <v>-4</v>
      </c>
      <c r="F546" s="522"/>
      <c r="G546" s="333">
        <f t="shared" si="16"/>
        <v>1480.5899999999874</v>
      </c>
      <c r="H546" s="334" t="s">
        <v>298</v>
      </c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46205</v>
      </c>
      <c r="D547" s="299" t="s">
        <v>956</v>
      </c>
      <c r="E547" s="522">
        <v>204</v>
      </c>
      <c r="F547" s="522"/>
      <c r="G547" s="333">
        <f t="shared" si="16"/>
        <v>1476.5899999999874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6</v>
      </c>
      <c r="C548" s="298">
        <v>46205</v>
      </c>
      <c r="D548" s="299" t="s">
        <v>966</v>
      </c>
      <c r="E548" s="522">
        <v>20</v>
      </c>
      <c r="F548" s="522"/>
      <c r="G548" s="333">
        <f t="shared" si="16"/>
        <v>1680.5899999999874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287</v>
      </c>
      <c r="B549" s="330" t="s">
        <v>287</v>
      </c>
      <c r="C549" s="298">
        <v>46205</v>
      </c>
      <c r="D549" s="299" t="s">
        <v>967</v>
      </c>
      <c r="E549" s="522">
        <v>70</v>
      </c>
      <c r="F549" s="522">
        <v>70</v>
      </c>
      <c r="G549" s="333">
        <f t="shared" si="16"/>
        <v>1700.5899999999874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287</v>
      </c>
      <c r="B550" s="330" t="s">
        <v>287</v>
      </c>
      <c r="C550" s="298">
        <v>46205</v>
      </c>
      <c r="D550" s="299" t="s">
        <v>968</v>
      </c>
      <c r="E550" s="522">
        <v>783</v>
      </c>
      <c r="F550" s="522">
        <v>783</v>
      </c>
      <c r="G550" s="333">
        <f t="shared" si="16"/>
        <v>1700.5899999999874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22</v>
      </c>
      <c r="C551" s="298">
        <v>46205</v>
      </c>
      <c r="D551" s="299" t="s">
        <v>375</v>
      </c>
      <c r="E551" s="522">
        <v>6.37</v>
      </c>
      <c r="F551" s="522"/>
      <c r="G551" s="333">
        <f t="shared" si="16"/>
        <v>1700.5899999999874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46205</v>
      </c>
      <c r="D552" s="299" t="s">
        <v>961</v>
      </c>
      <c r="E552" s="522">
        <v>21</v>
      </c>
      <c r="F552" s="522"/>
      <c r="G552" s="333">
        <f t="shared" si="16"/>
        <v>1706.9599999999873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284</v>
      </c>
      <c r="B553" s="330">
        <v>36</v>
      </c>
      <c r="C553" s="298">
        <v>46205</v>
      </c>
      <c r="D553" s="299" t="s">
        <v>374</v>
      </c>
      <c r="E553" s="522">
        <v>50</v>
      </c>
      <c r="F553" s="522"/>
      <c r="G553" s="333">
        <f t="shared" si="16"/>
        <v>1727.9599999999873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8</v>
      </c>
      <c r="C554" s="298">
        <v>46205</v>
      </c>
      <c r="D554" s="299" t="s">
        <v>319</v>
      </c>
      <c r="E554" s="522">
        <v>53.8</v>
      </c>
      <c r="F554" s="522"/>
      <c r="G554" s="333">
        <f t="shared" si="16"/>
        <v>1777.9599999999873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3</v>
      </c>
      <c r="C555" s="298">
        <v>46204</v>
      </c>
      <c r="D555" s="299" t="s">
        <v>309</v>
      </c>
      <c r="E555" s="522">
        <v>4.1900000000000004</v>
      </c>
      <c r="F555" s="522"/>
      <c r="G555" s="333">
        <f t="shared" si="16"/>
        <v>1831.7599999999873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46204</v>
      </c>
      <c r="D556" s="299" t="s">
        <v>311</v>
      </c>
      <c r="E556" s="522">
        <v>169.54</v>
      </c>
      <c r="F556" s="522"/>
      <c r="G556" s="333">
        <f t="shared" si="16"/>
        <v>1835.9499999999873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46204</v>
      </c>
      <c r="D557" s="299" t="s">
        <v>955</v>
      </c>
      <c r="E557" s="522">
        <v>64.2</v>
      </c>
      <c r="F557" s="522"/>
      <c r="G557" s="333">
        <f t="shared" si="16"/>
        <v>2005.4899999999873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8</v>
      </c>
      <c r="C558" s="298">
        <v>46204</v>
      </c>
      <c r="D558" s="299" t="s">
        <v>319</v>
      </c>
      <c r="E558" s="522">
        <v>150.86000000000001</v>
      </c>
      <c r="F558" s="522"/>
      <c r="G558" s="333">
        <f t="shared" si="16"/>
        <v>2069.6899999999873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3</v>
      </c>
      <c r="C559" s="298">
        <v>46204</v>
      </c>
      <c r="D559" s="299" t="s">
        <v>455</v>
      </c>
      <c r="E559" s="522">
        <v>10.41</v>
      </c>
      <c r="F559" s="522"/>
      <c r="G559" s="333">
        <f t="shared" si="16"/>
        <v>2220.5499999999874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46204</v>
      </c>
      <c r="D560" s="299" t="s">
        <v>306</v>
      </c>
      <c r="E560" s="522">
        <v>98.37</v>
      </c>
      <c r="F560" s="522"/>
      <c r="G560" s="333">
        <f t="shared" si="16"/>
        <v>2230.9599999999873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46204</v>
      </c>
      <c r="D561" s="299" t="s">
        <v>397</v>
      </c>
      <c r="E561" s="522">
        <v>54.76</v>
      </c>
      <c r="F561" s="522"/>
      <c r="G561" s="333">
        <f t="shared" si="16"/>
        <v>2329.3299999999872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284</v>
      </c>
      <c r="B562" s="330">
        <v>37</v>
      </c>
      <c r="C562" s="298">
        <v>46203</v>
      </c>
      <c r="D562" s="299" t="s">
        <v>970</v>
      </c>
      <c r="E562" s="522">
        <v>6487.16</v>
      </c>
      <c r="F562" s="522"/>
      <c r="G562" s="333">
        <f t="shared" si="16"/>
        <v>2384.0899999999874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286</v>
      </c>
      <c r="B563" s="330">
        <v>25</v>
      </c>
      <c r="C563" s="298">
        <v>46203</v>
      </c>
      <c r="D563" s="298" t="s">
        <v>204</v>
      </c>
      <c r="E563" s="331">
        <v>350</v>
      </c>
      <c r="F563" s="522"/>
      <c r="G563" s="333">
        <f t="shared" si="16"/>
        <v>8871.2499999999873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286</v>
      </c>
      <c r="B564" s="330">
        <v>26</v>
      </c>
      <c r="C564" s="298">
        <v>46203</v>
      </c>
      <c r="D564" s="298" t="s">
        <v>205</v>
      </c>
      <c r="E564" s="331">
        <v>320</v>
      </c>
      <c r="F564" s="522"/>
      <c r="G564" s="333">
        <f t="shared" si="16"/>
        <v>9221.2499999999873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286</v>
      </c>
      <c r="B565" s="330">
        <v>27</v>
      </c>
      <c r="C565" s="298">
        <v>46203</v>
      </c>
      <c r="D565" s="298" t="s">
        <v>206</v>
      </c>
      <c r="E565" s="331">
        <v>25</v>
      </c>
      <c r="F565" s="522"/>
      <c r="G565" s="333">
        <f t="shared" si="16"/>
        <v>9541.2499999999873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286</v>
      </c>
      <c r="B566" s="330">
        <v>28</v>
      </c>
      <c r="C566" s="298">
        <v>46203</v>
      </c>
      <c r="D566" s="298" t="s">
        <v>207</v>
      </c>
      <c r="E566" s="331">
        <v>25</v>
      </c>
      <c r="F566" s="522"/>
      <c r="G566" s="333">
        <f t="shared" si="16"/>
        <v>9566.2499999999873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286</v>
      </c>
      <c r="B567" s="330">
        <v>29</v>
      </c>
      <c r="C567" s="298">
        <v>46203</v>
      </c>
      <c r="D567" s="298" t="s">
        <v>208</v>
      </c>
      <c r="E567" s="331">
        <v>45</v>
      </c>
      <c r="F567" s="522"/>
      <c r="G567" s="333">
        <f t="shared" si="16"/>
        <v>9591.2499999999873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286</v>
      </c>
      <c r="B568" s="330">
        <v>30</v>
      </c>
      <c r="C568" s="298">
        <v>46203</v>
      </c>
      <c r="D568" s="298" t="s">
        <v>209</v>
      </c>
      <c r="E568" s="331">
        <v>400</v>
      </c>
      <c r="F568" s="522"/>
      <c r="G568" s="333">
        <f t="shared" si="16"/>
        <v>9636.2499999999873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286</v>
      </c>
      <c r="B569" s="330">
        <v>31</v>
      </c>
      <c r="C569" s="298">
        <v>46203</v>
      </c>
      <c r="D569" s="298" t="s">
        <v>210</v>
      </c>
      <c r="E569" s="331">
        <v>375</v>
      </c>
      <c r="F569" s="522"/>
      <c r="G569" s="333">
        <f t="shared" si="16"/>
        <v>10036.249999999987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286</v>
      </c>
      <c r="B570" s="330">
        <v>32</v>
      </c>
      <c r="C570" s="298">
        <v>46203</v>
      </c>
      <c r="D570" s="298" t="s">
        <v>211</v>
      </c>
      <c r="E570" s="331">
        <v>100</v>
      </c>
      <c r="F570" s="522"/>
      <c r="G570" s="333">
        <f t="shared" si="16"/>
        <v>10411.249999999987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286</v>
      </c>
      <c r="B571" s="330">
        <v>33</v>
      </c>
      <c r="C571" s="298">
        <v>46203</v>
      </c>
      <c r="D571" s="298" t="s">
        <v>212</v>
      </c>
      <c r="E571" s="331">
        <v>85</v>
      </c>
      <c r="F571" s="522"/>
      <c r="G571" s="333">
        <f t="shared" si="16"/>
        <v>10511.249999999987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286</v>
      </c>
      <c r="B572" s="330">
        <v>34</v>
      </c>
      <c r="C572" s="298">
        <v>46203</v>
      </c>
      <c r="D572" s="298" t="s">
        <v>213</v>
      </c>
      <c r="E572" s="331">
        <v>230</v>
      </c>
      <c r="F572" s="522"/>
      <c r="G572" s="333">
        <f t="shared" si="16"/>
        <v>10596.249999999987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286</v>
      </c>
      <c r="B573" s="330">
        <v>35</v>
      </c>
      <c r="C573" s="298">
        <v>46203</v>
      </c>
      <c r="D573" s="298" t="s">
        <v>214</v>
      </c>
      <c r="E573" s="331">
        <v>45</v>
      </c>
      <c r="F573" s="522"/>
      <c r="G573" s="333">
        <f t="shared" si="16"/>
        <v>10826.249999999987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10</v>
      </c>
      <c r="C574" s="298">
        <v>46203</v>
      </c>
      <c r="D574" s="298" t="s">
        <v>176</v>
      </c>
      <c r="E574" s="522">
        <v>17.899999999999999</v>
      </c>
      <c r="F574" s="522"/>
      <c r="G574" s="333">
        <f t="shared" si="16"/>
        <v>10871.249999999987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46203</v>
      </c>
      <c r="D575" s="299" t="s">
        <v>423</v>
      </c>
      <c r="E575" s="522">
        <v>185.64</v>
      </c>
      <c r="F575" s="522">
        <v>185.64</v>
      </c>
      <c r="G575" s="333">
        <f t="shared" si="16"/>
        <v>10889.149999999987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6</v>
      </c>
      <c r="C576" s="298">
        <v>46203</v>
      </c>
      <c r="D576" s="299" t="s">
        <v>947</v>
      </c>
      <c r="E576" s="522">
        <v>-20</v>
      </c>
      <c r="F576" s="522"/>
      <c r="G576" s="333">
        <f t="shared" si="16"/>
        <v>10889.149999999987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46202</v>
      </c>
      <c r="D577" s="299" t="s">
        <v>948</v>
      </c>
      <c r="E577" s="522">
        <v>580</v>
      </c>
      <c r="F577" s="522">
        <v>580</v>
      </c>
      <c r="G577" s="333">
        <f t="shared" si="16"/>
        <v>10869.149999999987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38</v>
      </c>
      <c r="C578" s="298">
        <v>46202</v>
      </c>
      <c r="D578" s="299" t="s">
        <v>293</v>
      </c>
      <c r="E578" s="522"/>
      <c r="F578" s="522">
        <v>4720.8599999999997</v>
      </c>
      <c r="G578" s="333">
        <f t="shared" si="16"/>
        <v>10869.149999999987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46202</v>
      </c>
      <c r="D579" s="299" t="s">
        <v>942</v>
      </c>
      <c r="E579" s="522">
        <v>180</v>
      </c>
      <c r="F579" s="522">
        <v>180</v>
      </c>
      <c r="G579" s="333">
        <f t="shared" si="16"/>
        <v>6148.2899999999863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20</v>
      </c>
      <c r="C580" s="298">
        <v>46202</v>
      </c>
      <c r="D580" s="299" t="s">
        <v>193</v>
      </c>
      <c r="E580" s="522">
        <v>600</v>
      </c>
      <c r="F580" s="522"/>
      <c r="G580" s="333">
        <f t="shared" si="16"/>
        <v>6148.2899999999863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1</v>
      </c>
      <c r="C581" s="298">
        <v>46202</v>
      </c>
      <c r="D581" s="299" t="s">
        <v>306</v>
      </c>
      <c r="E581" s="522">
        <v>102.13</v>
      </c>
      <c r="F581" s="522"/>
      <c r="G581" s="333">
        <f t="shared" si="16"/>
        <v>6748.2899999999863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4</v>
      </c>
      <c r="C582" s="298">
        <v>46202</v>
      </c>
      <c r="D582" s="299" t="s">
        <v>310</v>
      </c>
      <c r="E582" s="522">
        <v>40.56</v>
      </c>
      <c r="F582" s="522"/>
      <c r="G582" s="333">
        <f t="shared" si="16"/>
        <v>6850.4199999999864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46202</v>
      </c>
      <c r="D583" s="299" t="s">
        <v>310</v>
      </c>
      <c r="E583" s="522">
        <v>6.84</v>
      </c>
      <c r="F583" s="522"/>
      <c r="G583" s="333">
        <f t="shared" si="16"/>
        <v>6890.9799999999868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3</v>
      </c>
      <c r="C584" s="298">
        <v>46202</v>
      </c>
      <c r="D584" s="299" t="s">
        <v>880</v>
      </c>
      <c r="E584" s="522">
        <v>11.98</v>
      </c>
      <c r="F584" s="522"/>
      <c r="G584" s="333">
        <f t="shared" si="16"/>
        <v>6897.819999999987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46201</v>
      </c>
      <c r="D585" s="299" t="s">
        <v>353</v>
      </c>
      <c r="E585" s="522">
        <v>14.99</v>
      </c>
      <c r="F585" s="522"/>
      <c r="G585" s="333">
        <f t="shared" ref="G585:G598" si="17">G586-E585+F585</f>
        <v>6909.7999999999865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46201</v>
      </c>
      <c r="D586" s="299" t="s">
        <v>358</v>
      </c>
      <c r="E586" s="522">
        <v>11.29</v>
      </c>
      <c r="F586" s="522"/>
      <c r="G586" s="333">
        <f t="shared" si="17"/>
        <v>6924.7899999999863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46201</v>
      </c>
      <c r="D587" s="299" t="s">
        <v>319</v>
      </c>
      <c r="E587" s="522">
        <v>158.96</v>
      </c>
      <c r="F587" s="522"/>
      <c r="G587" s="333">
        <f t="shared" si="17"/>
        <v>6936.0799999999863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46201</v>
      </c>
      <c r="D588" s="299" t="s">
        <v>397</v>
      </c>
      <c r="E588" s="522">
        <v>53.24</v>
      </c>
      <c r="F588" s="522"/>
      <c r="G588" s="333">
        <f t="shared" si="17"/>
        <v>7095.0399999999863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46200</v>
      </c>
      <c r="D589" s="299" t="s">
        <v>917</v>
      </c>
      <c r="E589" s="522">
        <v>122.77</v>
      </c>
      <c r="F589" s="522"/>
      <c r="G589" s="333">
        <f t="shared" si="17"/>
        <v>7148.2799999999861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46200</v>
      </c>
      <c r="D590" s="299" t="s">
        <v>831</v>
      </c>
      <c r="E590" s="522">
        <v>77.67</v>
      </c>
      <c r="F590" s="522"/>
      <c r="G590" s="333">
        <f t="shared" si="17"/>
        <v>7271.0499999999865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5</v>
      </c>
      <c r="C591" s="298">
        <v>46200</v>
      </c>
      <c r="D591" s="299" t="s">
        <v>943</v>
      </c>
      <c r="E591" s="522">
        <v>32.99</v>
      </c>
      <c r="F591" s="522"/>
      <c r="G591" s="333">
        <f t="shared" si="17"/>
        <v>7348.7199999999866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46200</v>
      </c>
      <c r="D592" s="299" t="s">
        <v>945</v>
      </c>
      <c r="E592" s="522">
        <v>207.96</v>
      </c>
      <c r="F592" s="522">
        <v>207.96</v>
      </c>
      <c r="G592" s="333">
        <f t="shared" si="17"/>
        <v>7381.7099999999864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46199</v>
      </c>
      <c r="D593" s="299" t="s">
        <v>868</v>
      </c>
      <c r="E593" s="522">
        <v>51.84</v>
      </c>
      <c r="F593" s="522"/>
      <c r="G593" s="333">
        <f t="shared" si="17"/>
        <v>7381.7099999999864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3</v>
      </c>
      <c r="C594" s="298">
        <v>46199</v>
      </c>
      <c r="D594" s="299" t="s">
        <v>296</v>
      </c>
      <c r="E594" s="522">
        <v>10.31</v>
      </c>
      <c r="F594" s="522"/>
      <c r="G594" s="333">
        <f t="shared" si="17"/>
        <v>7433.5499999999865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4</v>
      </c>
      <c r="C595" s="298">
        <v>46199</v>
      </c>
      <c r="D595" s="299" t="s">
        <v>296</v>
      </c>
      <c r="E595" s="522">
        <v>87.14</v>
      </c>
      <c r="F595" s="522"/>
      <c r="G595" s="333">
        <f t="shared" si="17"/>
        <v>7443.8599999999869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5</v>
      </c>
      <c r="C596" s="298">
        <v>46199</v>
      </c>
      <c r="D596" s="299" t="s">
        <v>940</v>
      </c>
      <c r="E596" s="522">
        <v>20</v>
      </c>
      <c r="F596" s="522"/>
      <c r="G596" s="333">
        <f t="shared" si="17"/>
        <v>7530.9999999999873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12</v>
      </c>
      <c r="C597" s="298">
        <v>46198</v>
      </c>
      <c r="D597" s="299" t="s">
        <v>314</v>
      </c>
      <c r="E597" s="522">
        <v>204.48</v>
      </c>
      <c r="F597" s="522"/>
      <c r="G597" s="333">
        <f t="shared" si="17"/>
        <v>7550.9999999999873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291</v>
      </c>
      <c r="B598" s="330">
        <v>39</v>
      </c>
      <c r="C598" s="298">
        <v>46198</v>
      </c>
      <c r="D598" s="299" t="s">
        <v>292</v>
      </c>
      <c r="E598" s="522"/>
      <c r="F598" s="522">
        <v>2763.77</v>
      </c>
      <c r="G598" s="333">
        <f t="shared" si="17"/>
        <v>7755.4799999999868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5</v>
      </c>
      <c r="C599" s="298">
        <v>46198</v>
      </c>
      <c r="D599" s="299" t="s">
        <v>846</v>
      </c>
      <c r="E599" s="522">
        <v>11.2</v>
      </c>
      <c r="F599" s="522"/>
      <c r="G599" s="333">
        <f t="shared" ref="G599:G619" si="18">G600-E599+F599</f>
        <v>4991.7099999999864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46197</v>
      </c>
      <c r="D600" s="299" t="s">
        <v>941</v>
      </c>
      <c r="E600" s="522">
        <v>15.99</v>
      </c>
      <c r="F600" s="522"/>
      <c r="G600" s="333">
        <f t="shared" si="18"/>
        <v>5002.9099999999862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5</v>
      </c>
      <c r="C601" s="298">
        <v>46197</v>
      </c>
      <c r="D601" s="299" t="s">
        <v>340</v>
      </c>
      <c r="E601" s="522">
        <v>47.93</v>
      </c>
      <c r="F601" s="522"/>
      <c r="G601" s="333">
        <f t="shared" si="18"/>
        <v>5018.899999999986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43</v>
      </c>
      <c r="C602" s="298">
        <v>46197</v>
      </c>
      <c r="D602" s="299" t="s">
        <v>201</v>
      </c>
      <c r="E602" s="522">
        <v>42.84</v>
      </c>
      <c r="F602" s="522"/>
      <c r="G602" s="333">
        <f t="shared" si="18"/>
        <v>5066.8299999999863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42</v>
      </c>
      <c r="C603" s="298">
        <v>46197</v>
      </c>
      <c r="D603" s="299" t="s">
        <v>200</v>
      </c>
      <c r="E603" s="522">
        <v>99.4</v>
      </c>
      <c r="F603" s="522"/>
      <c r="G603" s="333">
        <f t="shared" si="18"/>
        <v>5109.6699999999864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46196</v>
      </c>
      <c r="D604" s="299" t="s">
        <v>319</v>
      </c>
      <c r="E604" s="522">
        <v>5.68</v>
      </c>
      <c r="F604" s="522"/>
      <c r="G604" s="333">
        <f t="shared" si="18"/>
        <v>5209.0699999999861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1</v>
      </c>
      <c r="C605" s="298">
        <v>46196</v>
      </c>
      <c r="D605" s="299" t="s">
        <v>306</v>
      </c>
      <c r="E605" s="522">
        <v>167.73</v>
      </c>
      <c r="F605" s="522"/>
      <c r="G605" s="333">
        <f t="shared" si="18"/>
        <v>5214.7499999999864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4</v>
      </c>
      <c r="C606" s="298">
        <v>46196</v>
      </c>
      <c r="D606" s="299" t="s">
        <v>296</v>
      </c>
      <c r="E606" s="522">
        <v>40.81</v>
      </c>
      <c r="F606" s="522"/>
      <c r="G606" s="333">
        <f t="shared" si="18"/>
        <v>5382.4799999999859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46196</v>
      </c>
      <c r="D607" s="299" t="s">
        <v>334</v>
      </c>
      <c r="E607" s="522">
        <v>17.68</v>
      </c>
      <c r="F607" s="522"/>
      <c r="G607" s="333">
        <f t="shared" si="18"/>
        <v>5423.2899999999863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46196</v>
      </c>
      <c r="D608" s="299" t="s">
        <v>320</v>
      </c>
      <c r="E608" s="522">
        <v>5.19</v>
      </c>
      <c r="F608" s="522"/>
      <c r="G608" s="333">
        <f t="shared" si="18"/>
        <v>5440.9699999999866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46196</v>
      </c>
      <c r="D609" s="299" t="s">
        <v>308</v>
      </c>
      <c r="E609" s="522">
        <v>71.75</v>
      </c>
      <c r="F609" s="522"/>
      <c r="G609" s="333">
        <f t="shared" si="18"/>
        <v>5446.1599999999862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22</v>
      </c>
      <c r="C610" s="298">
        <v>46196</v>
      </c>
      <c r="D610" s="299" t="s">
        <v>835</v>
      </c>
      <c r="E610" s="522">
        <v>15.96</v>
      </c>
      <c r="F610" s="522"/>
      <c r="G610" s="333">
        <f t="shared" si="18"/>
        <v>5517.9099999999862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46195</v>
      </c>
      <c r="D611" s="299" t="s">
        <v>334</v>
      </c>
      <c r="E611" s="522">
        <v>7.89</v>
      </c>
      <c r="F611" s="522"/>
      <c r="G611" s="333">
        <f t="shared" si="18"/>
        <v>5533.8699999999862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287</v>
      </c>
      <c r="B612" s="330" t="s">
        <v>287</v>
      </c>
      <c r="C612" s="298">
        <v>46195</v>
      </c>
      <c r="D612" s="299" t="s">
        <v>939</v>
      </c>
      <c r="E612" s="522">
        <v>86.07</v>
      </c>
      <c r="F612" s="522">
        <v>86.07</v>
      </c>
      <c r="G612" s="333">
        <f t="shared" si="18"/>
        <v>5541.7599999999866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287</v>
      </c>
      <c r="B613" s="330" t="s">
        <v>287</v>
      </c>
      <c r="C613" s="298">
        <v>46195</v>
      </c>
      <c r="D613" s="299" t="s">
        <v>922</v>
      </c>
      <c r="E613" s="522">
        <v>14.98</v>
      </c>
      <c r="F613" s="522">
        <v>14.98</v>
      </c>
      <c r="G613" s="333">
        <f t="shared" si="18"/>
        <v>5541.7599999999866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287</v>
      </c>
      <c r="B614" s="330" t="s">
        <v>287</v>
      </c>
      <c r="C614" s="298">
        <v>46195</v>
      </c>
      <c r="D614" s="299" t="s">
        <v>936</v>
      </c>
      <c r="E614" s="522">
        <v>83.52</v>
      </c>
      <c r="F614" s="522">
        <v>83.52</v>
      </c>
      <c r="G614" s="333">
        <f t="shared" si="18"/>
        <v>5541.7599999999866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287</v>
      </c>
      <c r="B615" s="330" t="s">
        <v>287</v>
      </c>
      <c r="C615" s="298">
        <v>46195</v>
      </c>
      <c r="D615" s="299" t="s">
        <v>937</v>
      </c>
      <c r="E615" s="522">
        <v>62.19</v>
      </c>
      <c r="F615" s="522">
        <v>62.19</v>
      </c>
      <c r="G615" s="333">
        <f t="shared" si="18"/>
        <v>5541.7599999999866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3</v>
      </c>
      <c r="C616" s="298">
        <v>46195</v>
      </c>
      <c r="D616" s="299" t="s">
        <v>310</v>
      </c>
      <c r="E616" s="522">
        <v>6.99</v>
      </c>
      <c r="F616" s="522"/>
      <c r="G616" s="333">
        <f t="shared" si="18"/>
        <v>5541.7599999999866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287</v>
      </c>
      <c r="B617" s="330" t="s">
        <v>287</v>
      </c>
      <c r="C617" s="298">
        <v>46195</v>
      </c>
      <c r="D617" s="299" t="s">
        <v>938</v>
      </c>
      <c r="E617" s="522">
        <v>60.47</v>
      </c>
      <c r="F617" s="522">
        <v>60.47</v>
      </c>
      <c r="G617" s="333">
        <f t="shared" si="18"/>
        <v>5548.7499999999864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22</v>
      </c>
      <c r="C618" s="298">
        <v>46195</v>
      </c>
      <c r="D618" s="299" t="s">
        <v>323</v>
      </c>
      <c r="E618" s="522">
        <v>20.22</v>
      </c>
      <c r="F618" s="522"/>
      <c r="G618" s="333">
        <f t="shared" si="18"/>
        <v>5548.7499999999864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46195</v>
      </c>
      <c r="D619" s="299" t="s">
        <v>919</v>
      </c>
      <c r="E619" s="522">
        <v>200</v>
      </c>
      <c r="F619" s="522"/>
      <c r="G619" s="333">
        <f t="shared" si="18"/>
        <v>5568.9699999999866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5</v>
      </c>
      <c r="C620" s="298">
        <v>46194</v>
      </c>
      <c r="D620" s="299" t="s">
        <v>340</v>
      </c>
      <c r="E620" s="522">
        <v>47.93</v>
      </c>
      <c r="F620" s="522"/>
      <c r="G620" s="333">
        <f t="shared" ref="G620:G640" si="19">G621-E620+F620</f>
        <v>5768.9699999999866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287</v>
      </c>
      <c r="B621" s="330" t="s">
        <v>287</v>
      </c>
      <c r="C621" s="298">
        <v>46194</v>
      </c>
      <c r="D621" s="299" t="s">
        <v>935</v>
      </c>
      <c r="E621" s="522"/>
      <c r="F621" s="522">
        <v>50</v>
      </c>
      <c r="G621" s="333">
        <f t="shared" si="19"/>
        <v>5816.8999999999869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287</v>
      </c>
      <c r="B622" s="330" t="s">
        <v>287</v>
      </c>
      <c r="C622" s="298">
        <v>46194</v>
      </c>
      <c r="D622" s="299" t="s">
        <v>935</v>
      </c>
      <c r="E622" s="522">
        <v>50</v>
      </c>
      <c r="F622" s="522"/>
      <c r="G622" s="333">
        <f t="shared" si="19"/>
        <v>5766.8999999999869</v>
      </c>
      <c r="H622" s="334" t="s">
        <v>298</v>
      </c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287</v>
      </c>
      <c r="B623" s="330" t="s">
        <v>287</v>
      </c>
      <c r="C623" s="298">
        <v>46194</v>
      </c>
      <c r="D623" s="299" t="s">
        <v>922</v>
      </c>
      <c r="E623" s="522">
        <v>28.38</v>
      </c>
      <c r="F623" s="522">
        <v>28.38</v>
      </c>
      <c r="G623" s="333">
        <f t="shared" si="19"/>
        <v>5816.8999999999869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287</v>
      </c>
      <c r="B624" s="330" t="s">
        <v>287</v>
      </c>
      <c r="C624" s="298">
        <v>46194</v>
      </c>
      <c r="D624" s="299" t="s">
        <v>920</v>
      </c>
      <c r="E624" s="522">
        <v>35.020000000000003</v>
      </c>
      <c r="F624" s="522">
        <v>35.020000000000003</v>
      </c>
      <c r="G624" s="333">
        <f t="shared" si="19"/>
        <v>5816.8999999999869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287</v>
      </c>
      <c r="B625" s="330" t="s">
        <v>287</v>
      </c>
      <c r="C625" s="298">
        <v>46194</v>
      </c>
      <c r="D625" s="299" t="s">
        <v>927</v>
      </c>
      <c r="E625" s="522">
        <v>83.81</v>
      </c>
      <c r="F625" s="522">
        <v>83.81</v>
      </c>
      <c r="G625" s="333">
        <f t="shared" si="19"/>
        <v>5816.8999999999869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287</v>
      </c>
      <c r="B626" s="330" t="s">
        <v>287</v>
      </c>
      <c r="C626" s="298">
        <v>46194</v>
      </c>
      <c r="D626" s="299" t="s">
        <v>928</v>
      </c>
      <c r="E626" s="522">
        <v>27.43</v>
      </c>
      <c r="F626" s="522">
        <v>27.43</v>
      </c>
      <c r="G626" s="333">
        <f t="shared" si="19"/>
        <v>5816.8999999999869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46193</v>
      </c>
      <c r="D627" s="299" t="s">
        <v>932</v>
      </c>
      <c r="E627" s="522">
        <v>30.86</v>
      </c>
      <c r="F627" s="522">
        <v>30.86</v>
      </c>
      <c r="G627" s="333">
        <f t="shared" si="19"/>
        <v>5816.8999999999869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287</v>
      </c>
      <c r="B628" s="330" t="s">
        <v>287</v>
      </c>
      <c r="C628" s="298">
        <v>46193</v>
      </c>
      <c r="D628" s="299" t="s">
        <v>922</v>
      </c>
      <c r="E628" s="522">
        <v>13.95</v>
      </c>
      <c r="F628" s="522">
        <v>13.95</v>
      </c>
      <c r="G628" s="333">
        <f t="shared" si="19"/>
        <v>5816.8999999999869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287</v>
      </c>
      <c r="B629" s="330" t="s">
        <v>287</v>
      </c>
      <c r="C629" s="298">
        <v>46192</v>
      </c>
      <c r="D629" s="299" t="s">
        <v>934</v>
      </c>
      <c r="E629" s="522">
        <v>148.54</v>
      </c>
      <c r="F629" s="522">
        <v>148.54</v>
      </c>
      <c r="G629" s="333">
        <f t="shared" si="19"/>
        <v>5816.8999999999869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287</v>
      </c>
      <c r="B630" s="330" t="s">
        <v>287</v>
      </c>
      <c r="C630" s="298">
        <v>46192</v>
      </c>
      <c r="D630" s="299" t="s">
        <v>921</v>
      </c>
      <c r="E630" s="522">
        <v>80</v>
      </c>
      <c r="F630" s="522">
        <v>80</v>
      </c>
      <c r="G630" s="333">
        <f t="shared" si="19"/>
        <v>5816.8999999999869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287</v>
      </c>
      <c r="B631" s="330" t="s">
        <v>287</v>
      </c>
      <c r="C631" s="298">
        <v>46192</v>
      </c>
      <c r="D631" s="299" t="s">
        <v>922</v>
      </c>
      <c r="E631" s="522">
        <v>27.98</v>
      </c>
      <c r="F631" s="522">
        <v>27.98</v>
      </c>
      <c r="G631" s="333">
        <f t="shared" si="19"/>
        <v>5816.8999999999869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287</v>
      </c>
      <c r="B632" s="330" t="s">
        <v>287</v>
      </c>
      <c r="C632" s="298">
        <v>46192</v>
      </c>
      <c r="D632" s="299" t="s">
        <v>933</v>
      </c>
      <c r="E632" s="522">
        <v>30.63</v>
      </c>
      <c r="F632" s="522">
        <v>30.63</v>
      </c>
      <c r="G632" s="333">
        <f t="shared" si="19"/>
        <v>5816.8999999999869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22</v>
      </c>
      <c r="C633" s="298">
        <v>46192</v>
      </c>
      <c r="D633" s="299" t="s">
        <v>923</v>
      </c>
      <c r="E633" s="522">
        <v>7.46</v>
      </c>
      <c r="F633" s="522"/>
      <c r="G633" s="333">
        <f t="shared" si="19"/>
        <v>5816.8999999999869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287</v>
      </c>
      <c r="B634" s="330" t="s">
        <v>287</v>
      </c>
      <c r="C634" s="298">
        <v>46192</v>
      </c>
      <c r="D634" s="299" t="s">
        <v>924</v>
      </c>
      <c r="E634" s="522">
        <v>22.07</v>
      </c>
      <c r="F634" s="522">
        <v>22.07</v>
      </c>
      <c r="G634" s="333">
        <f t="shared" si="19"/>
        <v>5824.3599999999869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287</v>
      </c>
      <c r="B635" s="330" t="s">
        <v>287</v>
      </c>
      <c r="C635" s="298">
        <v>46192</v>
      </c>
      <c r="D635" s="299" t="s">
        <v>924</v>
      </c>
      <c r="E635" s="522">
        <v>51.04</v>
      </c>
      <c r="F635" s="522">
        <v>51.04</v>
      </c>
      <c r="G635" s="333">
        <f t="shared" si="19"/>
        <v>5824.3599999999869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287</v>
      </c>
      <c r="B636" s="330" t="s">
        <v>287</v>
      </c>
      <c r="C636" s="298">
        <v>46192</v>
      </c>
      <c r="D636" s="299" t="s">
        <v>924</v>
      </c>
      <c r="E636" s="522">
        <v>90.59</v>
      </c>
      <c r="F636" s="522">
        <v>90.59</v>
      </c>
      <c r="G636" s="333">
        <f t="shared" si="19"/>
        <v>5824.3599999999869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287</v>
      </c>
      <c r="B637" s="330" t="s">
        <v>287</v>
      </c>
      <c r="C637" s="298">
        <v>46192</v>
      </c>
      <c r="D637" s="299" t="s">
        <v>925</v>
      </c>
      <c r="E637" s="522">
        <v>26.02</v>
      </c>
      <c r="F637" s="522">
        <v>26.02</v>
      </c>
      <c r="G637" s="333">
        <f t="shared" si="19"/>
        <v>5824.3599999999869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287</v>
      </c>
      <c r="B638" s="330" t="s">
        <v>287</v>
      </c>
      <c r="C638" s="298">
        <v>46192</v>
      </c>
      <c r="D638" s="299" t="s">
        <v>925</v>
      </c>
      <c r="E638" s="522">
        <v>26.02</v>
      </c>
      <c r="F638" s="522">
        <v>26.02</v>
      </c>
      <c r="G638" s="333">
        <f t="shared" si="19"/>
        <v>5824.3599999999869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287</v>
      </c>
      <c r="B639" s="330" t="s">
        <v>287</v>
      </c>
      <c r="C639" s="298">
        <v>46192</v>
      </c>
      <c r="D639" s="299" t="s">
        <v>925</v>
      </c>
      <c r="E639" s="522">
        <v>38.03</v>
      </c>
      <c r="F639" s="522">
        <v>38.03</v>
      </c>
      <c r="G639" s="333">
        <f t="shared" si="19"/>
        <v>5824.3599999999869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46192</v>
      </c>
      <c r="D640" s="299" t="s">
        <v>925</v>
      </c>
      <c r="E640" s="522">
        <v>26.03</v>
      </c>
      <c r="F640" s="522">
        <v>26.03</v>
      </c>
      <c r="G640" s="333">
        <f t="shared" si="19"/>
        <v>5824.3599999999869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287</v>
      </c>
      <c r="B641" s="330" t="s">
        <v>287</v>
      </c>
      <c r="C641" s="298">
        <v>46192</v>
      </c>
      <c r="D641" s="299" t="s">
        <v>922</v>
      </c>
      <c r="E641" s="522">
        <v>21.98</v>
      </c>
      <c r="F641" s="522">
        <v>21.98</v>
      </c>
      <c r="G641" s="333">
        <f t="shared" ref="G641:G698" si="20">G642-E641+F641</f>
        <v>5824.3599999999869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287</v>
      </c>
      <c r="B642" s="330" t="s">
        <v>287</v>
      </c>
      <c r="C642" s="298">
        <v>46192</v>
      </c>
      <c r="D642" s="299" t="s">
        <v>922</v>
      </c>
      <c r="E642" s="522">
        <v>27.99</v>
      </c>
      <c r="F642" s="522">
        <v>27.99</v>
      </c>
      <c r="G642" s="333">
        <f t="shared" si="20"/>
        <v>5824.3599999999869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287</v>
      </c>
      <c r="B643" s="330" t="s">
        <v>287</v>
      </c>
      <c r="C643" s="298">
        <v>46191</v>
      </c>
      <c r="D643" s="299" t="s">
        <v>926</v>
      </c>
      <c r="E643" s="522">
        <v>22.69</v>
      </c>
      <c r="F643" s="522">
        <v>22.69</v>
      </c>
      <c r="G643" s="333">
        <f t="shared" si="20"/>
        <v>5824.3599999999869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287</v>
      </c>
      <c r="B644" s="330" t="s">
        <v>287</v>
      </c>
      <c r="C644" s="298">
        <v>46191</v>
      </c>
      <c r="D644" s="299" t="s">
        <v>927</v>
      </c>
      <c r="E644" s="522">
        <v>42.32</v>
      </c>
      <c r="F644" s="522">
        <v>42.32</v>
      </c>
      <c r="G644" s="333">
        <f t="shared" si="20"/>
        <v>5824.3599999999869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287</v>
      </c>
      <c r="B645" s="330" t="s">
        <v>287</v>
      </c>
      <c r="C645" s="298">
        <v>46191</v>
      </c>
      <c r="D645" s="299" t="s">
        <v>928</v>
      </c>
      <c r="E645" s="522">
        <v>72.86</v>
      </c>
      <c r="F645" s="522">
        <v>72.86</v>
      </c>
      <c r="G645" s="333">
        <f t="shared" si="20"/>
        <v>5824.3599999999869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287</v>
      </c>
      <c r="B646" s="330" t="s">
        <v>287</v>
      </c>
      <c r="C646" s="298">
        <v>46191</v>
      </c>
      <c r="D646" s="299" t="s">
        <v>929</v>
      </c>
      <c r="E646" s="522">
        <v>106.89</v>
      </c>
      <c r="F646" s="522">
        <v>106.89</v>
      </c>
      <c r="G646" s="333">
        <f t="shared" si="20"/>
        <v>5824.3599999999869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287</v>
      </c>
      <c r="B647" s="330" t="s">
        <v>287</v>
      </c>
      <c r="C647" s="298">
        <v>46191</v>
      </c>
      <c r="D647" s="299" t="s">
        <v>931</v>
      </c>
      <c r="E647" s="522">
        <v>94.74</v>
      </c>
      <c r="F647" s="522">
        <v>94.74</v>
      </c>
      <c r="G647" s="333">
        <f t="shared" si="20"/>
        <v>5824.3599999999869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1</v>
      </c>
      <c r="C648" s="298">
        <v>46191</v>
      </c>
      <c r="D648" s="299" t="s">
        <v>306</v>
      </c>
      <c r="E648" s="522">
        <v>99.97</v>
      </c>
      <c r="F648" s="522"/>
      <c r="G648" s="333">
        <f t="shared" si="20"/>
        <v>5824.3599999999869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22</v>
      </c>
      <c r="C649" s="298">
        <v>46191</v>
      </c>
      <c r="D649" s="299" t="s">
        <v>930</v>
      </c>
      <c r="E649" s="522">
        <v>13.84</v>
      </c>
      <c r="F649" s="522"/>
      <c r="G649" s="333">
        <f t="shared" si="20"/>
        <v>5924.3299999999872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46190</v>
      </c>
      <c r="D650" s="299" t="s">
        <v>306</v>
      </c>
      <c r="E650" s="522">
        <v>87.19</v>
      </c>
      <c r="F650" s="522"/>
      <c r="G650" s="333">
        <f t="shared" si="20"/>
        <v>5938.1699999999873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21</v>
      </c>
      <c r="C651" s="298">
        <v>46190</v>
      </c>
      <c r="D651" s="299" t="s">
        <v>194</v>
      </c>
      <c r="E651" s="522">
        <v>81</v>
      </c>
      <c r="F651" s="522"/>
      <c r="G651" s="333">
        <f t="shared" si="20"/>
        <v>6025.3599999999869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43</v>
      </c>
      <c r="C652" s="298">
        <v>46190</v>
      </c>
      <c r="D652" s="299" t="s">
        <v>333</v>
      </c>
      <c r="E652" s="522">
        <v>29.8</v>
      </c>
      <c r="F652" s="522"/>
      <c r="G652" s="333">
        <f t="shared" si="20"/>
        <v>6106.3599999999869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42</v>
      </c>
      <c r="C653" s="298">
        <v>46190</v>
      </c>
      <c r="D653" s="299" t="s">
        <v>333</v>
      </c>
      <c r="E653" s="522">
        <v>74.5</v>
      </c>
      <c r="F653" s="522"/>
      <c r="G653" s="333">
        <f t="shared" si="20"/>
        <v>6136.1599999999871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46190</v>
      </c>
      <c r="D654" s="299" t="s">
        <v>334</v>
      </c>
      <c r="E654" s="522">
        <v>82.35</v>
      </c>
      <c r="F654" s="522"/>
      <c r="G654" s="333">
        <f t="shared" si="20"/>
        <v>6210.6599999999871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46190</v>
      </c>
      <c r="D655" s="299" t="s">
        <v>334</v>
      </c>
      <c r="E655" s="522">
        <v>17.68</v>
      </c>
      <c r="F655" s="522"/>
      <c r="G655" s="333">
        <f t="shared" si="20"/>
        <v>6293.0099999999875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46190</v>
      </c>
      <c r="D656" s="299" t="s">
        <v>300</v>
      </c>
      <c r="E656" s="522">
        <v>14.67</v>
      </c>
      <c r="F656" s="522"/>
      <c r="G656" s="333">
        <f t="shared" si="20"/>
        <v>6310.6899999999878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46190</v>
      </c>
      <c r="D657" s="299" t="s">
        <v>300</v>
      </c>
      <c r="E657" s="522">
        <v>56.42</v>
      </c>
      <c r="F657" s="522"/>
      <c r="G657" s="333">
        <f t="shared" si="20"/>
        <v>6325.3599999999878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46190</v>
      </c>
      <c r="D658" s="299" t="s">
        <v>300</v>
      </c>
      <c r="E658" s="522">
        <v>53.23</v>
      </c>
      <c r="F658" s="522"/>
      <c r="G658" s="333">
        <f t="shared" si="20"/>
        <v>6381.7799999999879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23</v>
      </c>
      <c r="C659" s="298">
        <v>46190</v>
      </c>
      <c r="D659" s="299" t="s">
        <v>63</v>
      </c>
      <c r="E659" s="522">
        <v>529.46</v>
      </c>
      <c r="F659" s="522"/>
      <c r="G659" s="333">
        <f t="shared" si="20"/>
        <v>6435.0099999999875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294</v>
      </c>
      <c r="B660" s="330">
        <v>17</v>
      </c>
      <c r="C660" s="298">
        <v>46190</v>
      </c>
      <c r="D660" s="299" t="s">
        <v>188</v>
      </c>
      <c r="E660" s="522">
        <v>42.65</v>
      </c>
      <c r="F660" s="522"/>
      <c r="G660" s="333">
        <f t="shared" si="20"/>
        <v>6964.4699999999875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15</v>
      </c>
      <c r="C661" s="298">
        <v>46190</v>
      </c>
      <c r="D661" s="299" t="s">
        <v>185</v>
      </c>
      <c r="E661" s="522">
        <v>87.41</v>
      </c>
      <c r="F661" s="522"/>
      <c r="G661" s="333">
        <f t="shared" si="20"/>
        <v>7007.1199999999872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335</v>
      </c>
      <c r="B662" s="330" t="s">
        <v>335</v>
      </c>
      <c r="C662" s="298">
        <v>46190</v>
      </c>
      <c r="D662" s="299" t="s">
        <v>336</v>
      </c>
      <c r="E662" s="522">
        <v>86.48</v>
      </c>
      <c r="F662" s="522"/>
      <c r="G662" s="333">
        <f t="shared" si="20"/>
        <v>7094.529999999987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291</v>
      </c>
      <c r="B663" s="330">
        <v>40</v>
      </c>
      <c r="C663" s="298">
        <v>46190</v>
      </c>
      <c r="D663" s="299" t="s">
        <v>316</v>
      </c>
      <c r="E663" s="522"/>
      <c r="F663" s="522">
        <v>854.38</v>
      </c>
      <c r="G663" s="333">
        <f t="shared" si="20"/>
        <v>7181.0099999999866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5</v>
      </c>
      <c r="C664" s="298">
        <v>46189</v>
      </c>
      <c r="D664" s="299" t="s">
        <v>340</v>
      </c>
      <c r="E664" s="522">
        <v>21.3</v>
      </c>
      <c r="F664" s="522"/>
      <c r="G664" s="333">
        <f t="shared" si="20"/>
        <v>6326.6299999999865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11</v>
      </c>
      <c r="C665" s="298">
        <v>46189</v>
      </c>
      <c r="D665" s="299" t="s">
        <v>178</v>
      </c>
      <c r="E665" s="522">
        <v>267.75</v>
      </c>
      <c r="F665" s="522"/>
      <c r="G665" s="333">
        <f t="shared" si="20"/>
        <v>6347.9299999999866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46188</v>
      </c>
      <c r="D666" s="299" t="s">
        <v>885</v>
      </c>
      <c r="E666" s="522">
        <v>100</v>
      </c>
      <c r="F666" s="522"/>
      <c r="G666" s="333">
        <f t="shared" si="20"/>
        <v>6615.6799999999866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46188</v>
      </c>
      <c r="D667" s="299" t="s">
        <v>334</v>
      </c>
      <c r="E667" s="522">
        <v>11.29</v>
      </c>
      <c r="F667" s="522"/>
      <c r="G667" s="333">
        <f t="shared" si="20"/>
        <v>6715.6799999999866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3</v>
      </c>
      <c r="C668" s="298">
        <v>46188</v>
      </c>
      <c r="D668" s="299" t="s">
        <v>334</v>
      </c>
      <c r="E668" s="522">
        <v>5.39</v>
      </c>
      <c r="F668" s="522"/>
      <c r="G668" s="333">
        <f t="shared" si="20"/>
        <v>6726.9699999999866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4</v>
      </c>
      <c r="C669" s="298">
        <v>46188</v>
      </c>
      <c r="D669" s="299" t="s">
        <v>334</v>
      </c>
      <c r="E669" s="522">
        <v>31.99</v>
      </c>
      <c r="F669" s="522"/>
      <c r="G669" s="333">
        <f t="shared" si="20"/>
        <v>6732.3599999999869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46187</v>
      </c>
      <c r="D670" s="299" t="s">
        <v>917</v>
      </c>
      <c r="E670" s="522">
        <v>102.17</v>
      </c>
      <c r="F670" s="522"/>
      <c r="G670" s="333">
        <f t="shared" si="20"/>
        <v>6764.3499999999867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1</v>
      </c>
      <c r="C671" s="298">
        <v>46187</v>
      </c>
      <c r="D671" s="299" t="s">
        <v>831</v>
      </c>
      <c r="E671" s="522">
        <v>21.86</v>
      </c>
      <c r="F671" s="522"/>
      <c r="G671" s="333">
        <f t="shared" si="20"/>
        <v>6866.5199999999868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46187</v>
      </c>
      <c r="D672" s="299" t="s">
        <v>311</v>
      </c>
      <c r="E672" s="522">
        <v>102.56</v>
      </c>
      <c r="F672" s="522"/>
      <c r="G672" s="333">
        <f t="shared" si="20"/>
        <v>6888.3799999999865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1</v>
      </c>
      <c r="C673" s="298">
        <v>46187</v>
      </c>
      <c r="D673" s="299" t="s">
        <v>329</v>
      </c>
      <c r="E673" s="522">
        <v>121.72</v>
      </c>
      <c r="F673" s="522"/>
      <c r="G673" s="333">
        <f t="shared" si="20"/>
        <v>6990.9399999999869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46186</v>
      </c>
      <c r="D674" s="299" t="s">
        <v>308</v>
      </c>
      <c r="E674" s="522">
        <v>143.91999999999999</v>
      </c>
      <c r="F674" s="522"/>
      <c r="G674" s="333">
        <f t="shared" si="20"/>
        <v>7112.6599999999871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46186</v>
      </c>
      <c r="D675" s="299" t="s">
        <v>346</v>
      </c>
      <c r="E675" s="522">
        <v>11.95</v>
      </c>
      <c r="F675" s="522"/>
      <c r="G675" s="333">
        <f t="shared" si="20"/>
        <v>7256.5799999999872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46186</v>
      </c>
      <c r="D676" s="299" t="s">
        <v>310</v>
      </c>
      <c r="E676" s="522">
        <v>47.29</v>
      </c>
      <c r="F676" s="522"/>
      <c r="G676" s="333">
        <f t="shared" si="20"/>
        <v>7268.529999999987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1</v>
      </c>
      <c r="C677" s="298">
        <v>46186</v>
      </c>
      <c r="D677" s="299" t="s">
        <v>306</v>
      </c>
      <c r="E677" s="522">
        <v>52.7</v>
      </c>
      <c r="F677" s="522"/>
      <c r="G677" s="333">
        <f t="shared" si="20"/>
        <v>7315.819999999987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46186</v>
      </c>
      <c r="D678" s="299" t="s">
        <v>308</v>
      </c>
      <c r="E678" s="522">
        <v>22.26</v>
      </c>
      <c r="F678" s="522"/>
      <c r="G678" s="333">
        <f t="shared" si="20"/>
        <v>7368.5199999999868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46186</v>
      </c>
      <c r="D679" s="299" t="s">
        <v>308</v>
      </c>
      <c r="E679" s="522">
        <v>28.16</v>
      </c>
      <c r="F679" s="522"/>
      <c r="G679" s="333">
        <f t="shared" si="20"/>
        <v>7390.779999999987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46186</v>
      </c>
      <c r="D680" s="299" t="s">
        <v>301</v>
      </c>
      <c r="E680" s="522">
        <v>32.049999999999997</v>
      </c>
      <c r="F680" s="522"/>
      <c r="G680" s="333">
        <f t="shared" si="20"/>
        <v>7418.9399999999869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46186</v>
      </c>
      <c r="D681" s="299" t="s">
        <v>918</v>
      </c>
      <c r="E681" s="522">
        <v>24</v>
      </c>
      <c r="F681" s="522"/>
      <c r="G681" s="333">
        <f t="shared" si="20"/>
        <v>7450.989999999987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46186</v>
      </c>
      <c r="D682" s="299" t="s">
        <v>306</v>
      </c>
      <c r="E682" s="522">
        <v>19.98</v>
      </c>
      <c r="F682" s="522"/>
      <c r="G682" s="333">
        <f t="shared" si="20"/>
        <v>7474.989999999987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46186</v>
      </c>
      <c r="D683" s="299" t="s">
        <v>300</v>
      </c>
      <c r="E683" s="522">
        <v>60.07</v>
      </c>
      <c r="F683" s="522"/>
      <c r="G683" s="333">
        <f t="shared" si="20"/>
        <v>7494.9699999999866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287</v>
      </c>
      <c r="B684" s="330" t="s">
        <v>287</v>
      </c>
      <c r="C684" s="298">
        <v>46186</v>
      </c>
      <c r="D684" s="299" t="s">
        <v>915</v>
      </c>
      <c r="E684" s="522"/>
      <c r="F684" s="522">
        <v>319.49</v>
      </c>
      <c r="G684" s="333">
        <f t="shared" si="20"/>
        <v>7555.0399999999863</v>
      </c>
      <c r="H684" s="334" t="s">
        <v>298</v>
      </c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287</v>
      </c>
      <c r="B685" s="330" t="s">
        <v>287</v>
      </c>
      <c r="C685" s="298">
        <v>46186</v>
      </c>
      <c r="D685" s="299" t="s">
        <v>300</v>
      </c>
      <c r="E685" s="522">
        <v>319.49</v>
      </c>
      <c r="F685" s="522"/>
      <c r="G685" s="333">
        <f t="shared" si="20"/>
        <v>7235.5499999999865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6</v>
      </c>
      <c r="C686" s="298">
        <v>46186</v>
      </c>
      <c r="D686" s="299" t="s">
        <v>914</v>
      </c>
      <c r="E686" s="522">
        <v>-0.51</v>
      </c>
      <c r="F686" s="522"/>
      <c r="G686" s="333">
        <f t="shared" si="20"/>
        <v>7555.0399999999863</v>
      </c>
      <c r="H686" s="334" t="s">
        <v>298</v>
      </c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46186</v>
      </c>
      <c r="D687" s="299" t="s">
        <v>319</v>
      </c>
      <c r="E687" s="522">
        <v>13.58</v>
      </c>
      <c r="F687" s="522"/>
      <c r="G687" s="333">
        <f t="shared" si="20"/>
        <v>7554.5299999999861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24</v>
      </c>
      <c r="C688" s="298">
        <v>46186</v>
      </c>
      <c r="D688" s="299" t="s">
        <v>860</v>
      </c>
      <c r="E688" s="522">
        <v>109.5</v>
      </c>
      <c r="F688" s="522"/>
      <c r="G688" s="333">
        <f t="shared" si="20"/>
        <v>7568.109999999986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19</v>
      </c>
      <c r="C689" s="298">
        <v>46186</v>
      </c>
      <c r="D689" s="299" t="s">
        <v>191</v>
      </c>
      <c r="E689" s="522">
        <v>200</v>
      </c>
      <c r="F689" s="522"/>
      <c r="G689" s="333">
        <f t="shared" si="20"/>
        <v>7677.609999999986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291</v>
      </c>
      <c r="B690" s="330">
        <v>38</v>
      </c>
      <c r="C690" s="298">
        <v>46186</v>
      </c>
      <c r="D690" s="299" t="s">
        <v>293</v>
      </c>
      <c r="E690" s="522"/>
      <c r="F690" s="522">
        <v>4597.82</v>
      </c>
      <c r="G690" s="333">
        <f t="shared" si="20"/>
        <v>7877.609999999986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46185</v>
      </c>
      <c r="D691" s="299" t="s">
        <v>916</v>
      </c>
      <c r="E691" s="522">
        <v>90.54</v>
      </c>
      <c r="F691" s="522"/>
      <c r="G691" s="333">
        <f t="shared" si="20"/>
        <v>3279.7899999999863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46185</v>
      </c>
      <c r="D692" s="299" t="s">
        <v>916</v>
      </c>
      <c r="E692" s="522">
        <v>50</v>
      </c>
      <c r="F692" s="522"/>
      <c r="G692" s="333">
        <f t="shared" si="20"/>
        <v>3370.3299999999863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46185</v>
      </c>
      <c r="D693" s="299" t="s">
        <v>300</v>
      </c>
      <c r="E693" s="522">
        <v>79.849999999999994</v>
      </c>
      <c r="F693" s="522"/>
      <c r="G693" s="333">
        <f t="shared" si="20"/>
        <v>3420.3299999999863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46184</v>
      </c>
      <c r="D694" s="299" t="s">
        <v>360</v>
      </c>
      <c r="E694" s="522">
        <v>70</v>
      </c>
      <c r="F694" s="522"/>
      <c r="G694" s="333">
        <f t="shared" si="20"/>
        <v>3500.1799999999862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287</v>
      </c>
      <c r="B695" s="330" t="s">
        <v>287</v>
      </c>
      <c r="C695" s="298">
        <v>46184</v>
      </c>
      <c r="D695" s="299" t="s">
        <v>911</v>
      </c>
      <c r="E695" s="522">
        <v>2159</v>
      </c>
      <c r="F695" s="522">
        <v>2159</v>
      </c>
      <c r="G695" s="333">
        <f t="shared" si="20"/>
        <v>3570.1799999999862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22</v>
      </c>
      <c r="C696" s="298">
        <v>46184</v>
      </c>
      <c r="D696" s="299" t="s">
        <v>352</v>
      </c>
      <c r="E696" s="522">
        <v>21.29</v>
      </c>
      <c r="F696" s="522"/>
      <c r="G696" s="333">
        <f t="shared" si="20"/>
        <v>3570.1799999999862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4</v>
      </c>
      <c r="C697" s="298">
        <v>46184</v>
      </c>
      <c r="D697" s="299" t="s">
        <v>296</v>
      </c>
      <c r="E697" s="522">
        <v>40.67</v>
      </c>
      <c r="F697" s="522"/>
      <c r="G697" s="333">
        <f t="shared" si="20"/>
        <v>3591.4699999999862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46184</v>
      </c>
      <c r="D698" s="299" t="s">
        <v>319</v>
      </c>
      <c r="E698" s="522">
        <v>15.53</v>
      </c>
      <c r="F698" s="522"/>
      <c r="G698" s="333">
        <f t="shared" si="20"/>
        <v>3632.1399999999862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46184</v>
      </c>
      <c r="D699" s="299" t="s">
        <v>473</v>
      </c>
      <c r="E699" s="522">
        <v>83.89</v>
      </c>
      <c r="F699" s="522"/>
      <c r="G699" s="333">
        <f t="shared" ref="G699:G716" si="21">G700-E699+F699</f>
        <v>3647.6699999999864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23</v>
      </c>
      <c r="C700" s="298">
        <v>46184</v>
      </c>
      <c r="D700" s="299" t="s">
        <v>67</v>
      </c>
      <c r="E700" s="522">
        <v>599.86</v>
      </c>
      <c r="F700" s="522"/>
      <c r="G700" s="333">
        <f t="shared" si="21"/>
        <v>3731.5599999999863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291</v>
      </c>
      <c r="B701" s="330">
        <v>41</v>
      </c>
      <c r="C701" s="298">
        <v>46184</v>
      </c>
      <c r="D701" s="299" t="s">
        <v>909</v>
      </c>
      <c r="E701" s="522"/>
      <c r="F701" s="522">
        <v>800</v>
      </c>
      <c r="G701" s="333">
        <f t="shared" si="21"/>
        <v>4331.4199999999864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291</v>
      </c>
      <c r="B702" s="330">
        <v>39</v>
      </c>
      <c r="C702" s="298">
        <v>46184</v>
      </c>
      <c r="D702" s="299" t="s">
        <v>292</v>
      </c>
      <c r="E702" s="522"/>
      <c r="F702" s="522">
        <v>2763.78</v>
      </c>
      <c r="G702" s="333">
        <f t="shared" si="21"/>
        <v>3531.4199999999864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287</v>
      </c>
      <c r="B703" s="330" t="s">
        <v>287</v>
      </c>
      <c r="C703" s="298">
        <v>46183</v>
      </c>
      <c r="D703" s="299" t="s">
        <v>910</v>
      </c>
      <c r="E703" s="522">
        <v>816.19</v>
      </c>
      <c r="F703" s="522">
        <v>816.19</v>
      </c>
      <c r="G703" s="333">
        <f t="shared" si="21"/>
        <v>767.639999999986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46183</v>
      </c>
      <c r="D704" s="299" t="s">
        <v>412</v>
      </c>
      <c r="E704" s="522">
        <v>-3.99</v>
      </c>
      <c r="F704" s="522"/>
      <c r="G704" s="333">
        <f t="shared" si="21"/>
        <v>767.639999999986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46183</v>
      </c>
      <c r="D705" s="299" t="s">
        <v>907</v>
      </c>
      <c r="E705" s="522">
        <v>-0.03</v>
      </c>
      <c r="F705" s="522"/>
      <c r="G705" s="333">
        <f t="shared" si="21"/>
        <v>763.64999999998599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291</v>
      </c>
      <c r="B706" s="330">
        <v>40</v>
      </c>
      <c r="C706" s="298">
        <v>46183</v>
      </c>
      <c r="D706" s="299" t="s">
        <v>316</v>
      </c>
      <c r="E706" s="522"/>
      <c r="F706" s="522">
        <v>1250.17</v>
      </c>
      <c r="G706" s="333">
        <f t="shared" si="21"/>
        <v>763.61999999998602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46182</v>
      </c>
      <c r="D707" s="299" t="s">
        <v>353</v>
      </c>
      <c r="E707" s="522">
        <v>25.98</v>
      </c>
      <c r="F707" s="522"/>
      <c r="G707" s="333">
        <f t="shared" si="21"/>
        <v>-486.55000000001405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5</v>
      </c>
      <c r="C708" s="298">
        <v>46182</v>
      </c>
      <c r="D708" s="299" t="s">
        <v>854</v>
      </c>
      <c r="E708" s="522">
        <v>10.68</v>
      </c>
      <c r="F708" s="522"/>
      <c r="G708" s="333">
        <f t="shared" si="21"/>
        <v>-460.57000000001403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46182</v>
      </c>
      <c r="D709" s="299" t="s">
        <v>301</v>
      </c>
      <c r="E709" s="522">
        <v>29.95</v>
      </c>
      <c r="F709" s="522"/>
      <c r="G709" s="333">
        <f t="shared" si="21"/>
        <v>-449.89000000001403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22</v>
      </c>
      <c r="C710" s="298">
        <v>46182</v>
      </c>
      <c r="D710" s="299" t="s">
        <v>908</v>
      </c>
      <c r="E710" s="522">
        <v>5.31</v>
      </c>
      <c r="F710" s="522"/>
      <c r="G710" s="333">
        <f t="shared" si="21"/>
        <v>-419.94000000001404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46182</v>
      </c>
      <c r="D711" s="299" t="s">
        <v>435</v>
      </c>
      <c r="E711" s="522">
        <v>58.69</v>
      </c>
      <c r="F711" s="522"/>
      <c r="G711" s="333">
        <f t="shared" si="21"/>
        <v>-414.63000000001404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46182</v>
      </c>
      <c r="D712" s="299" t="s">
        <v>435</v>
      </c>
      <c r="E712" s="522">
        <v>58.69</v>
      </c>
      <c r="F712" s="522"/>
      <c r="G712" s="333">
        <f t="shared" si="21"/>
        <v>-355.94000000001404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8</v>
      </c>
      <c r="C713" s="298">
        <v>46181</v>
      </c>
      <c r="D713" s="299" t="s">
        <v>319</v>
      </c>
      <c r="E713" s="522">
        <v>8.86</v>
      </c>
      <c r="F713" s="522"/>
      <c r="G713" s="333">
        <f t="shared" si="21"/>
        <v>-297.25000000001404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46181</v>
      </c>
      <c r="D714" s="299" t="s">
        <v>397</v>
      </c>
      <c r="E714" s="522">
        <v>12.84</v>
      </c>
      <c r="F714" s="522"/>
      <c r="G714" s="333">
        <f t="shared" si="21"/>
        <v>-288.39000000001403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9</v>
      </c>
      <c r="C715" s="298">
        <v>46181</v>
      </c>
      <c r="D715" s="299" t="s">
        <v>58</v>
      </c>
      <c r="E715" s="522">
        <v>1231.68</v>
      </c>
      <c r="F715" s="522"/>
      <c r="G715" s="333">
        <f t="shared" si="21"/>
        <v>-275.55000000001405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46180</v>
      </c>
      <c r="D716" s="299" t="s">
        <v>310</v>
      </c>
      <c r="E716" s="522">
        <v>47.6</v>
      </c>
      <c r="F716" s="522"/>
      <c r="G716" s="333">
        <f t="shared" si="21"/>
        <v>956.12999999998601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1</v>
      </c>
      <c r="C717" s="298">
        <v>46180</v>
      </c>
      <c r="D717" s="299" t="s">
        <v>368</v>
      </c>
      <c r="E717" s="522">
        <v>48.62</v>
      </c>
      <c r="F717" s="522"/>
      <c r="G717" s="333">
        <f t="shared" ref="G717:G727" si="22">G718-E717+F717</f>
        <v>1003.729999999986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46180</v>
      </c>
      <c r="D718" s="299" t="s">
        <v>363</v>
      </c>
      <c r="E718" s="522">
        <v>6.37</v>
      </c>
      <c r="F718" s="522"/>
      <c r="G718" s="333">
        <f t="shared" si="22"/>
        <v>1052.349999999986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287</v>
      </c>
      <c r="B719" s="330" t="s">
        <v>287</v>
      </c>
      <c r="C719" s="298">
        <v>46180</v>
      </c>
      <c r="D719" s="299" t="s">
        <v>890</v>
      </c>
      <c r="E719" s="522">
        <v>313.77999999999997</v>
      </c>
      <c r="F719" s="522">
        <v>313.77999999999997</v>
      </c>
      <c r="G719" s="333">
        <f t="shared" si="22"/>
        <v>1058.7199999999859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46180</v>
      </c>
      <c r="D720" s="299" t="s">
        <v>397</v>
      </c>
      <c r="E720" s="522">
        <v>10.86</v>
      </c>
      <c r="F720" s="522"/>
      <c r="G720" s="333">
        <f t="shared" si="22"/>
        <v>1058.7199999999859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14</v>
      </c>
      <c r="C721" s="298">
        <v>46179</v>
      </c>
      <c r="D721" s="299" t="s">
        <v>366</v>
      </c>
      <c r="E721" s="522">
        <v>66.67</v>
      </c>
      <c r="F721" s="522"/>
      <c r="G721" s="333">
        <f t="shared" si="22"/>
        <v>1069.5799999999858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5</v>
      </c>
      <c r="C722" s="298">
        <v>46179</v>
      </c>
      <c r="D722" s="299" t="s">
        <v>906</v>
      </c>
      <c r="E722" s="522">
        <v>20</v>
      </c>
      <c r="F722" s="522"/>
      <c r="G722" s="333">
        <f t="shared" si="22"/>
        <v>1136.2499999999859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1</v>
      </c>
      <c r="C723" s="298">
        <v>46179</v>
      </c>
      <c r="D723" s="299" t="s">
        <v>831</v>
      </c>
      <c r="E723" s="522">
        <v>54.06</v>
      </c>
      <c r="F723" s="522"/>
      <c r="G723" s="333">
        <f t="shared" si="22"/>
        <v>1156.2499999999859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46179</v>
      </c>
      <c r="D724" s="299" t="s">
        <v>903</v>
      </c>
      <c r="E724" s="522">
        <v>19.98</v>
      </c>
      <c r="F724" s="522"/>
      <c r="G724" s="333">
        <f t="shared" si="22"/>
        <v>1210.3099999999858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46179</v>
      </c>
      <c r="D725" s="299" t="s">
        <v>885</v>
      </c>
      <c r="E725" s="522">
        <v>100</v>
      </c>
      <c r="F725" s="522"/>
      <c r="G725" s="333">
        <f t="shared" si="22"/>
        <v>1230.2899999999859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46178</v>
      </c>
      <c r="D726" s="299" t="s">
        <v>319</v>
      </c>
      <c r="E726" s="522">
        <v>179.72</v>
      </c>
      <c r="F726" s="522"/>
      <c r="G726" s="333">
        <f t="shared" si="22"/>
        <v>1330.2899999999859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4</v>
      </c>
      <c r="C727" s="298">
        <v>46178</v>
      </c>
      <c r="D727" s="299" t="s">
        <v>904</v>
      </c>
      <c r="E727" s="522">
        <v>41.26</v>
      </c>
      <c r="F727" s="522"/>
      <c r="G727" s="333">
        <f t="shared" si="22"/>
        <v>1510.0099999999859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46178</v>
      </c>
      <c r="D728" s="299" t="s">
        <v>358</v>
      </c>
      <c r="E728" s="522">
        <v>10.07</v>
      </c>
      <c r="F728" s="522"/>
      <c r="G728" s="333">
        <f t="shared" ref="G728:G740" si="23">G729-E728+F728</f>
        <v>1551.2699999999859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2</v>
      </c>
      <c r="C729" s="298">
        <v>46178</v>
      </c>
      <c r="D729" s="299" t="s">
        <v>905</v>
      </c>
      <c r="E729" s="522">
        <v>11.75</v>
      </c>
      <c r="F729" s="522"/>
      <c r="G729" s="333">
        <f t="shared" si="23"/>
        <v>1561.3399999999858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335</v>
      </c>
      <c r="B730" s="330" t="s">
        <v>335</v>
      </c>
      <c r="C730" s="298">
        <v>46178</v>
      </c>
      <c r="D730" s="299" t="s">
        <v>447</v>
      </c>
      <c r="E730" s="522">
        <v>39.659999999999997</v>
      </c>
      <c r="F730" s="522"/>
      <c r="G730" s="333">
        <f t="shared" si="23"/>
        <v>1573.0899999999858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46178</v>
      </c>
      <c r="D731" s="299" t="s">
        <v>300</v>
      </c>
      <c r="E731" s="522">
        <v>9.57</v>
      </c>
      <c r="F731" s="522"/>
      <c r="G731" s="333">
        <f t="shared" si="23"/>
        <v>1612.7499999999859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46178</v>
      </c>
      <c r="D732" s="299" t="s">
        <v>376</v>
      </c>
      <c r="E732" s="522">
        <v>46.65</v>
      </c>
      <c r="F732" s="522"/>
      <c r="G732" s="333">
        <f t="shared" si="23"/>
        <v>1622.3199999999858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46177</v>
      </c>
      <c r="D733" s="299" t="s">
        <v>296</v>
      </c>
      <c r="E733" s="522">
        <v>43.69</v>
      </c>
      <c r="F733" s="522"/>
      <c r="G733" s="333">
        <f t="shared" si="23"/>
        <v>1668.9699999999859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46177</v>
      </c>
      <c r="D734" s="299" t="s">
        <v>334</v>
      </c>
      <c r="E734" s="522">
        <v>8.52</v>
      </c>
      <c r="F734" s="522"/>
      <c r="G734" s="333">
        <f t="shared" si="23"/>
        <v>1712.659999999986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14</v>
      </c>
      <c r="C735" s="298">
        <v>46177</v>
      </c>
      <c r="D735" s="299" t="s">
        <v>367</v>
      </c>
      <c r="E735" s="522">
        <v>70.25</v>
      </c>
      <c r="F735" s="522"/>
      <c r="G735" s="333">
        <f t="shared" si="23"/>
        <v>1721.179999999986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46177</v>
      </c>
      <c r="D736" s="299" t="s">
        <v>386</v>
      </c>
      <c r="E736" s="522">
        <v>14.38</v>
      </c>
      <c r="F736" s="522"/>
      <c r="G736" s="333">
        <f t="shared" si="23"/>
        <v>1791.429999999986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13</v>
      </c>
      <c r="C737" s="298">
        <v>46177</v>
      </c>
      <c r="D737" s="299" t="s">
        <v>902</v>
      </c>
      <c r="E737" s="522">
        <v>122.46</v>
      </c>
      <c r="F737" s="522"/>
      <c r="G737" s="333">
        <f t="shared" si="23"/>
        <v>1805.8099999999861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17</v>
      </c>
      <c r="C738" s="298">
        <v>46177</v>
      </c>
      <c r="D738" s="299" t="s">
        <v>370</v>
      </c>
      <c r="E738" s="522">
        <v>99</v>
      </c>
      <c r="F738" s="522"/>
      <c r="G738" s="333">
        <f t="shared" si="23"/>
        <v>1928.2699999999861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22</v>
      </c>
      <c r="C739" s="298">
        <v>46176</v>
      </c>
      <c r="D739" s="299" t="s">
        <v>861</v>
      </c>
      <c r="E739" s="522">
        <v>12.77</v>
      </c>
      <c r="F739" s="522"/>
      <c r="G739" s="333">
        <f t="shared" si="23"/>
        <v>2027.2699999999861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46176</v>
      </c>
      <c r="D740" s="299" t="s">
        <v>319</v>
      </c>
      <c r="E740" s="522">
        <v>11.55</v>
      </c>
      <c r="F740" s="522"/>
      <c r="G740" s="333">
        <f t="shared" si="23"/>
        <v>2040.0399999999861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1</v>
      </c>
      <c r="C741" s="298">
        <v>46176</v>
      </c>
      <c r="D741" s="299" t="s">
        <v>306</v>
      </c>
      <c r="E741" s="522">
        <v>96.16</v>
      </c>
      <c r="F741" s="522"/>
      <c r="G741" s="333">
        <f t="shared" ref="G741:G799" si="24">G742-E741+F741</f>
        <v>2051.589999999986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46175</v>
      </c>
      <c r="D742" s="299" t="s">
        <v>899</v>
      </c>
      <c r="E742" s="522">
        <v>21.38</v>
      </c>
      <c r="F742" s="522"/>
      <c r="G742" s="333">
        <f t="shared" si="24"/>
        <v>2147.7499999999859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46175</v>
      </c>
      <c r="D743" s="299" t="s">
        <v>386</v>
      </c>
      <c r="E743" s="522">
        <v>14.38</v>
      </c>
      <c r="F743" s="522"/>
      <c r="G743" s="333">
        <f t="shared" si="24"/>
        <v>2169.129999999986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46175</v>
      </c>
      <c r="D744" s="299" t="s">
        <v>433</v>
      </c>
      <c r="E744" s="522">
        <v>-142</v>
      </c>
      <c r="F744" s="522"/>
      <c r="G744" s="333">
        <f t="shared" si="24"/>
        <v>2183.5099999999861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284</v>
      </c>
      <c r="B745" s="330">
        <v>36</v>
      </c>
      <c r="C745" s="298">
        <v>46175</v>
      </c>
      <c r="D745" s="299" t="s">
        <v>374</v>
      </c>
      <c r="E745" s="522">
        <v>50</v>
      </c>
      <c r="F745" s="522"/>
      <c r="G745" s="333">
        <f t="shared" si="24"/>
        <v>2041.5099999999861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22</v>
      </c>
      <c r="C746" s="298">
        <v>46175</v>
      </c>
      <c r="D746" s="299" t="s">
        <v>375</v>
      </c>
      <c r="E746" s="522">
        <v>6.37</v>
      </c>
      <c r="F746" s="522"/>
      <c r="G746" s="333">
        <f t="shared" si="24"/>
        <v>2091.5099999999861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46174</v>
      </c>
      <c r="D747" s="299" t="s">
        <v>306</v>
      </c>
      <c r="E747" s="522">
        <v>84.03</v>
      </c>
      <c r="F747" s="522"/>
      <c r="G747" s="333">
        <f t="shared" si="24"/>
        <v>2097.879999999986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3</v>
      </c>
      <c r="C748" s="298">
        <v>46174</v>
      </c>
      <c r="D748" s="299" t="s">
        <v>296</v>
      </c>
      <c r="E748" s="522">
        <v>10.31</v>
      </c>
      <c r="F748" s="522"/>
      <c r="G748" s="333">
        <f t="shared" si="24"/>
        <v>2181.9099999999862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46174</v>
      </c>
      <c r="D749" s="299" t="s">
        <v>301</v>
      </c>
      <c r="E749" s="522">
        <v>16.05</v>
      </c>
      <c r="F749" s="522"/>
      <c r="G749" s="333">
        <f t="shared" si="24"/>
        <v>2192.2199999999862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46174</v>
      </c>
      <c r="D750" s="299" t="s">
        <v>457</v>
      </c>
      <c r="E750" s="522">
        <v>50.44</v>
      </c>
      <c r="F750" s="522"/>
      <c r="G750" s="333">
        <f t="shared" si="24"/>
        <v>2208.2699999999863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46174</v>
      </c>
      <c r="D751" s="299" t="s">
        <v>898</v>
      </c>
      <c r="E751" s="522">
        <v>9.99</v>
      </c>
      <c r="F751" s="522"/>
      <c r="G751" s="333">
        <f t="shared" si="24"/>
        <v>2258.7099999999864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46174</v>
      </c>
      <c r="D752" s="299" t="s">
        <v>310</v>
      </c>
      <c r="E752" s="522">
        <v>44.98</v>
      </c>
      <c r="F752" s="522"/>
      <c r="G752" s="333">
        <f t="shared" si="24"/>
        <v>2268.6999999999862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46174</v>
      </c>
      <c r="D753" s="299" t="s">
        <v>311</v>
      </c>
      <c r="E753" s="522">
        <v>106.14</v>
      </c>
      <c r="F753" s="522"/>
      <c r="G753" s="333">
        <f t="shared" si="24"/>
        <v>2313.6799999999862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16</v>
      </c>
      <c r="C754" s="298">
        <v>46174</v>
      </c>
      <c r="D754" s="299" t="s">
        <v>624</v>
      </c>
      <c r="E754" s="522">
        <v>62.31</v>
      </c>
      <c r="F754" s="522"/>
      <c r="G754" s="333">
        <f t="shared" si="24"/>
        <v>2419.8199999999861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3</v>
      </c>
      <c r="C755" s="298">
        <v>46174</v>
      </c>
      <c r="D755" s="299" t="s">
        <v>351</v>
      </c>
      <c r="E755" s="522">
        <v>8.1</v>
      </c>
      <c r="F755" s="522"/>
      <c r="G755" s="333">
        <f t="shared" si="24"/>
        <v>2482.129999999986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287</v>
      </c>
      <c r="B756" s="330" t="s">
        <v>287</v>
      </c>
      <c r="C756" s="298">
        <v>46174</v>
      </c>
      <c r="D756" s="299" t="s">
        <v>888</v>
      </c>
      <c r="E756" s="522">
        <v>320</v>
      </c>
      <c r="F756" s="522">
        <v>320</v>
      </c>
      <c r="G756" s="333">
        <f t="shared" si="24"/>
        <v>2490.2299999999859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46174</v>
      </c>
      <c r="D757" s="299" t="s">
        <v>889</v>
      </c>
      <c r="E757" s="522">
        <v>20</v>
      </c>
      <c r="F757" s="522"/>
      <c r="G757" s="333">
        <f t="shared" si="24"/>
        <v>2490.2299999999859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284</v>
      </c>
      <c r="B758" s="330">
        <v>37</v>
      </c>
      <c r="C758" s="298">
        <v>46173</v>
      </c>
      <c r="D758" s="299" t="s">
        <v>895</v>
      </c>
      <c r="E758" s="522">
        <v>1160.3599999999999</v>
      </c>
      <c r="F758" s="522"/>
      <c r="G758" s="333">
        <f t="shared" si="24"/>
        <v>2510.2299999999859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286</v>
      </c>
      <c r="B759" s="330">
        <v>25</v>
      </c>
      <c r="C759" s="298">
        <v>46173</v>
      </c>
      <c r="D759" s="298" t="s">
        <v>204</v>
      </c>
      <c r="E759" s="331">
        <v>350</v>
      </c>
      <c r="F759" s="522"/>
      <c r="G759" s="333">
        <f t="shared" si="24"/>
        <v>3670.5899999999856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286</v>
      </c>
      <c r="B760" s="330">
        <v>26</v>
      </c>
      <c r="C760" s="298">
        <v>46173</v>
      </c>
      <c r="D760" s="298" t="s">
        <v>205</v>
      </c>
      <c r="E760" s="331">
        <v>320</v>
      </c>
      <c r="F760" s="522"/>
      <c r="G760" s="333">
        <f t="shared" si="24"/>
        <v>4020.5899999999856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286</v>
      </c>
      <c r="B761" s="330">
        <v>27</v>
      </c>
      <c r="C761" s="298">
        <v>46173</v>
      </c>
      <c r="D761" s="298" t="s">
        <v>206</v>
      </c>
      <c r="E761" s="331">
        <v>25</v>
      </c>
      <c r="F761" s="522"/>
      <c r="G761" s="333">
        <f t="shared" si="24"/>
        <v>4340.5899999999856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286</v>
      </c>
      <c r="B762" s="330">
        <v>28</v>
      </c>
      <c r="C762" s="298">
        <v>46173</v>
      </c>
      <c r="D762" s="298" t="s">
        <v>207</v>
      </c>
      <c r="E762" s="331">
        <v>25</v>
      </c>
      <c r="F762" s="522"/>
      <c r="G762" s="333">
        <f t="shared" si="24"/>
        <v>4365.5899999999856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286</v>
      </c>
      <c r="B763" s="330">
        <v>29</v>
      </c>
      <c r="C763" s="298">
        <v>46173</v>
      </c>
      <c r="D763" s="298" t="s">
        <v>208</v>
      </c>
      <c r="E763" s="331">
        <v>45</v>
      </c>
      <c r="F763" s="522"/>
      <c r="G763" s="333">
        <f t="shared" si="24"/>
        <v>4390.5899999999856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286</v>
      </c>
      <c r="B764" s="330">
        <v>30</v>
      </c>
      <c r="C764" s="298">
        <v>46173</v>
      </c>
      <c r="D764" s="298" t="s">
        <v>209</v>
      </c>
      <c r="E764" s="331">
        <v>400</v>
      </c>
      <c r="F764" s="522"/>
      <c r="G764" s="333">
        <f t="shared" si="24"/>
        <v>4435.5899999999856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286</v>
      </c>
      <c r="B765" s="330">
        <v>31</v>
      </c>
      <c r="C765" s="298">
        <v>46173</v>
      </c>
      <c r="D765" s="298" t="s">
        <v>210</v>
      </c>
      <c r="E765" s="331">
        <v>375</v>
      </c>
      <c r="F765" s="522"/>
      <c r="G765" s="333">
        <f t="shared" si="24"/>
        <v>4835.5899999999856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286</v>
      </c>
      <c r="B766" s="330">
        <v>32</v>
      </c>
      <c r="C766" s="298">
        <v>46173</v>
      </c>
      <c r="D766" s="298" t="s">
        <v>211</v>
      </c>
      <c r="E766" s="331">
        <v>100</v>
      </c>
      <c r="F766" s="522"/>
      <c r="G766" s="333">
        <f t="shared" si="24"/>
        <v>5210.5899999999856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286</v>
      </c>
      <c r="B767" s="330">
        <v>33</v>
      </c>
      <c r="C767" s="298">
        <v>46173</v>
      </c>
      <c r="D767" s="298" t="s">
        <v>212</v>
      </c>
      <c r="E767" s="331">
        <v>85</v>
      </c>
      <c r="F767" s="522"/>
      <c r="G767" s="333">
        <f t="shared" si="24"/>
        <v>5310.5899999999856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286</v>
      </c>
      <c r="B768" s="330">
        <v>34</v>
      </c>
      <c r="C768" s="298">
        <v>46173</v>
      </c>
      <c r="D768" s="298" t="s">
        <v>213</v>
      </c>
      <c r="E768" s="331">
        <v>230</v>
      </c>
      <c r="F768" s="522"/>
      <c r="G768" s="333">
        <f t="shared" si="24"/>
        <v>5395.5899999999856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286</v>
      </c>
      <c r="B769" s="330">
        <v>35</v>
      </c>
      <c r="C769" s="298">
        <v>46173</v>
      </c>
      <c r="D769" s="298" t="s">
        <v>214</v>
      </c>
      <c r="E769" s="331">
        <v>45</v>
      </c>
      <c r="F769" s="522"/>
      <c r="G769" s="333">
        <f t="shared" si="24"/>
        <v>5625.5899999999856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46173</v>
      </c>
      <c r="D770" s="298" t="s">
        <v>885</v>
      </c>
      <c r="E770" s="522">
        <v>50</v>
      </c>
      <c r="F770" s="522"/>
      <c r="G770" s="333">
        <f t="shared" si="24"/>
        <v>5670.5899999999856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294</v>
      </c>
      <c r="B771" s="330">
        <v>22</v>
      </c>
      <c r="C771" s="298">
        <v>46173</v>
      </c>
      <c r="D771" s="298" t="s">
        <v>835</v>
      </c>
      <c r="E771" s="522">
        <v>10.63</v>
      </c>
      <c r="F771" s="522"/>
      <c r="G771" s="333">
        <f t="shared" si="24"/>
        <v>5720.5899999999856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46173</v>
      </c>
      <c r="D772" s="298" t="s">
        <v>363</v>
      </c>
      <c r="E772" s="522">
        <v>108.69</v>
      </c>
      <c r="F772" s="522"/>
      <c r="G772" s="333">
        <f t="shared" si="24"/>
        <v>5731.2199999999857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10</v>
      </c>
      <c r="C773" s="298">
        <v>46173</v>
      </c>
      <c r="D773" s="298" t="s">
        <v>176</v>
      </c>
      <c r="E773" s="522">
        <v>17.899999999999999</v>
      </c>
      <c r="F773" s="522"/>
      <c r="G773" s="333">
        <f t="shared" si="24"/>
        <v>5839.9099999999853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1</v>
      </c>
      <c r="C774" s="298">
        <v>46173</v>
      </c>
      <c r="D774" s="298" t="s">
        <v>445</v>
      </c>
      <c r="E774" s="522">
        <v>9.57</v>
      </c>
      <c r="F774" s="522"/>
      <c r="G774" s="333">
        <f t="shared" si="24"/>
        <v>5857.8099999999849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46172</v>
      </c>
      <c r="D775" s="298" t="s">
        <v>319</v>
      </c>
      <c r="E775" s="522">
        <v>88.98</v>
      </c>
      <c r="F775" s="522"/>
      <c r="G775" s="333">
        <f t="shared" si="24"/>
        <v>5867.3799999999846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287</v>
      </c>
      <c r="B776" s="330" t="s">
        <v>287</v>
      </c>
      <c r="C776" s="298">
        <v>46172</v>
      </c>
      <c r="D776" s="298" t="s">
        <v>891</v>
      </c>
      <c r="E776" s="522">
        <v>219.38</v>
      </c>
      <c r="F776" s="522">
        <v>219.38</v>
      </c>
      <c r="G776" s="333">
        <f t="shared" si="24"/>
        <v>5956.3599999999842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46172</v>
      </c>
      <c r="D777" s="298" t="s">
        <v>890</v>
      </c>
      <c r="E777" s="522">
        <v>310.98</v>
      </c>
      <c r="F777" s="522">
        <v>310.98</v>
      </c>
      <c r="G777" s="333">
        <f t="shared" si="24"/>
        <v>5956.3599999999842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46172</v>
      </c>
      <c r="D778" s="298" t="s">
        <v>894</v>
      </c>
      <c r="E778" s="522">
        <v>130.68</v>
      </c>
      <c r="F778" s="522"/>
      <c r="G778" s="333">
        <f t="shared" si="24"/>
        <v>5956.3599999999842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46172</v>
      </c>
      <c r="D779" s="298" t="s">
        <v>356</v>
      </c>
      <c r="E779" s="522">
        <v>49.99</v>
      </c>
      <c r="F779" s="522"/>
      <c r="G779" s="333">
        <f t="shared" si="24"/>
        <v>6087.0399999999845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46171</v>
      </c>
      <c r="D780" s="298" t="s">
        <v>296</v>
      </c>
      <c r="E780" s="522">
        <v>15.1</v>
      </c>
      <c r="F780" s="522"/>
      <c r="G780" s="333">
        <f t="shared" si="24"/>
        <v>6137.0299999999843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46171</v>
      </c>
      <c r="D781" s="298" t="s">
        <v>295</v>
      </c>
      <c r="E781" s="522">
        <v>7.02</v>
      </c>
      <c r="F781" s="522"/>
      <c r="G781" s="333">
        <f t="shared" si="24"/>
        <v>6152.1299999999846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4</v>
      </c>
      <c r="C782" s="298">
        <v>46171</v>
      </c>
      <c r="D782" s="298" t="s">
        <v>295</v>
      </c>
      <c r="E782" s="522">
        <v>93.38</v>
      </c>
      <c r="F782" s="522"/>
      <c r="G782" s="333">
        <f t="shared" si="24"/>
        <v>6159.1499999999851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46171</v>
      </c>
      <c r="D783" s="298" t="s">
        <v>353</v>
      </c>
      <c r="E783" s="522">
        <v>18.98</v>
      </c>
      <c r="F783" s="522"/>
      <c r="G783" s="333">
        <f t="shared" si="24"/>
        <v>6252.5299999999852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23</v>
      </c>
      <c r="C784" s="298">
        <v>46171</v>
      </c>
      <c r="D784" s="299" t="s">
        <v>67</v>
      </c>
      <c r="E784" s="522">
        <v>650.88</v>
      </c>
      <c r="F784" s="522"/>
      <c r="G784" s="333">
        <f t="shared" si="24"/>
        <v>6271.5099999999848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20</v>
      </c>
      <c r="C785" s="298">
        <v>46171</v>
      </c>
      <c r="D785" s="299" t="s">
        <v>193</v>
      </c>
      <c r="E785" s="522">
        <v>600</v>
      </c>
      <c r="F785" s="522"/>
      <c r="G785" s="333">
        <f t="shared" si="24"/>
        <v>6922.3899999999849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291</v>
      </c>
      <c r="B786" s="330">
        <v>38</v>
      </c>
      <c r="C786" s="298">
        <v>46171</v>
      </c>
      <c r="D786" s="299" t="s">
        <v>293</v>
      </c>
      <c r="E786" s="522"/>
      <c r="F786" s="522">
        <v>4597.8100000000004</v>
      </c>
      <c r="G786" s="333">
        <f t="shared" si="24"/>
        <v>7522.3899999999849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42</v>
      </c>
      <c r="C787" s="298">
        <v>46171</v>
      </c>
      <c r="D787" s="299" t="s">
        <v>200</v>
      </c>
      <c r="E787" s="522">
        <v>50.92</v>
      </c>
      <c r="F787" s="522"/>
      <c r="G787" s="333">
        <f t="shared" si="24"/>
        <v>2924.5799999999849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43</v>
      </c>
      <c r="C788" s="298">
        <v>46171</v>
      </c>
      <c r="D788" s="299" t="s">
        <v>201</v>
      </c>
      <c r="E788" s="522">
        <v>42.84</v>
      </c>
      <c r="F788" s="522"/>
      <c r="G788" s="333">
        <f t="shared" si="24"/>
        <v>2975.499999999985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291</v>
      </c>
      <c r="B789" s="330">
        <v>39</v>
      </c>
      <c r="C789" s="298">
        <v>46170</v>
      </c>
      <c r="D789" s="299" t="s">
        <v>292</v>
      </c>
      <c r="E789" s="522"/>
      <c r="F789" s="522">
        <v>2763.79</v>
      </c>
      <c r="G789" s="333">
        <f t="shared" si="24"/>
        <v>3018.3399999999851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3</v>
      </c>
      <c r="C790" s="298">
        <v>46170</v>
      </c>
      <c r="D790" s="299" t="s">
        <v>884</v>
      </c>
      <c r="E790" s="522">
        <v>8.9499999999999993</v>
      </c>
      <c r="F790" s="522"/>
      <c r="G790" s="333">
        <f t="shared" si="24"/>
        <v>254.54999999998506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4</v>
      </c>
      <c r="C791" s="298">
        <v>46170</v>
      </c>
      <c r="D791" s="299" t="s">
        <v>884</v>
      </c>
      <c r="E791" s="522">
        <v>43.44</v>
      </c>
      <c r="F791" s="522"/>
      <c r="G791" s="333">
        <f t="shared" si="24"/>
        <v>263.49999999998505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46170</v>
      </c>
      <c r="D792" s="299" t="s">
        <v>892</v>
      </c>
      <c r="E792" s="522">
        <v>30.89</v>
      </c>
      <c r="F792" s="522"/>
      <c r="G792" s="333">
        <f t="shared" si="24"/>
        <v>306.93999999998505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46170</v>
      </c>
      <c r="D793" s="299" t="s">
        <v>346</v>
      </c>
      <c r="E793" s="522">
        <v>32.659999999999997</v>
      </c>
      <c r="F793" s="522"/>
      <c r="G793" s="333">
        <f t="shared" si="24"/>
        <v>337.82999999998503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46170</v>
      </c>
      <c r="D794" s="299" t="s">
        <v>386</v>
      </c>
      <c r="E794" s="522">
        <v>9.09</v>
      </c>
      <c r="F794" s="522"/>
      <c r="G794" s="333">
        <f t="shared" si="24"/>
        <v>370.48999999998506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8</v>
      </c>
      <c r="C795" s="298">
        <v>46170</v>
      </c>
      <c r="D795" s="299" t="s">
        <v>846</v>
      </c>
      <c r="E795" s="522">
        <v>36.74</v>
      </c>
      <c r="F795" s="522"/>
      <c r="G795" s="333">
        <f t="shared" si="24"/>
        <v>379.57999999998503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5</v>
      </c>
      <c r="C796" s="298">
        <v>46170</v>
      </c>
      <c r="D796" s="299" t="s">
        <v>846</v>
      </c>
      <c r="E796" s="522">
        <v>11.2</v>
      </c>
      <c r="F796" s="522"/>
      <c r="G796" s="333">
        <f t="shared" si="24"/>
        <v>416.31999999998504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46169</v>
      </c>
      <c r="D797" s="299" t="s">
        <v>358</v>
      </c>
      <c r="E797" s="522">
        <v>11.29</v>
      </c>
      <c r="F797" s="522"/>
      <c r="G797" s="333">
        <f t="shared" si="24"/>
        <v>427.51999999998503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46169</v>
      </c>
      <c r="D798" s="299" t="s">
        <v>363</v>
      </c>
      <c r="E798" s="522">
        <v>44.84</v>
      </c>
      <c r="F798" s="522"/>
      <c r="G798" s="333">
        <f t="shared" si="24"/>
        <v>438.80999999998505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7</v>
      </c>
      <c r="C799" s="298">
        <v>46169</v>
      </c>
      <c r="D799" s="299" t="s">
        <v>338</v>
      </c>
      <c r="E799" s="522">
        <v>139.88</v>
      </c>
      <c r="F799" s="522"/>
      <c r="G799" s="333">
        <f t="shared" si="24"/>
        <v>483.64999999998508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46169</v>
      </c>
      <c r="D800" s="299" t="s">
        <v>319</v>
      </c>
      <c r="E800" s="522">
        <v>46.84</v>
      </c>
      <c r="F800" s="522"/>
      <c r="G800" s="333">
        <f t="shared" ref="G800:G837" si="25">G801-E800+F800</f>
        <v>623.52999999998508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46169</v>
      </c>
      <c r="D801" s="299" t="s">
        <v>358</v>
      </c>
      <c r="E801" s="522">
        <v>9.4700000000000006</v>
      </c>
      <c r="F801" s="522"/>
      <c r="G801" s="333">
        <f t="shared" si="25"/>
        <v>670.36999999998511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8</v>
      </c>
      <c r="C802" s="298">
        <v>46168</v>
      </c>
      <c r="D802" s="299" t="s">
        <v>308</v>
      </c>
      <c r="E802" s="522">
        <v>47.99</v>
      </c>
      <c r="F802" s="522"/>
      <c r="G802" s="333">
        <f t="shared" si="25"/>
        <v>679.83999999998514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5</v>
      </c>
      <c r="C803" s="298">
        <v>46168</v>
      </c>
      <c r="D803" s="299" t="s">
        <v>872</v>
      </c>
      <c r="E803" s="522">
        <v>26</v>
      </c>
      <c r="F803" s="522"/>
      <c r="G803" s="333">
        <f t="shared" si="25"/>
        <v>727.82999999998515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46168</v>
      </c>
      <c r="D804" s="299" t="s">
        <v>310</v>
      </c>
      <c r="E804" s="522">
        <v>50.15</v>
      </c>
      <c r="F804" s="522"/>
      <c r="G804" s="333">
        <f t="shared" si="25"/>
        <v>753.82999999998515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287</v>
      </c>
      <c r="B805" s="330" t="s">
        <v>287</v>
      </c>
      <c r="C805" s="298">
        <v>46168</v>
      </c>
      <c r="D805" s="299" t="s">
        <v>882</v>
      </c>
      <c r="E805" s="522">
        <v>400</v>
      </c>
      <c r="F805" s="522">
        <v>400</v>
      </c>
      <c r="G805" s="333">
        <f t="shared" si="25"/>
        <v>803.97999999998513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22</v>
      </c>
      <c r="C806" s="298">
        <v>46168</v>
      </c>
      <c r="D806" s="299" t="s">
        <v>835</v>
      </c>
      <c r="E806" s="522">
        <v>15.96</v>
      </c>
      <c r="F806" s="522"/>
      <c r="G806" s="333">
        <f t="shared" si="25"/>
        <v>803.97999999998513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46168</v>
      </c>
      <c r="D807" s="299" t="s">
        <v>296</v>
      </c>
      <c r="E807" s="522">
        <v>15.1</v>
      </c>
      <c r="F807" s="522"/>
      <c r="G807" s="333">
        <f t="shared" si="25"/>
        <v>819.93999999998516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4</v>
      </c>
      <c r="C808" s="298">
        <v>46168</v>
      </c>
      <c r="D808" s="299" t="s">
        <v>296</v>
      </c>
      <c r="E808" s="522">
        <v>44.67</v>
      </c>
      <c r="F808" s="522"/>
      <c r="G808" s="333">
        <f t="shared" si="25"/>
        <v>835.03999999998518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1</v>
      </c>
      <c r="C809" s="298">
        <v>46168</v>
      </c>
      <c r="D809" s="299" t="s">
        <v>300</v>
      </c>
      <c r="E809" s="522">
        <v>32.99</v>
      </c>
      <c r="F809" s="522"/>
      <c r="G809" s="333">
        <f t="shared" si="25"/>
        <v>879.70999999998514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46168</v>
      </c>
      <c r="D810" s="299" t="s">
        <v>386</v>
      </c>
      <c r="E810" s="522">
        <v>14.39</v>
      </c>
      <c r="F810" s="522"/>
      <c r="G810" s="333">
        <f t="shared" si="25"/>
        <v>912.69999999998515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12</v>
      </c>
      <c r="C811" s="298">
        <v>46167</v>
      </c>
      <c r="D811" s="299" t="s">
        <v>314</v>
      </c>
      <c r="E811" s="522">
        <v>204.48</v>
      </c>
      <c r="F811" s="522"/>
      <c r="G811" s="333">
        <f t="shared" si="25"/>
        <v>927.08999999998514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46167</v>
      </c>
      <c r="D812" s="299" t="s">
        <v>319</v>
      </c>
      <c r="E812" s="522">
        <v>29.79</v>
      </c>
      <c r="F812" s="522"/>
      <c r="G812" s="333">
        <f t="shared" si="25"/>
        <v>1131.5699999999852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3</v>
      </c>
      <c r="C813" s="298">
        <v>46167</v>
      </c>
      <c r="D813" s="299" t="s">
        <v>348</v>
      </c>
      <c r="E813" s="522">
        <v>50</v>
      </c>
      <c r="F813" s="522"/>
      <c r="G813" s="333">
        <f t="shared" si="25"/>
        <v>1161.3599999999851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1</v>
      </c>
      <c r="C814" s="298">
        <v>46166</v>
      </c>
      <c r="D814" s="299" t="s">
        <v>329</v>
      </c>
      <c r="E814" s="522">
        <v>122.54</v>
      </c>
      <c r="F814" s="522"/>
      <c r="G814" s="333">
        <f t="shared" si="25"/>
        <v>1211.3599999999851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46166</v>
      </c>
      <c r="D815" s="299" t="s">
        <v>311</v>
      </c>
      <c r="E815" s="522">
        <v>157.97</v>
      </c>
      <c r="F815" s="522"/>
      <c r="G815" s="333">
        <f t="shared" si="25"/>
        <v>1333.8999999999851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6</v>
      </c>
      <c r="C816" s="298">
        <v>46166</v>
      </c>
      <c r="D816" s="299" t="s">
        <v>300</v>
      </c>
      <c r="E816" s="522">
        <v>44.05</v>
      </c>
      <c r="F816" s="522"/>
      <c r="G816" s="333">
        <f t="shared" si="25"/>
        <v>1491.8699999999851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46166</v>
      </c>
      <c r="D817" s="299" t="s">
        <v>319</v>
      </c>
      <c r="E817" s="522">
        <v>70.44</v>
      </c>
      <c r="F817" s="522"/>
      <c r="G817" s="333">
        <f t="shared" si="25"/>
        <v>1535.9199999999851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46166</v>
      </c>
      <c r="D818" s="299" t="s">
        <v>329</v>
      </c>
      <c r="E818" s="522">
        <v>55.96</v>
      </c>
      <c r="F818" s="522"/>
      <c r="G818" s="333">
        <f t="shared" si="25"/>
        <v>1606.3599999999851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46166</v>
      </c>
      <c r="D819" s="299" t="s">
        <v>883</v>
      </c>
      <c r="E819" s="522">
        <v>597.83000000000004</v>
      </c>
      <c r="F819" s="522"/>
      <c r="G819" s="333">
        <f t="shared" si="25"/>
        <v>1662.3199999999852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287</v>
      </c>
      <c r="B820" s="330" t="s">
        <v>287</v>
      </c>
      <c r="C820" s="298">
        <v>46166</v>
      </c>
      <c r="D820" s="299" t="s">
        <v>845</v>
      </c>
      <c r="E820" s="522">
        <v>69.2</v>
      </c>
      <c r="F820" s="522">
        <v>69.2</v>
      </c>
      <c r="G820" s="333">
        <f t="shared" si="25"/>
        <v>2260.1499999999851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46165</v>
      </c>
      <c r="D821" s="299" t="s">
        <v>880</v>
      </c>
      <c r="E821" s="522">
        <v>94.76</v>
      </c>
      <c r="F821" s="522"/>
      <c r="G821" s="333">
        <f t="shared" si="25"/>
        <v>2260.1499999999851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1</v>
      </c>
      <c r="C822" s="298">
        <v>46165</v>
      </c>
      <c r="D822" s="299" t="s">
        <v>393</v>
      </c>
      <c r="E822" s="522">
        <v>34.869999999999997</v>
      </c>
      <c r="F822" s="522"/>
      <c r="G822" s="333">
        <f t="shared" si="25"/>
        <v>2354.9099999999853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8</v>
      </c>
      <c r="C823" s="298">
        <v>46165</v>
      </c>
      <c r="D823" s="299" t="s">
        <v>481</v>
      </c>
      <c r="E823" s="522">
        <v>80.48</v>
      </c>
      <c r="F823" s="522"/>
      <c r="G823" s="333">
        <f t="shared" si="25"/>
        <v>2389.7799999999852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5</v>
      </c>
      <c r="C824" s="298">
        <v>46165</v>
      </c>
      <c r="D824" s="299" t="s">
        <v>879</v>
      </c>
      <c r="E824" s="522">
        <v>25</v>
      </c>
      <c r="F824" s="522"/>
      <c r="G824" s="333">
        <f t="shared" si="25"/>
        <v>2470.2599999999852</v>
      </c>
      <c r="H824" s="334" t="s">
        <v>298</v>
      </c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46165</v>
      </c>
      <c r="D825" s="299" t="s">
        <v>877</v>
      </c>
      <c r="E825" s="522">
        <v>50</v>
      </c>
      <c r="F825" s="522"/>
      <c r="G825" s="333">
        <f t="shared" si="25"/>
        <v>2495.2599999999852</v>
      </c>
      <c r="H825" s="334" t="s">
        <v>298</v>
      </c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46165</v>
      </c>
      <c r="D826" s="299" t="s">
        <v>878</v>
      </c>
      <c r="E826" s="522">
        <v>25</v>
      </c>
      <c r="F826" s="522"/>
      <c r="G826" s="333">
        <f t="shared" si="25"/>
        <v>2545.2599999999852</v>
      </c>
      <c r="H826" s="334" t="s">
        <v>298</v>
      </c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46164</v>
      </c>
      <c r="D827" s="299" t="s">
        <v>881</v>
      </c>
      <c r="E827" s="522">
        <v>45.46</v>
      </c>
      <c r="F827" s="522"/>
      <c r="G827" s="333">
        <f t="shared" si="25"/>
        <v>2570.2599999999852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6</v>
      </c>
      <c r="C828" s="298">
        <v>46164</v>
      </c>
      <c r="D828" s="299" t="s">
        <v>873</v>
      </c>
      <c r="E828" s="522">
        <v>22</v>
      </c>
      <c r="F828" s="522"/>
      <c r="G828" s="333">
        <f t="shared" si="25"/>
        <v>2615.7199999999852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46164</v>
      </c>
      <c r="D829" s="299" t="s">
        <v>296</v>
      </c>
      <c r="E829" s="522">
        <v>14.57</v>
      </c>
      <c r="F829" s="522"/>
      <c r="G829" s="333">
        <f t="shared" si="25"/>
        <v>2637.7199999999852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3</v>
      </c>
      <c r="C830" s="298">
        <v>46163</v>
      </c>
      <c r="D830" s="299" t="s">
        <v>334</v>
      </c>
      <c r="E830" s="522">
        <v>9.01</v>
      </c>
      <c r="F830" s="522"/>
      <c r="G830" s="333">
        <f t="shared" si="25"/>
        <v>2652.2899999999854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8</v>
      </c>
      <c r="C831" s="298">
        <v>46163</v>
      </c>
      <c r="D831" s="299" t="s">
        <v>334</v>
      </c>
      <c r="E831" s="522">
        <v>6.8</v>
      </c>
      <c r="F831" s="522"/>
      <c r="G831" s="333">
        <f t="shared" si="25"/>
        <v>2661.2999999999856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46163</v>
      </c>
      <c r="D832" s="299" t="s">
        <v>358</v>
      </c>
      <c r="E832" s="522">
        <v>16.649999999999999</v>
      </c>
      <c r="F832" s="522"/>
      <c r="G832" s="333">
        <f t="shared" si="25"/>
        <v>2668.0999999999858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8</v>
      </c>
      <c r="C833" s="298">
        <v>46163</v>
      </c>
      <c r="D833" s="299" t="s">
        <v>846</v>
      </c>
      <c r="E833" s="522">
        <v>24.89</v>
      </c>
      <c r="F833" s="522"/>
      <c r="G833" s="333">
        <f t="shared" si="25"/>
        <v>2684.7499999999859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5</v>
      </c>
      <c r="C834" s="298">
        <v>46163</v>
      </c>
      <c r="D834" s="299" t="s">
        <v>846</v>
      </c>
      <c r="E834" s="522">
        <v>11.2</v>
      </c>
      <c r="F834" s="522"/>
      <c r="G834" s="333">
        <f t="shared" si="25"/>
        <v>2709.6399999999858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46162</v>
      </c>
      <c r="D835" s="299" t="s">
        <v>296</v>
      </c>
      <c r="E835" s="522">
        <v>11.18</v>
      </c>
      <c r="F835" s="522"/>
      <c r="G835" s="333">
        <f t="shared" si="25"/>
        <v>2720.8399999999856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46162</v>
      </c>
      <c r="D836" s="299" t="s">
        <v>386</v>
      </c>
      <c r="E836" s="522">
        <v>14.38</v>
      </c>
      <c r="F836" s="522"/>
      <c r="G836" s="333">
        <f t="shared" si="25"/>
        <v>2732.0199999999854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22</v>
      </c>
      <c r="C837" s="298">
        <v>46162</v>
      </c>
      <c r="D837" s="299" t="s">
        <v>323</v>
      </c>
      <c r="E837" s="522">
        <v>20.22</v>
      </c>
      <c r="F837" s="522"/>
      <c r="G837" s="333">
        <f t="shared" si="25"/>
        <v>2746.3999999999855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5</v>
      </c>
      <c r="C838" s="298">
        <v>46162</v>
      </c>
      <c r="D838" s="299" t="s">
        <v>872</v>
      </c>
      <c r="E838" s="522">
        <v>30</v>
      </c>
      <c r="F838" s="522"/>
      <c r="G838" s="333">
        <f t="shared" ref="G838:G852" si="26">G839-E838+F838</f>
        <v>2766.6199999999853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46162</v>
      </c>
      <c r="D839" s="299" t="s">
        <v>874</v>
      </c>
      <c r="E839" s="522">
        <v>46.72</v>
      </c>
      <c r="F839" s="522"/>
      <c r="G839" s="333">
        <f t="shared" si="26"/>
        <v>2796.6199999999853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4</v>
      </c>
      <c r="C840" s="298">
        <v>46162</v>
      </c>
      <c r="D840" s="299" t="s">
        <v>310</v>
      </c>
      <c r="E840" s="522">
        <v>56.51</v>
      </c>
      <c r="F840" s="522"/>
      <c r="G840" s="333">
        <f t="shared" si="26"/>
        <v>2843.3399999999851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46161</v>
      </c>
      <c r="D841" s="299" t="s">
        <v>871</v>
      </c>
      <c r="E841" s="522">
        <v>63.99</v>
      </c>
      <c r="F841" s="522"/>
      <c r="G841" s="333">
        <f t="shared" si="26"/>
        <v>2899.8499999999854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4</v>
      </c>
      <c r="C842" s="298">
        <v>46161</v>
      </c>
      <c r="D842" s="299" t="s">
        <v>296</v>
      </c>
      <c r="E842" s="522">
        <v>43.46</v>
      </c>
      <c r="F842" s="522"/>
      <c r="G842" s="333">
        <f t="shared" si="26"/>
        <v>2963.8399999999851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3</v>
      </c>
      <c r="C843" s="298">
        <v>46161</v>
      </c>
      <c r="D843" s="299" t="s">
        <v>296</v>
      </c>
      <c r="E843" s="522">
        <v>8.7200000000000006</v>
      </c>
      <c r="F843" s="522"/>
      <c r="G843" s="333">
        <f t="shared" si="26"/>
        <v>3007.2999999999852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46161</v>
      </c>
      <c r="D844" s="299" t="s">
        <v>301</v>
      </c>
      <c r="E844" s="522">
        <v>30.9</v>
      </c>
      <c r="F844" s="522"/>
      <c r="G844" s="333">
        <f t="shared" si="26"/>
        <v>3016.019999999985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22</v>
      </c>
      <c r="C845" s="298">
        <v>46161</v>
      </c>
      <c r="D845" s="299" t="s">
        <v>328</v>
      </c>
      <c r="E845" s="522">
        <v>7.46</v>
      </c>
      <c r="F845" s="522"/>
      <c r="G845" s="333">
        <f t="shared" si="26"/>
        <v>3046.9199999999851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46161</v>
      </c>
      <c r="D846" s="299" t="s">
        <v>869</v>
      </c>
      <c r="E846" s="522">
        <v>31.05</v>
      </c>
      <c r="F846" s="522"/>
      <c r="G846" s="333">
        <f t="shared" si="26"/>
        <v>3054.3799999999851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46161</v>
      </c>
      <c r="D847" s="299" t="s">
        <v>870</v>
      </c>
      <c r="E847" s="522">
        <v>54.41</v>
      </c>
      <c r="F847" s="522"/>
      <c r="G847" s="333">
        <f t="shared" si="26"/>
        <v>3085.4299999999853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8</v>
      </c>
      <c r="C848" s="298">
        <v>46161</v>
      </c>
      <c r="D848" s="299" t="s">
        <v>875</v>
      </c>
      <c r="E848" s="522">
        <v>20.49</v>
      </c>
      <c r="F848" s="522"/>
      <c r="G848" s="333">
        <f t="shared" si="26"/>
        <v>3139.8399999999851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22</v>
      </c>
      <c r="C849" s="298">
        <v>46160</v>
      </c>
      <c r="D849" s="299" t="s">
        <v>401</v>
      </c>
      <c r="E849" s="522">
        <v>13.84</v>
      </c>
      <c r="F849" s="522"/>
      <c r="G849" s="333">
        <f t="shared" si="26"/>
        <v>3160.3299999999849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287</v>
      </c>
      <c r="B850" s="330" t="s">
        <v>287</v>
      </c>
      <c r="C850" s="298">
        <v>46160</v>
      </c>
      <c r="D850" s="299" t="s">
        <v>876</v>
      </c>
      <c r="E850" s="522">
        <v>138.44</v>
      </c>
      <c r="F850" s="522">
        <v>138.44</v>
      </c>
      <c r="G850" s="333">
        <f t="shared" si="26"/>
        <v>3174.1699999999851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46160</v>
      </c>
      <c r="D851" s="299" t="s">
        <v>353</v>
      </c>
      <c r="E851" s="522">
        <v>25.48</v>
      </c>
      <c r="F851" s="522"/>
      <c r="G851" s="333">
        <f t="shared" si="26"/>
        <v>3174.1699999999851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17</v>
      </c>
      <c r="C852" s="298">
        <v>46160</v>
      </c>
      <c r="D852" s="299" t="s">
        <v>188</v>
      </c>
      <c r="E852" s="522">
        <v>42.65</v>
      </c>
      <c r="F852" s="522"/>
      <c r="G852" s="333">
        <f t="shared" si="26"/>
        <v>3199.6499999999851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15</v>
      </c>
      <c r="C853" s="298">
        <v>46160</v>
      </c>
      <c r="D853" s="299" t="s">
        <v>185</v>
      </c>
      <c r="E853" s="522">
        <v>101.37</v>
      </c>
      <c r="F853" s="522"/>
      <c r="G853" s="333">
        <f t="shared" ref="G853:G933" si="27">G854-E853+F853</f>
        <v>3242.2999999999852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335</v>
      </c>
      <c r="B854" s="330" t="s">
        <v>335</v>
      </c>
      <c r="C854" s="298">
        <v>46160</v>
      </c>
      <c r="D854" s="299" t="s">
        <v>336</v>
      </c>
      <c r="E854" s="522">
        <v>93.13</v>
      </c>
      <c r="F854" s="522"/>
      <c r="G854" s="333">
        <f t="shared" si="27"/>
        <v>3343.6699999999851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11</v>
      </c>
      <c r="C855" s="298">
        <v>46160</v>
      </c>
      <c r="D855" s="299" t="s">
        <v>178</v>
      </c>
      <c r="E855" s="522">
        <v>267.68</v>
      </c>
      <c r="F855" s="522"/>
      <c r="G855" s="333">
        <f t="shared" si="27"/>
        <v>3436.7999999999852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23</v>
      </c>
      <c r="C856" s="298">
        <v>46160</v>
      </c>
      <c r="D856" s="299" t="s">
        <v>63</v>
      </c>
      <c r="E856" s="522">
        <v>529.46</v>
      </c>
      <c r="F856" s="522"/>
      <c r="G856" s="333">
        <f t="shared" si="27"/>
        <v>3704.479999999985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1</v>
      </c>
      <c r="C857" s="298">
        <v>46159</v>
      </c>
      <c r="D857" s="299" t="s">
        <v>311</v>
      </c>
      <c r="E857" s="522">
        <v>148.25</v>
      </c>
      <c r="F857" s="522"/>
      <c r="G857" s="333">
        <f t="shared" si="27"/>
        <v>4233.939999999985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1</v>
      </c>
      <c r="C858" s="298">
        <v>46159</v>
      </c>
      <c r="D858" s="299" t="s">
        <v>306</v>
      </c>
      <c r="E858" s="522">
        <v>90.2</v>
      </c>
      <c r="F858" s="522"/>
      <c r="G858" s="333">
        <f t="shared" si="27"/>
        <v>4382.189999999985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21</v>
      </c>
      <c r="C859" s="298">
        <v>46159</v>
      </c>
      <c r="D859" s="299" t="s">
        <v>194</v>
      </c>
      <c r="E859" s="522">
        <v>81</v>
      </c>
      <c r="F859" s="522"/>
      <c r="G859" s="333">
        <f t="shared" si="27"/>
        <v>4472.3899999999849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46159</v>
      </c>
      <c r="D860" s="299" t="s">
        <v>300</v>
      </c>
      <c r="E860" s="522">
        <v>38.33</v>
      </c>
      <c r="F860" s="522"/>
      <c r="G860" s="333">
        <f t="shared" si="27"/>
        <v>4553.3899999999849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294</v>
      </c>
      <c r="B861" s="330">
        <v>42</v>
      </c>
      <c r="C861" s="298">
        <v>46159</v>
      </c>
      <c r="D861" s="299" t="s">
        <v>333</v>
      </c>
      <c r="E861" s="522">
        <v>29.8</v>
      </c>
      <c r="F861" s="522"/>
      <c r="G861" s="333">
        <f t="shared" si="27"/>
        <v>4591.7199999999848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43</v>
      </c>
      <c r="C862" s="298">
        <v>46159</v>
      </c>
      <c r="D862" s="299" t="s">
        <v>333</v>
      </c>
      <c r="E862" s="522">
        <v>22.35</v>
      </c>
      <c r="F862" s="522"/>
      <c r="G862" s="333">
        <f t="shared" si="27"/>
        <v>4621.519999999985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46159</v>
      </c>
      <c r="D863" s="299" t="s">
        <v>319</v>
      </c>
      <c r="E863" s="522">
        <v>50.75</v>
      </c>
      <c r="F863" s="522"/>
      <c r="G863" s="333">
        <f t="shared" si="27"/>
        <v>4643.8699999999853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5</v>
      </c>
      <c r="C864" s="298">
        <v>46158</v>
      </c>
      <c r="D864" s="299" t="s">
        <v>340</v>
      </c>
      <c r="E864" s="522">
        <v>21.3</v>
      </c>
      <c r="F864" s="522"/>
      <c r="G864" s="333">
        <f t="shared" si="27"/>
        <v>4694.6199999999853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8</v>
      </c>
      <c r="C865" s="298">
        <v>46158</v>
      </c>
      <c r="D865" s="299" t="s">
        <v>319</v>
      </c>
      <c r="E865" s="522">
        <v>41.46</v>
      </c>
      <c r="F865" s="522"/>
      <c r="G865" s="333">
        <f t="shared" si="27"/>
        <v>4715.9199999999855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287</v>
      </c>
      <c r="B866" s="330" t="s">
        <v>287</v>
      </c>
      <c r="C866" s="298">
        <v>46158</v>
      </c>
      <c r="D866" s="299" t="s">
        <v>849</v>
      </c>
      <c r="E866" s="522">
        <v>95.85</v>
      </c>
      <c r="F866" s="522">
        <v>95.85</v>
      </c>
      <c r="G866" s="333">
        <f t="shared" si="27"/>
        <v>4757.3799999999856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287</v>
      </c>
      <c r="B867" s="330" t="s">
        <v>287</v>
      </c>
      <c r="C867" s="298">
        <v>46158</v>
      </c>
      <c r="D867" s="299" t="s">
        <v>847</v>
      </c>
      <c r="E867" s="522">
        <v>87.13</v>
      </c>
      <c r="F867" s="522">
        <v>87.13</v>
      </c>
      <c r="G867" s="333">
        <f t="shared" si="27"/>
        <v>4757.3799999999856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4</v>
      </c>
      <c r="C868" s="298">
        <v>46158</v>
      </c>
      <c r="D868" s="299" t="s">
        <v>310</v>
      </c>
      <c r="E868" s="522">
        <v>48.15</v>
      </c>
      <c r="F868" s="522"/>
      <c r="G868" s="333">
        <f t="shared" si="27"/>
        <v>4757.3799999999856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46158</v>
      </c>
      <c r="D869" s="299" t="s">
        <v>308</v>
      </c>
      <c r="E869" s="522">
        <v>75.069999999999993</v>
      </c>
      <c r="F869" s="522"/>
      <c r="G869" s="333">
        <f t="shared" si="27"/>
        <v>4805.5299999999852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46158</v>
      </c>
      <c r="D870" s="299" t="s">
        <v>308</v>
      </c>
      <c r="E870" s="522">
        <v>75</v>
      </c>
      <c r="F870" s="522"/>
      <c r="G870" s="333">
        <f t="shared" si="27"/>
        <v>4880.5999999999849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3</v>
      </c>
      <c r="C871" s="298">
        <v>46158</v>
      </c>
      <c r="D871" s="299" t="s">
        <v>348</v>
      </c>
      <c r="E871" s="522">
        <v>8.3800000000000008</v>
      </c>
      <c r="F871" s="522"/>
      <c r="G871" s="333">
        <f t="shared" si="27"/>
        <v>4955.5999999999849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46157</v>
      </c>
      <c r="D872" s="299" t="s">
        <v>319</v>
      </c>
      <c r="E872" s="522">
        <v>63.55</v>
      </c>
      <c r="F872" s="522"/>
      <c r="G872" s="333">
        <f t="shared" si="27"/>
        <v>4963.979999999985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46157</v>
      </c>
      <c r="D873" s="299" t="s">
        <v>296</v>
      </c>
      <c r="E873" s="522">
        <v>45.1</v>
      </c>
      <c r="F873" s="522"/>
      <c r="G873" s="333">
        <f t="shared" si="27"/>
        <v>5027.5299999999852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46157</v>
      </c>
      <c r="D874" s="299" t="s">
        <v>296</v>
      </c>
      <c r="E874" s="522">
        <v>24.54</v>
      </c>
      <c r="F874" s="522"/>
      <c r="G874" s="333">
        <f t="shared" si="27"/>
        <v>5072.6299999999856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46157</v>
      </c>
      <c r="D875" s="299" t="s">
        <v>334</v>
      </c>
      <c r="E875" s="522">
        <v>14.28</v>
      </c>
      <c r="F875" s="522"/>
      <c r="G875" s="333">
        <f t="shared" si="27"/>
        <v>5097.1699999999855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287</v>
      </c>
      <c r="B876" s="330" t="s">
        <v>287</v>
      </c>
      <c r="C876" s="298">
        <v>46157</v>
      </c>
      <c r="D876" s="299" t="s">
        <v>506</v>
      </c>
      <c r="E876" s="522">
        <v>146.15</v>
      </c>
      <c r="F876" s="522">
        <v>146.15</v>
      </c>
      <c r="G876" s="333">
        <f t="shared" si="27"/>
        <v>5111.4499999999853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46157</v>
      </c>
      <c r="D877" s="299" t="s">
        <v>868</v>
      </c>
      <c r="E877" s="522">
        <v>202.87</v>
      </c>
      <c r="F877" s="522"/>
      <c r="G877" s="333">
        <f>G878-E877+F877</f>
        <v>5111.4499999999853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46157</v>
      </c>
      <c r="D878" s="299" t="s">
        <v>300</v>
      </c>
      <c r="E878" s="522">
        <v>14.9</v>
      </c>
      <c r="F878" s="522"/>
      <c r="G878" s="333">
        <f t="shared" si="27"/>
        <v>5314.3199999999852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291</v>
      </c>
      <c r="B879" s="330">
        <v>38</v>
      </c>
      <c r="C879" s="298">
        <v>46157</v>
      </c>
      <c r="D879" s="299" t="s">
        <v>293</v>
      </c>
      <c r="E879" s="522"/>
      <c r="F879" s="522">
        <v>4597.82</v>
      </c>
      <c r="G879" s="333">
        <f t="shared" si="27"/>
        <v>5329.2199999999848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46156</v>
      </c>
      <c r="D880" s="299" t="s">
        <v>867</v>
      </c>
      <c r="E880" s="522">
        <v>34.96</v>
      </c>
      <c r="F880" s="522"/>
      <c r="G880" s="333">
        <f t="shared" si="27"/>
        <v>731.39999999998463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46156</v>
      </c>
      <c r="D881" s="299" t="s">
        <v>408</v>
      </c>
      <c r="E881" s="522">
        <v>23.9</v>
      </c>
      <c r="F881" s="522"/>
      <c r="G881" s="333">
        <f t="shared" si="27"/>
        <v>766.35999999998467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294</v>
      </c>
      <c r="B882" s="330">
        <v>24</v>
      </c>
      <c r="C882" s="298">
        <v>46156</v>
      </c>
      <c r="D882" s="299" t="s">
        <v>860</v>
      </c>
      <c r="E882" s="522">
        <v>109.92</v>
      </c>
      <c r="F882" s="522"/>
      <c r="G882" s="333">
        <f t="shared" si="27"/>
        <v>790.25999999998464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46156</v>
      </c>
      <c r="D883" s="299" t="s">
        <v>334</v>
      </c>
      <c r="E883" s="522">
        <v>24.34</v>
      </c>
      <c r="F883" s="522"/>
      <c r="G883" s="333">
        <f t="shared" si="27"/>
        <v>900.1799999999846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46156</v>
      </c>
      <c r="D884" s="299" t="s">
        <v>846</v>
      </c>
      <c r="E884" s="522">
        <v>24.89</v>
      </c>
      <c r="F884" s="522"/>
      <c r="G884" s="333">
        <f t="shared" si="27"/>
        <v>924.51999999998463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5</v>
      </c>
      <c r="C885" s="298">
        <v>46156</v>
      </c>
      <c r="D885" s="299" t="s">
        <v>846</v>
      </c>
      <c r="E885" s="522">
        <v>11.2</v>
      </c>
      <c r="F885" s="522"/>
      <c r="G885" s="333">
        <f t="shared" si="27"/>
        <v>949.40999999998462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46156</v>
      </c>
      <c r="D886" s="299" t="s">
        <v>324</v>
      </c>
      <c r="E886" s="522">
        <v>22.04</v>
      </c>
      <c r="F886" s="522"/>
      <c r="G886" s="333">
        <f t="shared" si="27"/>
        <v>960.60999999998467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291</v>
      </c>
      <c r="B887" s="330">
        <v>39</v>
      </c>
      <c r="C887" s="298">
        <v>46156</v>
      </c>
      <c r="D887" s="299" t="s">
        <v>292</v>
      </c>
      <c r="E887" s="522"/>
      <c r="F887" s="522">
        <v>2763.78</v>
      </c>
      <c r="G887" s="333">
        <f t="shared" si="27"/>
        <v>982.64999999998463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291</v>
      </c>
      <c r="B888" s="330">
        <v>41</v>
      </c>
      <c r="C888" s="298">
        <v>46156</v>
      </c>
      <c r="D888" s="299" t="s">
        <v>299</v>
      </c>
      <c r="E888" s="522"/>
      <c r="F888" s="522">
        <v>250</v>
      </c>
      <c r="G888" s="333">
        <f t="shared" si="27"/>
        <v>-1781.1300000000156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335</v>
      </c>
      <c r="B889" s="330" t="s">
        <v>335</v>
      </c>
      <c r="C889" s="298">
        <v>46156</v>
      </c>
      <c r="D889" s="299" t="s">
        <v>460</v>
      </c>
      <c r="E889" s="522"/>
      <c r="F889" s="522">
        <v>100</v>
      </c>
      <c r="G889" s="333">
        <f t="shared" si="27"/>
        <v>-2031.1300000000156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46156</v>
      </c>
      <c r="D890" s="299" t="s">
        <v>300</v>
      </c>
      <c r="E890" s="522">
        <v>13.3</v>
      </c>
      <c r="F890" s="522"/>
      <c r="G890" s="333">
        <f t="shared" si="27"/>
        <v>-2131.1300000000156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46155</v>
      </c>
      <c r="D891" s="299" t="s">
        <v>296</v>
      </c>
      <c r="E891" s="522">
        <v>14.67</v>
      </c>
      <c r="F891" s="522"/>
      <c r="G891" s="333">
        <f t="shared" si="27"/>
        <v>-2117.8300000000154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46155</v>
      </c>
      <c r="D892" s="299" t="s">
        <v>319</v>
      </c>
      <c r="E892" s="522">
        <v>22.96</v>
      </c>
      <c r="F892" s="522"/>
      <c r="G892" s="333">
        <f t="shared" si="27"/>
        <v>-2103.1600000000153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287</v>
      </c>
      <c r="B893" s="330" t="s">
        <v>287</v>
      </c>
      <c r="C893" s="298">
        <v>46155</v>
      </c>
      <c r="D893" s="299" t="s">
        <v>855</v>
      </c>
      <c r="E893" s="522">
        <v>100</v>
      </c>
      <c r="F893" s="522">
        <v>100</v>
      </c>
      <c r="G893" s="333">
        <f t="shared" si="27"/>
        <v>-2080.2000000000153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46154</v>
      </c>
      <c r="D894" s="299" t="s">
        <v>455</v>
      </c>
      <c r="E894" s="522">
        <v>43.14</v>
      </c>
      <c r="F894" s="522"/>
      <c r="G894" s="333">
        <f t="shared" si="27"/>
        <v>-2080.2000000000153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3</v>
      </c>
      <c r="C895" s="298">
        <v>46154</v>
      </c>
      <c r="D895" s="299" t="s">
        <v>455</v>
      </c>
      <c r="E895" s="522">
        <v>7.29</v>
      </c>
      <c r="F895" s="522"/>
      <c r="G895" s="333">
        <f t="shared" si="27"/>
        <v>-2037.0600000000154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19</v>
      </c>
      <c r="C896" s="298">
        <v>46154</v>
      </c>
      <c r="D896" s="299" t="s">
        <v>191</v>
      </c>
      <c r="E896" s="522">
        <v>200</v>
      </c>
      <c r="F896" s="522"/>
      <c r="G896" s="333">
        <f t="shared" si="27"/>
        <v>-2029.7700000000154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46154</v>
      </c>
      <c r="D897" s="299" t="s">
        <v>446</v>
      </c>
      <c r="E897" s="522">
        <v>-0.06</v>
      </c>
      <c r="F897" s="522"/>
      <c r="G897" s="333">
        <f t="shared" si="27"/>
        <v>-1829.7700000000154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46154</v>
      </c>
      <c r="D898" s="299" t="s">
        <v>301</v>
      </c>
      <c r="E898" s="522">
        <v>21.55</v>
      </c>
      <c r="F898" s="522"/>
      <c r="G898" s="333">
        <f t="shared" si="27"/>
        <v>-1829.8300000000154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3</v>
      </c>
      <c r="C899" s="298">
        <v>46153</v>
      </c>
      <c r="D899" s="299" t="s">
        <v>296</v>
      </c>
      <c r="E899" s="522">
        <v>4.79</v>
      </c>
      <c r="F899" s="522"/>
      <c r="G899" s="333">
        <f t="shared" si="27"/>
        <v>-1808.2800000000154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46153</v>
      </c>
      <c r="D900" s="299" t="s">
        <v>296</v>
      </c>
      <c r="E900" s="522">
        <v>66.59</v>
      </c>
      <c r="F900" s="522"/>
      <c r="G900" s="333">
        <f t="shared" si="27"/>
        <v>-1803.4900000000155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287</v>
      </c>
      <c r="B901" s="330" t="s">
        <v>287</v>
      </c>
      <c r="C901" s="298">
        <v>46153</v>
      </c>
      <c r="D901" s="299" t="s">
        <v>843</v>
      </c>
      <c r="E901" s="522">
        <v>-51.06</v>
      </c>
      <c r="F901" s="522">
        <v>-51.06</v>
      </c>
      <c r="G901" s="333">
        <f t="shared" si="27"/>
        <v>-1736.9000000000156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22</v>
      </c>
      <c r="C902" s="298">
        <v>46153</v>
      </c>
      <c r="D902" s="299" t="s">
        <v>352</v>
      </c>
      <c r="E902" s="522">
        <v>21.29</v>
      </c>
      <c r="F902" s="522"/>
      <c r="G902" s="333">
        <f t="shared" si="27"/>
        <v>-1736.9000000000156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46152</v>
      </c>
      <c r="D903" s="299" t="s">
        <v>319</v>
      </c>
      <c r="E903" s="522">
        <v>59.25</v>
      </c>
      <c r="F903" s="522"/>
      <c r="G903" s="333">
        <f t="shared" si="27"/>
        <v>-1715.6100000000156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46152</v>
      </c>
      <c r="D904" s="299" t="s">
        <v>304</v>
      </c>
      <c r="E904" s="522">
        <v>145.94999999999999</v>
      </c>
      <c r="F904" s="522"/>
      <c r="G904" s="333">
        <f t="shared" si="27"/>
        <v>-1656.3600000000156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46152</v>
      </c>
      <c r="D905" s="299" t="s">
        <v>311</v>
      </c>
      <c r="E905" s="522">
        <v>131.9</v>
      </c>
      <c r="F905" s="522"/>
      <c r="G905" s="333">
        <f t="shared" si="27"/>
        <v>-1510.4100000000155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46152</v>
      </c>
      <c r="D906" s="299" t="s">
        <v>850</v>
      </c>
      <c r="E906" s="522">
        <v>96.46</v>
      </c>
      <c r="F906" s="522"/>
      <c r="G906" s="333">
        <f t="shared" si="27"/>
        <v>-1378.5100000000155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7</v>
      </c>
      <c r="C907" s="298">
        <v>46152</v>
      </c>
      <c r="D907" s="299" t="s">
        <v>851</v>
      </c>
      <c r="E907" s="522">
        <v>162</v>
      </c>
      <c r="F907" s="522"/>
      <c r="G907" s="333">
        <f t="shared" si="27"/>
        <v>-1282.0500000000154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3</v>
      </c>
      <c r="C908" s="298">
        <v>46152</v>
      </c>
      <c r="D908" s="299" t="s">
        <v>348</v>
      </c>
      <c r="E908" s="522">
        <v>25</v>
      </c>
      <c r="F908" s="522"/>
      <c r="G908" s="333">
        <f t="shared" si="27"/>
        <v>-1120.0500000000154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46151</v>
      </c>
      <c r="D909" s="299" t="s">
        <v>852</v>
      </c>
      <c r="E909" s="522">
        <v>35.83</v>
      </c>
      <c r="F909" s="522"/>
      <c r="G909" s="333">
        <f t="shared" si="27"/>
        <v>-1095.0500000000154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4</v>
      </c>
      <c r="C910" s="298">
        <v>46151</v>
      </c>
      <c r="D910" s="299" t="s">
        <v>310</v>
      </c>
      <c r="E910" s="522">
        <v>50.58</v>
      </c>
      <c r="F910" s="522"/>
      <c r="G910" s="333">
        <f t="shared" si="27"/>
        <v>-1059.2200000000155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46151</v>
      </c>
      <c r="D911" s="299" t="s">
        <v>853</v>
      </c>
      <c r="E911" s="522">
        <v>20.65</v>
      </c>
      <c r="F911" s="522"/>
      <c r="G911" s="333">
        <f t="shared" si="27"/>
        <v>-1008.6400000000156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46151</v>
      </c>
      <c r="D912" s="299" t="s">
        <v>319</v>
      </c>
      <c r="E912" s="522">
        <v>38.770000000000003</v>
      </c>
      <c r="F912" s="522"/>
      <c r="G912" s="333">
        <f t="shared" si="27"/>
        <v>-987.99000000001558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287</v>
      </c>
      <c r="B913" s="330" t="s">
        <v>287</v>
      </c>
      <c r="C913" s="298">
        <v>46151</v>
      </c>
      <c r="D913" s="299" t="s">
        <v>843</v>
      </c>
      <c r="E913" s="522">
        <v>383.63</v>
      </c>
      <c r="F913" s="522">
        <v>383.63</v>
      </c>
      <c r="G913" s="333">
        <f t="shared" si="27"/>
        <v>-949.2200000000156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5</v>
      </c>
      <c r="C914" s="298">
        <v>46151</v>
      </c>
      <c r="D914" s="299" t="s">
        <v>854</v>
      </c>
      <c r="E914" s="522">
        <v>10.68</v>
      </c>
      <c r="F914" s="522"/>
      <c r="G914" s="333">
        <f t="shared" si="27"/>
        <v>-949.2200000000156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3</v>
      </c>
      <c r="C915" s="298">
        <v>46151</v>
      </c>
      <c r="D915" s="299" t="s">
        <v>348</v>
      </c>
      <c r="E915" s="522">
        <v>9.35</v>
      </c>
      <c r="F915" s="522"/>
      <c r="G915" s="333">
        <f t="shared" si="27"/>
        <v>-938.54000000001565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287</v>
      </c>
      <c r="B916" s="330" t="s">
        <v>287</v>
      </c>
      <c r="C916" s="298">
        <v>46151</v>
      </c>
      <c r="D916" s="299" t="s">
        <v>331</v>
      </c>
      <c r="E916" s="522">
        <v>-150.9</v>
      </c>
      <c r="F916" s="522">
        <v>-150.9</v>
      </c>
      <c r="G916" s="333">
        <f t="shared" si="27"/>
        <v>-929.19000000001563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287</v>
      </c>
      <c r="B917" s="330" t="s">
        <v>287</v>
      </c>
      <c r="C917" s="298">
        <v>46151</v>
      </c>
      <c r="D917" s="299" t="s">
        <v>847</v>
      </c>
      <c r="E917" s="522">
        <v>557.9</v>
      </c>
      <c r="F917" s="522">
        <v>557.9</v>
      </c>
      <c r="G917" s="333">
        <f t="shared" si="27"/>
        <v>-929.19000000001563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18</v>
      </c>
      <c r="C918" s="298">
        <v>46150</v>
      </c>
      <c r="D918" s="299" t="s">
        <v>361</v>
      </c>
      <c r="E918" s="522">
        <v>400</v>
      </c>
      <c r="F918" s="522"/>
      <c r="G918" s="333">
        <f t="shared" si="27"/>
        <v>-929.19000000001574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287</v>
      </c>
      <c r="B919" s="330" t="s">
        <v>287</v>
      </c>
      <c r="C919" s="298">
        <v>46150</v>
      </c>
      <c r="D919" s="299" t="s">
        <v>842</v>
      </c>
      <c r="E919" s="522">
        <v>200</v>
      </c>
      <c r="F919" s="522">
        <v>200</v>
      </c>
      <c r="G919" s="333">
        <f t="shared" si="27"/>
        <v>-529.19000000001574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46150</v>
      </c>
      <c r="D920" s="299" t="s">
        <v>473</v>
      </c>
      <c r="E920" s="522">
        <v>52.78</v>
      </c>
      <c r="F920" s="522"/>
      <c r="G920" s="333">
        <f t="shared" si="27"/>
        <v>-529.19000000001574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287</v>
      </c>
      <c r="B921" s="330" t="s">
        <v>287</v>
      </c>
      <c r="C921" s="298">
        <v>46150</v>
      </c>
      <c r="D921" s="299" t="s">
        <v>848</v>
      </c>
      <c r="E921" s="522">
        <v>137.07</v>
      </c>
      <c r="F921" s="522">
        <v>137.07</v>
      </c>
      <c r="G921" s="333">
        <f t="shared" si="27"/>
        <v>-476.41000000001571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46150</v>
      </c>
      <c r="D922" s="299" t="s">
        <v>358</v>
      </c>
      <c r="E922" s="522">
        <v>17.440000000000001</v>
      </c>
      <c r="F922" s="522"/>
      <c r="G922" s="333">
        <f t="shared" si="27"/>
        <v>-476.41000000001566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287</v>
      </c>
      <c r="B923" s="330" t="s">
        <v>287</v>
      </c>
      <c r="C923" s="298">
        <v>46150</v>
      </c>
      <c r="D923" s="299" t="s">
        <v>849</v>
      </c>
      <c r="E923" s="522">
        <v>359.81</v>
      </c>
      <c r="F923" s="522">
        <v>359.81</v>
      </c>
      <c r="G923" s="333">
        <f t="shared" si="27"/>
        <v>-458.97000000001566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46149</v>
      </c>
      <c r="D924" s="299" t="s">
        <v>846</v>
      </c>
      <c r="E924" s="522">
        <v>23.7</v>
      </c>
      <c r="F924" s="522"/>
      <c r="G924" s="333">
        <f t="shared" si="27"/>
        <v>-458.97000000001566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46149</v>
      </c>
      <c r="D925" s="299" t="s">
        <v>371</v>
      </c>
      <c r="E925" s="522">
        <v>13.43</v>
      </c>
      <c r="F925" s="522"/>
      <c r="G925" s="333">
        <f t="shared" si="27"/>
        <v>-435.27000000001567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13</v>
      </c>
      <c r="C926" s="298">
        <v>46149</v>
      </c>
      <c r="D926" s="299" t="s">
        <v>182</v>
      </c>
      <c r="E926" s="522">
        <v>122.18</v>
      </c>
      <c r="F926" s="522"/>
      <c r="G926" s="333">
        <f t="shared" si="27"/>
        <v>-421.84000000001566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335</v>
      </c>
      <c r="B927" s="330" t="s">
        <v>335</v>
      </c>
      <c r="C927" s="298">
        <v>46149</v>
      </c>
      <c r="D927" s="299" t="s">
        <v>447</v>
      </c>
      <c r="E927" s="522">
        <v>43.62</v>
      </c>
      <c r="F927" s="522"/>
      <c r="G927" s="333">
        <f t="shared" si="27"/>
        <v>-299.66000000001566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9</v>
      </c>
      <c r="C928" s="298">
        <v>46149</v>
      </c>
      <c r="D928" s="299" t="s">
        <v>58</v>
      </c>
      <c r="E928" s="522">
        <v>1231.68</v>
      </c>
      <c r="F928" s="522"/>
      <c r="G928" s="333">
        <f t="shared" si="27"/>
        <v>-256.04000000001565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3</v>
      </c>
      <c r="C929" s="298">
        <v>46149</v>
      </c>
      <c r="D929" s="299" t="s">
        <v>309</v>
      </c>
      <c r="E929" s="522">
        <v>4.49</v>
      </c>
      <c r="F929" s="522"/>
      <c r="G929" s="333">
        <f t="shared" si="27"/>
        <v>975.63999999998441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5</v>
      </c>
      <c r="C930" s="298">
        <v>46149</v>
      </c>
      <c r="D930" s="299" t="s">
        <v>846</v>
      </c>
      <c r="E930" s="522">
        <v>19.2</v>
      </c>
      <c r="F930" s="522"/>
      <c r="G930" s="333">
        <f t="shared" si="27"/>
        <v>980.12999999998442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46149</v>
      </c>
      <c r="D931" s="299" t="s">
        <v>846</v>
      </c>
      <c r="E931" s="522">
        <v>35</v>
      </c>
      <c r="F931" s="522"/>
      <c r="G931" s="333">
        <f t="shared" si="27"/>
        <v>999.32999999998447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8</v>
      </c>
      <c r="C932" s="298">
        <v>46149</v>
      </c>
      <c r="D932" s="299" t="s">
        <v>319</v>
      </c>
      <c r="E932" s="522">
        <v>15.93</v>
      </c>
      <c r="F932" s="522"/>
      <c r="G932" s="333">
        <f t="shared" si="27"/>
        <v>1034.3299999999845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46149</v>
      </c>
      <c r="D933" s="299" t="s">
        <v>296</v>
      </c>
      <c r="E933" s="522">
        <v>11.18</v>
      </c>
      <c r="F933" s="522"/>
      <c r="G933" s="333">
        <f t="shared" si="27"/>
        <v>1050.2599999999845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46149</v>
      </c>
      <c r="D934" s="299" t="s">
        <v>301</v>
      </c>
      <c r="E934" s="522">
        <v>16.05</v>
      </c>
      <c r="F934" s="522"/>
      <c r="G934" s="333">
        <f t="shared" ref="G934:G973" si="28">G935-E934+F934</f>
        <v>1061.4399999999846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5</v>
      </c>
      <c r="C935" s="298">
        <v>46148</v>
      </c>
      <c r="D935" s="299" t="s">
        <v>340</v>
      </c>
      <c r="E935" s="522">
        <v>47.93</v>
      </c>
      <c r="F935" s="522"/>
      <c r="G935" s="333">
        <f t="shared" si="28"/>
        <v>1077.4899999999845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14</v>
      </c>
      <c r="C936" s="298">
        <v>46148</v>
      </c>
      <c r="D936" s="299" t="s">
        <v>366</v>
      </c>
      <c r="E936" s="522">
        <v>66.67</v>
      </c>
      <c r="F936" s="522"/>
      <c r="G936" s="333">
        <f t="shared" si="28"/>
        <v>1125.4199999999846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8</v>
      </c>
      <c r="C937" s="298">
        <v>46148</v>
      </c>
      <c r="D937" s="299" t="s">
        <v>319</v>
      </c>
      <c r="E937" s="522">
        <v>19.14</v>
      </c>
      <c r="F937" s="522"/>
      <c r="G937" s="333">
        <f t="shared" si="28"/>
        <v>1192.0899999999847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46148</v>
      </c>
      <c r="D938" s="299" t="s">
        <v>310</v>
      </c>
      <c r="E938" s="522">
        <v>103.69</v>
      </c>
      <c r="F938" s="522"/>
      <c r="G938" s="333">
        <f t="shared" si="28"/>
        <v>1211.2299999999848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287</v>
      </c>
      <c r="B939" s="330" t="s">
        <v>287</v>
      </c>
      <c r="C939" s="298">
        <v>46148</v>
      </c>
      <c r="D939" s="299" t="s">
        <v>843</v>
      </c>
      <c r="E939" s="522">
        <v>513.29999999999995</v>
      </c>
      <c r="F939" s="522">
        <v>513.29999999999995</v>
      </c>
      <c r="G939" s="333">
        <f t="shared" si="28"/>
        <v>1314.9199999999848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46148</v>
      </c>
      <c r="D940" s="299" t="s">
        <v>300</v>
      </c>
      <c r="E940" s="522">
        <v>41.52</v>
      </c>
      <c r="F940" s="522"/>
      <c r="G940" s="333">
        <f t="shared" si="28"/>
        <v>1314.9199999999848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287</v>
      </c>
      <c r="B941" s="330" t="s">
        <v>287</v>
      </c>
      <c r="C941" s="298">
        <v>46148</v>
      </c>
      <c r="D941" s="299" t="s">
        <v>844</v>
      </c>
      <c r="E941" s="522">
        <v>500.5</v>
      </c>
      <c r="F941" s="522">
        <v>500.5</v>
      </c>
      <c r="G941" s="333">
        <f t="shared" si="28"/>
        <v>1356.4399999999848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287</v>
      </c>
      <c r="B942" s="330" t="s">
        <v>287</v>
      </c>
      <c r="C942" s="298">
        <v>46148</v>
      </c>
      <c r="D942" s="299" t="s">
        <v>845</v>
      </c>
      <c r="E942" s="522">
        <v>457.94</v>
      </c>
      <c r="F942" s="522">
        <v>457.94</v>
      </c>
      <c r="G942" s="333">
        <f t="shared" si="28"/>
        <v>1356.4399999999848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1</v>
      </c>
      <c r="C943" s="298">
        <v>46148</v>
      </c>
      <c r="D943" s="299" t="s">
        <v>306</v>
      </c>
      <c r="E943" s="522">
        <v>23.48</v>
      </c>
      <c r="F943" s="522"/>
      <c r="G943" s="333">
        <f t="shared" si="28"/>
        <v>1356.4399999999848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46147</v>
      </c>
      <c r="D944" s="299" t="s">
        <v>384</v>
      </c>
      <c r="E944" s="522">
        <v>59.03</v>
      </c>
      <c r="F944" s="522"/>
      <c r="G944" s="333">
        <f t="shared" si="28"/>
        <v>1379.9199999999848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46147</v>
      </c>
      <c r="D945" s="299" t="s">
        <v>334</v>
      </c>
      <c r="E945" s="522">
        <v>11.06</v>
      </c>
      <c r="F945" s="522"/>
      <c r="G945" s="333">
        <f t="shared" si="28"/>
        <v>1438.9499999999848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46147</v>
      </c>
      <c r="D946" s="299" t="s">
        <v>296</v>
      </c>
      <c r="E946" s="522">
        <v>8.7200000000000006</v>
      </c>
      <c r="F946" s="522"/>
      <c r="G946" s="333">
        <f t="shared" si="28"/>
        <v>1450.0099999999848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46147</v>
      </c>
      <c r="D947" s="299" t="s">
        <v>296</v>
      </c>
      <c r="E947" s="522">
        <v>42.88</v>
      </c>
      <c r="F947" s="522"/>
      <c r="G947" s="333">
        <f t="shared" si="28"/>
        <v>1458.7299999999848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46147</v>
      </c>
      <c r="D948" s="299" t="s">
        <v>300</v>
      </c>
      <c r="E948" s="522">
        <v>17.03</v>
      </c>
      <c r="F948" s="522"/>
      <c r="G948" s="333">
        <f t="shared" si="28"/>
        <v>1501.6099999999849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22</v>
      </c>
      <c r="C949" s="298">
        <v>46146</v>
      </c>
      <c r="D949" s="299" t="s">
        <v>835</v>
      </c>
      <c r="E949" s="522">
        <v>13.83</v>
      </c>
      <c r="F949" s="522"/>
      <c r="G949" s="333">
        <f t="shared" si="28"/>
        <v>1518.6399999999849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5</v>
      </c>
      <c r="C950" s="298">
        <v>46146</v>
      </c>
      <c r="D950" s="299" t="s">
        <v>340</v>
      </c>
      <c r="E950" s="522">
        <v>47.93</v>
      </c>
      <c r="F950" s="522"/>
      <c r="G950" s="333">
        <f t="shared" si="28"/>
        <v>1532.4699999999848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46146</v>
      </c>
      <c r="D951" s="299" t="s">
        <v>334</v>
      </c>
      <c r="E951" s="522">
        <v>11.06</v>
      </c>
      <c r="F951" s="522"/>
      <c r="G951" s="333">
        <f t="shared" si="28"/>
        <v>1580.3999999999849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14</v>
      </c>
      <c r="C952" s="298">
        <v>46146</v>
      </c>
      <c r="D952" s="299" t="s">
        <v>367</v>
      </c>
      <c r="E952" s="522">
        <v>70.25</v>
      </c>
      <c r="F952" s="522"/>
      <c r="G952" s="333">
        <f t="shared" si="28"/>
        <v>1591.4599999999848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284</v>
      </c>
      <c r="B953" s="330">
        <v>36</v>
      </c>
      <c r="C953" s="298">
        <v>46146</v>
      </c>
      <c r="D953" s="299" t="s">
        <v>374</v>
      </c>
      <c r="E953" s="522">
        <v>50</v>
      </c>
      <c r="F953" s="522"/>
      <c r="G953" s="333">
        <f t="shared" si="28"/>
        <v>1661.7099999999848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17</v>
      </c>
      <c r="C954" s="298">
        <v>46146</v>
      </c>
      <c r="D954" s="299" t="s">
        <v>370</v>
      </c>
      <c r="E954" s="522">
        <v>99</v>
      </c>
      <c r="F954" s="522"/>
      <c r="G954" s="333">
        <f t="shared" si="28"/>
        <v>1711.7099999999848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5</v>
      </c>
      <c r="C955" s="298">
        <v>46145</v>
      </c>
      <c r="D955" s="299" t="s">
        <v>834</v>
      </c>
      <c r="E955" s="522">
        <v>49.13</v>
      </c>
      <c r="F955" s="522"/>
      <c r="G955" s="333">
        <f t="shared" si="28"/>
        <v>1810.7099999999848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1</v>
      </c>
      <c r="C956" s="298">
        <v>46145</v>
      </c>
      <c r="D956" s="299" t="s">
        <v>831</v>
      </c>
      <c r="E956" s="522">
        <v>50</v>
      </c>
      <c r="F956" s="522"/>
      <c r="G956" s="333">
        <f t="shared" si="28"/>
        <v>1859.8399999999849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46145</v>
      </c>
      <c r="D957" s="299" t="s">
        <v>311</v>
      </c>
      <c r="E957" s="522">
        <v>91.98</v>
      </c>
      <c r="F957" s="522"/>
      <c r="G957" s="333">
        <f t="shared" si="28"/>
        <v>1909.8399999999849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46145</v>
      </c>
      <c r="D958" s="299" t="s">
        <v>832</v>
      </c>
      <c r="E958" s="522">
        <v>24.68</v>
      </c>
      <c r="F958" s="522"/>
      <c r="G958" s="333">
        <f t="shared" si="28"/>
        <v>2001.8199999999849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46145</v>
      </c>
      <c r="D959" s="299" t="s">
        <v>358</v>
      </c>
      <c r="E959" s="522">
        <v>2.4900000000000002</v>
      </c>
      <c r="F959" s="522"/>
      <c r="G959" s="333">
        <f t="shared" si="28"/>
        <v>2026.499999999985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22</v>
      </c>
      <c r="C960" s="298">
        <v>46145</v>
      </c>
      <c r="D960" s="299" t="s">
        <v>861</v>
      </c>
      <c r="E960" s="522">
        <v>12.77</v>
      </c>
      <c r="F960" s="522"/>
      <c r="G960" s="333">
        <f t="shared" si="28"/>
        <v>2028.989999999985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46145</v>
      </c>
      <c r="D961" s="299" t="s">
        <v>458</v>
      </c>
      <c r="E961" s="522">
        <v>192.97</v>
      </c>
      <c r="F961" s="522"/>
      <c r="G961" s="333">
        <f t="shared" si="28"/>
        <v>2041.759999999985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3</v>
      </c>
      <c r="C962" s="298">
        <v>46145</v>
      </c>
      <c r="D962" s="299" t="s">
        <v>348</v>
      </c>
      <c r="E962" s="522">
        <v>9.35</v>
      </c>
      <c r="F962" s="522"/>
      <c r="G962" s="333">
        <f t="shared" si="28"/>
        <v>2234.729999999985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46144</v>
      </c>
      <c r="D963" s="299" t="s">
        <v>310</v>
      </c>
      <c r="E963" s="522">
        <v>57.69</v>
      </c>
      <c r="F963" s="522"/>
      <c r="G963" s="333">
        <f t="shared" si="28"/>
        <v>2244.0799999999849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46144</v>
      </c>
      <c r="D964" s="299" t="s">
        <v>310</v>
      </c>
      <c r="E964" s="522">
        <v>6.37</v>
      </c>
      <c r="F964" s="522"/>
      <c r="G964" s="333">
        <f t="shared" si="28"/>
        <v>2301.769999999985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22</v>
      </c>
      <c r="C965" s="298">
        <v>46144</v>
      </c>
      <c r="D965" s="299" t="s">
        <v>375</v>
      </c>
      <c r="E965" s="522">
        <v>6.37</v>
      </c>
      <c r="F965" s="522"/>
      <c r="G965" s="333">
        <f t="shared" si="28"/>
        <v>2308.1399999999849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46144</v>
      </c>
      <c r="D966" s="299" t="s">
        <v>300</v>
      </c>
      <c r="E966" s="522">
        <v>41.51</v>
      </c>
      <c r="F966" s="522"/>
      <c r="G966" s="333">
        <f t="shared" si="28"/>
        <v>2314.5099999999848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7</v>
      </c>
      <c r="C967" s="298">
        <v>46144</v>
      </c>
      <c r="D967" s="299" t="s">
        <v>833</v>
      </c>
      <c r="E967" s="522">
        <v>74.53</v>
      </c>
      <c r="F967" s="522"/>
      <c r="G967" s="333">
        <f t="shared" si="28"/>
        <v>2356.019999999985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46144</v>
      </c>
      <c r="D968" s="299" t="s">
        <v>306</v>
      </c>
      <c r="E968" s="522">
        <v>72.73</v>
      </c>
      <c r="F968" s="522"/>
      <c r="G968" s="333">
        <f t="shared" si="28"/>
        <v>2430.5499999999852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46144</v>
      </c>
      <c r="D969" s="299" t="s">
        <v>348</v>
      </c>
      <c r="E969" s="522">
        <v>25</v>
      </c>
      <c r="F969" s="522"/>
      <c r="G969" s="333">
        <f t="shared" si="28"/>
        <v>2503.2799999999852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287</v>
      </c>
      <c r="B970" s="330" t="s">
        <v>287</v>
      </c>
      <c r="C970" s="298">
        <v>46144</v>
      </c>
      <c r="D970" s="299" t="s">
        <v>485</v>
      </c>
      <c r="E970" s="522">
        <v>121.4</v>
      </c>
      <c r="F970" s="522">
        <v>121.4</v>
      </c>
      <c r="G970" s="333">
        <f t="shared" si="28"/>
        <v>2528.2799999999852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3</v>
      </c>
      <c r="C971" s="298">
        <v>46144</v>
      </c>
      <c r="D971" s="299" t="s">
        <v>348</v>
      </c>
      <c r="E971" s="522">
        <v>9.73</v>
      </c>
      <c r="F971" s="522"/>
      <c r="G971" s="333">
        <f t="shared" si="28"/>
        <v>2528.2799999999852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46143</v>
      </c>
      <c r="D972" s="299" t="s">
        <v>358</v>
      </c>
      <c r="E972" s="522">
        <v>8.9700000000000006</v>
      </c>
      <c r="F972" s="522"/>
      <c r="G972" s="333">
        <f t="shared" si="28"/>
        <v>2538.0099999999852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s="540" customFormat="1" ht="12" customHeight="1" x14ac:dyDescent="0.3">
      <c r="A973" s="530" t="s">
        <v>284</v>
      </c>
      <c r="B973" s="531">
        <v>37</v>
      </c>
      <c r="C973" s="532">
        <v>46142</v>
      </c>
      <c r="D973" s="533" t="s">
        <v>285</v>
      </c>
      <c r="E973" s="534">
        <v>5616.82</v>
      </c>
      <c r="F973" s="534"/>
      <c r="G973" s="535">
        <f t="shared" si="28"/>
        <v>2546.979999999985</v>
      </c>
      <c r="H973" s="536"/>
      <c r="I973" s="537"/>
      <c r="J973" s="538"/>
      <c r="K973" s="539"/>
      <c r="L973" s="538"/>
      <c r="M973" s="539"/>
      <c r="N973" s="538"/>
      <c r="O973" s="539"/>
      <c r="P973" s="538"/>
      <c r="Q973" s="539"/>
      <c r="R973" s="538"/>
      <c r="S973" s="539"/>
      <c r="T973" s="538"/>
    </row>
    <row r="974" spans="1:20" ht="12" customHeight="1" x14ac:dyDescent="0.3">
      <c r="A974" s="329" t="s">
        <v>286</v>
      </c>
      <c r="B974" s="330">
        <v>25</v>
      </c>
      <c r="C974" s="298">
        <v>46142</v>
      </c>
      <c r="D974" s="298" t="s">
        <v>204</v>
      </c>
      <c r="E974" s="331">
        <v>350</v>
      </c>
      <c r="F974" s="331"/>
      <c r="G974" s="333">
        <f t="shared" ref="G974:G975" si="29">G975-E974+F974</f>
        <v>8163.7999999999847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286</v>
      </c>
      <c r="B975" s="330">
        <v>26</v>
      </c>
      <c r="C975" s="298">
        <v>46142</v>
      </c>
      <c r="D975" s="298" t="s">
        <v>205</v>
      </c>
      <c r="E975" s="331">
        <v>320</v>
      </c>
      <c r="F975" s="331"/>
      <c r="G975" s="333">
        <f t="shared" si="29"/>
        <v>8513.7999999999847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286</v>
      </c>
      <c r="B976" s="330">
        <v>27</v>
      </c>
      <c r="C976" s="298">
        <v>46142</v>
      </c>
      <c r="D976" s="298" t="s">
        <v>206</v>
      </c>
      <c r="E976" s="331">
        <v>25</v>
      </c>
      <c r="F976" s="331"/>
      <c r="G976" s="333">
        <f t="shared" ref="G976:G1227" si="30">G977-E976+F976</f>
        <v>8833.7999999999847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286</v>
      </c>
      <c r="B977" s="330">
        <v>28</v>
      </c>
      <c r="C977" s="298">
        <v>46142</v>
      </c>
      <c r="D977" s="298" t="s">
        <v>207</v>
      </c>
      <c r="E977" s="331">
        <v>25</v>
      </c>
      <c r="F977" s="331"/>
      <c r="G977" s="333">
        <f t="shared" si="30"/>
        <v>8858.7999999999847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286</v>
      </c>
      <c r="B978" s="330">
        <v>29</v>
      </c>
      <c r="C978" s="298">
        <v>46142</v>
      </c>
      <c r="D978" s="298" t="s">
        <v>208</v>
      </c>
      <c r="E978" s="331">
        <v>45</v>
      </c>
      <c r="F978" s="331"/>
      <c r="G978" s="333">
        <f t="shared" si="30"/>
        <v>8883.7999999999847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286</v>
      </c>
      <c r="B979" s="330">
        <v>30</v>
      </c>
      <c r="C979" s="298">
        <v>46142</v>
      </c>
      <c r="D979" s="298" t="s">
        <v>209</v>
      </c>
      <c r="E979" s="331">
        <v>400</v>
      </c>
      <c r="F979" s="331"/>
      <c r="G979" s="333">
        <f t="shared" si="30"/>
        <v>8928.7999999999847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286</v>
      </c>
      <c r="B980" s="330">
        <v>31</v>
      </c>
      <c r="C980" s="298">
        <v>46142</v>
      </c>
      <c r="D980" s="298" t="s">
        <v>210</v>
      </c>
      <c r="E980" s="331">
        <v>375</v>
      </c>
      <c r="F980" s="331"/>
      <c r="G980" s="333">
        <f t="shared" si="30"/>
        <v>9328.7999999999847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286</v>
      </c>
      <c r="B981" s="330">
        <v>32</v>
      </c>
      <c r="C981" s="298">
        <v>46142</v>
      </c>
      <c r="D981" s="298" t="s">
        <v>211</v>
      </c>
      <c r="E981" s="331">
        <v>100</v>
      </c>
      <c r="F981" s="331"/>
      <c r="G981" s="333">
        <f t="shared" si="30"/>
        <v>9703.7999999999847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286</v>
      </c>
      <c r="B982" s="330">
        <v>33</v>
      </c>
      <c r="C982" s="298">
        <v>46142</v>
      </c>
      <c r="D982" s="298" t="s">
        <v>212</v>
      </c>
      <c r="E982" s="331">
        <v>85</v>
      </c>
      <c r="F982" s="331"/>
      <c r="G982" s="333">
        <f t="shared" si="30"/>
        <v>9803.7999999999847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286</v>
      </c>
      <c r="B983" s="330">
        <v>34</v>
      </c>
      <c r="C983" s="298">
        <v>46142</v>
      </c>
      <c r="D983" s="298" t="s">
        <v>213</v>
      </c>
      <c r="E983" s="331">
        <v>230</v>
      </c>
      <c r="F983" s="331"/>
      <c r="G983" s="333">
        <f t="shared" si="30"/>
        <v>9888.7999999999847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286</v>
      </c>
      <c r="B984" s="330">
        <v>35</v>
      </c>
      <c r="C984" s="298">
        <v>46142</v>
      </c>
      <c r="D984" s="298" t="s">
        <v>214</v>
      </c>
      <c r="E984" s="331">
        <v>45</v>
      </c>
      <c r="F984" s="331"/>
      <c r="G984" s="333">
        <f t="shared" si="30"/>
        <v>10118.799999999985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287</v>
      </c>
      <c r="B985" s="330" t="s">
        <v>287</v>
      </c>
      <c r="C985" s="298">
        <v>46142</v>
      </c>
      <c r="D985" s="299" t="s">
        <v>288</v>
      </c>
      <c r="E985" s="331">
        <v>185.64</v>
      </c>
      <c r="F985" s="331">
        <v>185.64</v>
      </c>
      <c r="G985" s="333">
        <f t="shared" si="30"/>
        <v>10163.799999999985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46142</v>
      </c>
      <c r="D986" s="299" t="s">
        <v>290</v>
      </c>
      <c r="E986" s="331">
        <v>30</v>
      </c>
      <c r="F986" s="331"/>
      <c r="G986" s="333">
        <f t="shared" si="30"/>
        <v>10163.799999999985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291</v>
      </c>
      <c r="B987" s="330">
        <v>39</v>
      </c>
      <c r="C987" s="298">
        <v>46142</v>
      </c>
      <c r="D987" s="299" t="s">
        <v>292</v>
      </c>
      <c r="E987" s="331"/>
      <c r="F987" s="331">
        <v>2763.78</v>
      </c>
      <c r="G987" s="333">
        <f t="shared" si="30"/>
        <v>10193.799999999985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291</v>
      </c>
      <c r="B988" s="330">
        <v>38</v>
      </c>
      <c r="C988" s="298">
        <v>46142</v>
      </c>
      <c r="D988" s="299" t="s">
        <v>293</v>
      </c>
      <c r="E988" s="331"/>
      <c r="F988" s="331">
        <v>4597.82</v>
      </c>
      <c r="G988" s="333">
        <f t="shared" si="30"/>
        <v>7430.019999999985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42</v>
      </c>
      <c r="C989" s="298">
        <v>46142</v>
      </c>
      <c r="D989" s="299" t="s">
        <v>200</v>
      </c>
      <c r="E989" s="331">
        <v>50.92</v>
      </c>
      <c r="F989" s="331"/>
      <c r="G989" s="333">
        <f t="shared" si="30"/>
        <v>2832.1999999999853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43</v>
      </c>
      <c r="C990" s="298">
        <v>46142</v>
      </c>
      <c r="D990" s="299" t="s">
        <v>201</v>
      </c>
      <c r="E990" s="331">
        <v>50.92</v>
      </c>
      <c r="F990" s="331"/>
      <c r="G990" s="333">
        <f t="shared" si="30"/>
        <v>2883.1199999999853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4</v>
      </c>
      <c r="C991" s="298">
        <v>46142</v>
      </c>
      <c r="D991" s="299" t="s">
        <v>295</v>
      </c>
      <c r="E991" s="331">
        <v>35.799999999999997</v>
      </c>
      <c r="F991" s="331"/>
      <c r="G991" s="333">
        <f t="shared" si="30"/>
        <v>2934.0399999999854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10</v>
      </c>
      <c r="C992" s="298">
        <v>46142</v>
      </c>
      <c r="D992" s="299" t="s">
        <v>176</v>
      </c>
      <c r="E992" s="331">
        <v>17.899999999999999</v>
      </c>
      <c r="F992" s="331"/>
      <c r="G992" s="333">
        <f t="shared" si="30"/>
        <v>2969.8399999999856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46142</v>
      </c>
      <c r="D993" s="299" t="s">
        <v>296</v>
      </c>
      <c r="E993" s="331">
        <v>8.7200000000000006</v>
      </c>
      <c r="F993" s="331"/>
      <c r="G993" s="333">
        <f t="shared" si="30"/>
        <v>2987.7399999999857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46142</v>
      </c>
      <c r="D994" s="299" t="s">
        <v>297</v>
      </c>
      <c r="E994" s="331">
        <v>100</v>
      </c>
      <c r="F994" s="331"/>
      <c r="G994" s="333">
        <f t="shared" si="30"/>
        <v>2996.4599999999855</v>
      </c>
      <c r="H994" s="334" t="s">
        <v>298</v>
      </c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5</v>
      </c>
      <c r="C995" s="298">
        <v>46142</v>
      </c>
      <c r="D995" s="299" t="s">
        <v>297</v>
      </c>
      <c r="E995" s="331">
        <v>100</v>
      </c>
      <c r="F995" s="331"/>
      <c r="G995" s="333">
        <f t="shared" si="30"/>
        <v>3096.4599999999855</v>
      </c>
      <c r="H995" s="334" t="s">
        <v>298</v>
      </c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46142</v>
      </c>
      <c r="D996" s="299" t="s">
        <v>297</v>
      </c>
      <c r="E996" s="331">
        <v>100</v>
      </c>
      <c r="F996" s="331"/>
      <c r="G996" s="333">
        <f t="shared" si="30"/>
        <v>3196.4599999999855</v>
      </c>
      <c r="H996" s="334" t="s">
        <v>298</v>
      </c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8</v>
      </c>
      <c r="C997" s="298">
        <v>46142</v>
      </c>
      <c r="D997" s="299" t="s">
        <v>297</v>
      </c>
      <c r="E997" s="331">
        <v>100</v>
      </c>
      <c r="F997" s="331"/>
      <c r="G997" s="333">
        <f t="shared" si="30"/>
        <v>3296.4599999999855</v>
      </c>
      <c r="H997" s="334" t="s">
        <v>298</v>
      </c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291</v>
      </c>
      <c r="B998" s="330">
        <v>41</v>
      </c>
      <c r="C998" s="298">
        <v>46142</v>
      </c>
      <c r="D998" s="299" t="s">
        <v>299</v>
      </c>
      <c r="E998" s="331"/>
      <c r="F998" s="331">
        <v>250</v>
      </c>
      <c r="G998" s="333">
        <f t="shared" si="30"/>
        <v>3396.4599999999855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46142</v>
      </c>
      <c r="D999" s="299" t="s">
        <v>300</v>
      </c>
      <c r="E999" s="331">
        <v>42.44</v>
      </c>
      <c r="F999" s="331"/>
      <c r="G999" s="333">
        <f t="shared" si="30"/>
        <v>3146.4599999999855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46142</v>
      </c>
      <c r="D1000" s="299" t="s">
        <v>300</v>
      </c>
      <c r="E1000" s="331">
        <v>24.05</v>
      </c>
      <c r="F1000" s="331"/>
      <c r="G1000" s="333">
        <f t="shared" si="30"/>
        <v>3188.8999999999855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46141</v>
      </c>
      <c r="D1001" s="299" t="s">
        <v>301</v>
      </c>
      <c r="E1001" s="331">
        <v>31.8</v>
      </c>
      <c r="F1001" s="331"/>
      <c r="G1001" s="333">
        <f t="shared" si="30"/>
        <v>3212.9499999999857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6</v>
      </c>
      <c r="C1002" s="298">
        <v>46141</v>
      </c>
      <c r="D1002" s="299" t="s">
        <v>302</v>
      </c>
      <c r="E1002" s="331">
        <v>100</v>
      </c>
      <c r="F1002" s="331"/>
      <c r="G1002" s="333">
        <f t="shared" si="30"/>
        <v>3244.7499999999859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46141</v>
      </c>
      <c r="D1003" s="299" t="s">
        <v>303</v>
      </c>
      <c r="E1003" s="331">
        <v>75</v>
      </c>
      <c r="F1003" s="331"/>
      <c r="G1003" s="333">
        <f t="shared" si="30"/>
        <v>3344.7499999999859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46141</v>
      </c>
      <c r="D1004" s="299" t="s">
        <v>304</v>
      </c>
      <c r="E1004" s="331">
        <v>52.5</v>
      </c>
      <c r="F1004" s="331"/>
      <c r="G1004" s="333">
        <f t="shared" si="30"/>
        <v>3419.7499999999859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46141</v>
      </c>
      <c r="D1005" s="299" t="s">
        <v>305</v>
      </c>
      <c r="E1005" s="331">
        <v>-256</v>
      </c>
      <c r="F1005" s="331"/>
      <c r="G1005" s="333">
        <f t="shared" si="30"/>
        <v>3472.2499999999859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46140</v>
      </c>
      <c r="D1006" s="299" t="s">
        <v>300</v>
      </c>
      <c r="E1006" s="331">
        <v>20.38</v>
      </c>
      <c r="F1006" s="331"/>
      <c r="G1006" s="333">
        <f t="shared" si="30"/>
        <v>3216.2499999999859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46140</v>
      </c>
      <c r="D1007" s="299" t="s">
        <v>296</v>
      </c>
      <c r="E1007" s="331">
        <v>15.41</v>
      </c>
      <c r="F1007" s="331"/>
      <c r="G1007" s="333">
        <f t="shared" si="30"/>
        <v>3236.629999999986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4</v>
      </c>
      <c r="C1008" s="298">
        <v>46140</v>
      </c>
      <c r="D1008" s="299" t="s">
        <v>296</v>
      </c>
      <c r="E1008" s="331">
        <v>33.840000000000003</v>
      </c>
      <c r="F1008" s="331"/>
      <c r="G1008" s="333">
        <f t="shared" si="30"/>
        <v>3252.0399999999859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46140</v>
      </c>
      <c r="D1009" s="299" t="s">
        <v>306</v>
      </c>
      <c r="E1009" s="331">
        <v>5.3</v>
      </c>
      <c r="F1009" s="331"/>
      <c r="G1009" s="333">
        <f t="shared" si="30"/>
        <v>3285.879999999986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5</v>
      </c>
      <c r="C1010" s="298">
        <v>46140</v>
      </c>
      <c r="D1010" s="299" t="s">
        <v>307</v>
      </c>
      <c r="E1010" s="331">
        <v>500</v>
      </c>
      <c r="F1010" s="331"/>
      <c r="G1010" s="333">
        <f t="shared" si="30"/>
        <v>3291.1799999999862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8</v>
      </c>
      <c r="C1011" s="298">
        <v>46140</v>
      </c>
      <c r="D1011" s="299" t="s">
        <v>308</v>
      </c>
      <c r="E1011" s="331">
        <v>47.99</v>
      </c>
      <c r="F1011" s="331"/>
      <c r="G1011" s="333">
        <f t="shared" si="30"/>
        <v>3791.1799999999862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3</v>
      </c>
      <c r="C1012" s="298">
        <v>46139</v>
      </c>
      <c r="D1012" s="299" t="s">
        <v>309</v>
      </c>
      <c r="E1012" s="331">
        <v>13.11</v>
      </c>
      <c r="F1012" s="331"/>
      <c r="G1012" s="333">
        <f t="shared" si="30"/>
        <v>3839.169999999986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4</v>
      </c>
      <c r="C1013" s="298">
        <v>46139</v>
      </c>
      <c r="D1013" s="299" t="s">
        <v>310</v>
      </c>
      <c r="E1013" s="331">
        <v>30.54</v>
      </c>
      <c r="F1013" s="331"/>
      <c r="G1013" s="333">
        <f t="shared" si="30"/>
        <v>3852.2799999999861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1</v>
      </c>
      <c r="C1014" s="298">
        <v>46139</v>
      </c>
      <c r="D1014" s="299" t="s">
        <v>311</v>
      </c>
      <c r="E1014" s="331">
        <v>163.01</v>
      </c>
      <c r="F1014" s="331"/>
      <c r="G1014" s="333">
        <f t="shared" si="30"/>
        <v>3882.8199999999861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46139</v>
      </c>
      <c r="D1015" s="299" t="s">
        <v>312</v>
      </c>
      <c r="E1015" s="331">
        <v>54.97</v>
      </c>
      <c r="F1015" s="331"/>
      <c r="G1015" s="333">
        <f t="shared" si="30"/>
        <v>4045.8299999999858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46139</v>
      </c>
      <c r="D1016" s="299" t="s">
        <v>306</v>
      </c>
      <c r="E1016" s="331">
        <v>51.28</v>
      </c>
      <c r="F1016" s="331"/>
      <c r="G1016" s="333">
        <f t="shared" si="30"/>
        <v>4100.7999999999856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6</v>
      </c>
      <c r="C1017" s="298">
        <v>46138</v>
      </c>
      <c r="D1017" s="299" t="s">
        <v>312</v>
      </c>
      <c r="E1017" s="331">
        <v>38.979999999999997</v>
      </c>
      <c r="F1017" s="331"/>
      <c r="G1017" s="333">
        <f t="shared" si="30"/>
        <v>4152.0799999999854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46138</v>
      </c>
      <c r="D1018" s="299" t="s">
        <v>313</v>
      </c>
      <c r="E1018" s="331">
        <v>39.83</v>
      </c>
      <c r="F1018" s="331"/>
      <c r="G1018" s="333">
        <f t="shared" si="30"/>
        <v>4191.0599999999849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8</v>
      </c>
      <c r="C1019" s="298">
        <v>46138</v>
      </c>
      <c r="D1019" s="299" t="s">
        <v>313</v>
      </c>
      <c r="E1019" s="331">
        <v>51.24</v>
      </c>
      <c r="F1019" s="331"/>
      <c r="G1019" s="333">
        <f t="shared" si="30"/>
        <v>4230.8899999999849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12</v>
      </c>
      <c r="C1020" s="298">
        <v>46137</v>
      </c>
      <c r="D1020" s="299" t="s">
        <v>314</v>
      </c>
      <c r="E1020" s="331">
        <v>214.74</v>
      </c>
      <c r="F1020" s="331"/>
      <c r="G1020" s="333">
        <f t="shared" si="30"/>
        <v>4282.1299999999846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287</v>
      </c>
      <c r="B1021" s="330" t="s">
        <v>287</v>
      </c>
      <c r="C1021" s="298">
        <v>46136</v>
      </c>
      <c r="D1021" s="299" t="s">
        <v>315</v>
      </c>
      <c r="E1021" s="331">
        <v>127.68</v>
      </c>
      <c r="F1021" s="331">
        <v>127.68</v>
      </c>
      <c r="G1021" s="333">
        <f t="shared" si="30"/>
        <v>4496.8699999999844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46135</v>
      </c>
      <c r="D1022" s="299" t="s">
        <v>863</v>
      </c>
      <c r="E1022" s="331">
        <v>65</v>
      </c>
      <c r="F1022" s="331"/>
      <c r="G1022" s="333">
        <f t="shared" si="30"/>
        <v>4496.8699999999844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291</v>
      </c>
      <c r="B1023" s="330">
        <v>40</v>
      </c>
      <c r="C1023" s="298">
        <v>46134</v>
      </c>
      <c r="D1023" s="299" t="s">
        <v>316</v>
      </c>
      <c r="E1023" s="331"/>
      <c r="F1023" s="331">
        <v>838.69</v>
      </c>
      <c r="G1023" s="333">
        <f t="shared" si="30"/>
        <v>4561.8699999999844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46134</v>
      </c>
      <c r="D1024" s="299" t="s">
        <v>317</v>
      </c>
      <c r="E1024" s="331">
        <v>17.03</v>
      </c>
      <c r="F1024" s="331"/>
      <c r="G1024" s="333">
        <f t="shared" si="30"/>
        <v>3723.1799999999848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46134</v>
      </c>
      <c r="D1025" s="299" t="s">
        <v>312</v>
      </c>
      <c r="E1025" s="331">
        <v>51.94</v>
      </c>
      <c r="F1025" s="331"/>
      <c r="G1025" s="333">
        <f t="shared" si="30"/>
        <v>3740.209999999985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1</v>
      </c>
      <c r="C1026" s="298">
        <v>46134</v>
      </c>
      <c r="D1026" s="299" t="s">
        <v>306</v>
      </c>
      <c r="E1026" s="331">
        <v>226.7</v>
      </c>
      <c r="F1026" s="331"/>
      <c r="G1026" s="333">
        <f t="shared" si="30"/>
        <v>3792.1499999999851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46133</v>
      </c>
      <c r="D1027" s="299" t="s">
        <v>318</v>
      </c>
      <c r="E1027" s="331">
        <v>70</v>
      </c>
      <c r="F1027" s="331"/>
      <c r="G1027" s="333">
        <f t="shared" si="30"/>
        <v>4018.8499999999849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8</v>
      </c>
      <c r="C1028" s="298">
        <v>46133</v>
      </c>
      <c r="D1028" s="299" t="s">
        <v>319</v>
      </c>
      <c r="E1028" s="331">
        <v>14.26</v>
      </c>
      <c r="F1028" s="331"/>
      <c r="G1028" s="333">
        <f t="shared" si="30"/>
        <v>4088.8499999999849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1</v>
      </c>
      <c r="C1029" s="298">
        <v>46133</v>
      </c>
      <c r="D1029" s="299" t="s">
        <v>320</v>
      </c>
      <c r="E1029" s="331">
        <v>8.51</v>
      </c>
      <c r="F1029" s="331"/>
      <c r="G1029" s="333">
        <f t="shared" si="30"/>
        <v>4103.1099999999851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5</v>
      </c>
      <c r="C1030" s="298">
        <v>46133</v>
      </c>
      <c r="D1030" s="299" t="s">
        <v>321</v>
      </c>
      <c r="E1030" s="331">
        <v>20</v>
      </c>
      <c r="F1030" s="331"/>
      <c r="G1030" s="333">
        <f t="shared" si="30"/>
        <v>4111.6199999999853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23</v>
      </c>
      <c r="C1031" s="298">
        <v>46133</v>
      </c>
      <c r="D1031" s="299" t="s">
        <v>67</v>
      </c>
      <c r="E1031" s="331">
        <v>650.88</v>
      </c>
      <c r="F1031" s="331"/>
      <c r="G1031" s="333">
        <f t="shared" si="30"/>
        <v>4131.6199999999853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6</v>
      </c>
      <c r="C1032" s="298">
        <v>46133</v>
      </c>
      <c r="D1032" s="299" t="s">
        <v>322</v>
      </c>
      <c r="E1032" s="331">
        <v>15</v>
      </c>
      <c r="F1032" s="331"/>
      <c r="G1032" s="333">
        <f t="shared" si="30"/>
        <v>4782.4999999999854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5</v>
      </c>
      <c r="C1033" s="298">
        <v>46133</v>
      </c>
      <c r="D1033" s="299" t="s">
        <v>322</v>
      </c>
      <c r="E1033" s="331">
        <v>250</v>
      </c>
      <c r="F1033" s="331"/>
      <c r="G1033" s="333">
        <f t="shared" si="30"/>
        <v>4797.4999999999854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22</v>
      </c>
      <c r="C1034" s="298">
        <v>46132</v>
      </c>
      <c r="D1034" s="299" t="s">
        <v>323</v>
      </c>
      <c r="E1034" s="331">
        <v>20.22</v>
      </c>
      <c r="F1034" s="331"/>
      <c r="G1034" s="333">
        <f t="shared" si="30"/>
        <v>5047.4999999999854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6</v>
      </c>
      <c r="C1035" s="298">
        <v>46132</v>
      </c>
      <c r="D1035" s="299" t="s">
        <v>403</v>
      </c>
      <c r="E1035" s="331">
        <v>44</v>
      </c>
      <c r="F1035" s="331"/>
      <c r="G1035" s="333">
        <f t="shared" si="30"/>
        <v>5067.7199999999857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46132</v>
      </c>
      <c r="D1036" s="299" t="s">
        <v>324</v>
      </c>
      <c r="E1036" s="331">
        <v>12.01</v>
      </c>
      <c r="F1036" s="331"/>
      <c r="G1036" s="333">
        <f t="shared" si="30"/>
        <v>5111.7199999999857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46132</v>
      </c>
      <c r="D1037" s="299" t="s">
        <v>296</v>
      </c>
      <c r="E1037" s="331">
        <v>12.21</v>
      </c>
      <c r="F1037" s="331"/>
      <c r="G1037" s="333">
        <f t="shared" si="30"/>
        <v>5123.7299999999859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46132</v>
      </c>
      <c r="D1038" s="299" t="s">
        <v>325</v>
      </c>
      <c r="E1038" s="331">
        <v>46.4</v>
      </c>
      <c r="F1038" s="331"/>
      <c r="G1038" s="333">
        <f t="shared" si="30"/>
        <v>5135.939999999986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46131</v>
      </c>
      <c r="D1039" s="299" t="s">
        <v>326</v>
      </c>
      <c r="E1039" s="331">
        <v>31.7</v>
      </c>
      <c r="F1039" s="331"/>
      <c r="G1039" s="333">
        <f t="shared" si="30"/>
        <v>5182.3399999999856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8</v>
      </c>
      <c r="C1040" s="298">
        <v>46131</v>
      </c>
      <c r="D1040" s="299" t="s">
        <v>327</v>
      </c>
      <c r="E1040" s="331">
        <v>11.11</v>
      </c>
      <c r="F1040" s="331"/>
      <c r="G1040" s="333">
        <f t="shared" si="30"/>
        <v>5214.0399999999854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1</v>
      </c>
      <c r="C1041" s="298">
        <v>46131</v>
      </c>
      <c r="D1041" s="299" t="s">
        <v>306</v>
      </c>
      <c r="E1041" s="331">
        <v>79.16</v>
      </c>
      <c r="F1041" s="331"/>
      <c r="G1041" s="333">
        <f t="shared" si="30"/>
        <v>5225.1499999999851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22</v>
      </c>
      <c r="C1042" s="298">
        <v>46131</v>
      </c>
      <c r="D1042" s="299" t="s">
        <v>328</v>
      </c>
      <c r="E1042" s="331">
        <v>7.46</v>
      </c>
      <c r="F1042" s="331"/>
      <c r="G1042" s="333">
        <f t="shared" si="30"/>
        <v>5304.3099999999849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46131</v>
      </c>
      <c r="D1043" s="299" t="s">
        <v>300</v>
      </c>
      <c r="E1043" s="331">
        <v>13.83</v>
      </c>
      <c r="F1043" s="331"/>
      <c r="G1043" s="333">
        <f t="shared" si="30"/>
        <v>5311.769999999985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6</v>
      </c>
      <c r="C1044" s="298">
        <v>46131</v>
      </c>
      <c r="D1044" s="299" t="s">
        <v>300</v>
      </c>
      <c r="E1044" s="331">
        <v>30</v>
      </c>
      <c r="F1044" s="331"/>
      <c r="G1044" s="333">
        <f t="shared" si="30"/>
        <v>5325.5999999999849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6</v>
      </c>
      <c r="C1045" s="298">
        <v>46131</v>
      </c>
      <c r="D1045" s="299" t="s">
        <v>300</v>
      </c>
      <c r="E1045" s="331">
        <v>15.17</v>
      </c>
      <c r="F1045" s="331"/>
      <c r="G1045" s="333">
        <f t="shared" si="30"/>
        <v>5355.5999999999849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1</v>
      </c>
      <c r="C1046" s="298">
        <v>46130</v>
      </c>
      <c r="D1046" s="299" t="s">
        <v>329</v>
      </c>
      <c r="E1046" s="331">
        <v>75.55</v>
      </c>
      <c r="F1046" s="331"/>
      <c r="G1046" s="333">
        <f t="shared" si="30"/>
        <v>5370.769999999985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46130</v>
      </c>
      <c r="D1047" s="299" t="s">
        <v>330</v>
      </c>
      <c r="E1047" s="331">
        <v>26</v>
      </c>
      <c r="F1047" s="331"/>
      <c r="G1047" s="333">
        <f t="shared" si="30"/>
        <v>5446.3199999999852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1</v>
      </c>
      <c r="C1048" s="298">
        <v>46130</v>
      </c>
      <c r="D1048" s="299" t="s">
        <v>311</v>
      </c>
      <c r="E1048" s="331">
        <v>25.28</v>
      </c>
      <c r="F1048" s="331"/>
      <c r="G1048" s="333">
        <f t="shared" si="30"/>
        <v>5472.3199999999852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3</v>
      </c>
      <c r="C1049" s="298">
        <v>46130</v>
      </c>
      <c r="D1049" s="299" t="s">
        <v>296</v>
      </c>
      <c r="E1049" s="331">
        <v>7.76</v>
      </c>
      <c r="F1049" s="331"/>
      <c r="G1049" s="333">
        <f t="shared" si="30"/>
        <v>5497.5999999999849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22</v>
      </c>
      <c r="C1050" s="298">
        <v>46130</v>
      </c>
      <c r="D1050" s="299" t="s">
        <v>401</v>
      </c>
      <c r="E1050" s="331">
        <v>13.84</v>
      </c>
      <c r="F1050" s="331"/>
      <c r="G1050" s="333">
        <f t="shared" si="30"/>
        <v>5505.3599999999851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287</v>
      </c>
      <c r="B1051" s="330" t="s">
        <v>287</v>
      </c>
      <c r="C1051" s="298">
        <v>46130</v>
      </c>
      <c r="D1051" s="299" t="s">
        <v>331</v>
      </c>
      <c r="E1051" s="331">
        <v>578.57000000000005</v>
      </c>
      <c r="F1051" s="331">
        <v>578.57000000000005</v>
      </c>
      <c r="G1051" s="333">
        <f t="shared" si="30"/>
        <v>5519.1999999999853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46129</v>
      </c>
      <c r="D1052" s="299" t="s">
        <v>324</v>
      </c>
      <c r="E1052" s="331">
        <v>12.84</v>
      </c>
      <c r="F1052" s="331"/>
      <c r="G1052" s="333">
        <f t="shared" si="30"/>
        <v>5519.1999999999853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46129</v>
      </c>
      <c r="D1053" s="299" t="s">
        <v>332</v>
      </c>
      <c r="E1053" s="331">
        <v>59.71</v>
      </c>
      <c r="F1053" s="331"/>
      <c r="G1053" s="333">
        <f t="shared" si="30"/>
        <v>5532.0399999999854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21</v>
      </c>
      <c r="C1054" s="298">
        <v>46129</v>
      </c>
      <c r="D1054" s="299" t="s">
        <v>194</v>
      </c>
      <c r="E1054" s="331">
        <v>75.599999999999994</v>
      </c>
      <c r="F1054" s="331"/>
      <c r="G1054" s="333">
        <f t="shared" si="30"/>
        <v>5591.7499999999854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43</v>
      </c>
      <c r="C1055" s="298">
        <v>46129</v>
      </c>
      <c r="D1055" s="299" t="s">
        <v>333</v>
      </c>
      <c r="E1055" s="331">
        <v>22.35</v>
      </c>
      <c r="F1055" s="331"/>
      <c r="G1055" s="333">
        <f t="shared" si="30"/>
        <v>5667.3499999999858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294</v>
      </c>
      <c r="B1056" s="330">
        <v>42</v>
      </c>
      <c r="C1056" s="298">
        <v>46129</v>
      </c>
      <c r="D1056" s="299" t="s">
        <v>333</v>
      </c>
      <c r="E1056" s="331">
        <v>37.25</v>
      </c>
      <c r="F1056" s="331"/>
      <c r="G1056" s="333">
        <f t="shared" si="30"/>
        <v>5689.6999999999862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46129</v>
      </c>
      <c r="D1057" s="299" t="s">
        <v>319</v>
      </c>
      <c r="E1057" s="331">
        <v>35.119999999999997</v>
      </c>
      <c r="F1057" s="331"/>
      <c r="G1057" s="333">
        <f t="shared" si="30"/>
        <v>5726.9499999999862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3</v>
      </c>
      <c r="C1058" s="298">
        <v>46129</v>
      </c>
      <c r="D1058" s="299" t="s">
        <v>296</v>
      </c>
      <c r="E1058" s="331">
        <v>8.7200000000000006</v>
      </c>
      <c r="F1058" s="331"/>
      <c r="G1058" s="333">
        <f t="shared" si="30"/>
        <v>5762.0699999999861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46129</v>
      </c>
      <c r="D1059" s="299" t="s">
        <v>334</v>
      </c>
      <c r="E1059" s="331">
        <v>13.21</v>
      </c>
      <c r="F1059" s="331"/>
      <c r="G1059" s="333">
        <f t="shared" si="30"/>
        <v>5770.7899999999863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17</v>
      </c>
      <c r="C1060" s="298">
        <v>46129</v>
      </c>
      <c r="D1060" s="299" t="s">
        <v>188</v>
      </c>
      <c r="E1060" s="331">
        <v>42.65</v>
      </c>
      <c r="F1060" s="331"/>
      <c r="G1060" s="333">
        <f t="shared" si="30"/>
        <v>5783.9999999999864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335</v>
      </c>
      <c r="B1061" s="330" t="s">
        <v>335</v>
      </c>
      <c r="C1061" s="298">
        <v>46129</v>
      </c>
      <c r="D1061" s="299" t="s">
        <v>336</v>
      </c>
      <c r="E1061" s="331">
        <v>130.31</v>
      </c>
      <c r="F1061" s="331"/>
      <c r="G1061" s="333">
        <f t="shared" si="30"/>
        <v>5826.649999999986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294</v>
      </c>
      <c r="B1062" s="330">
        <v>15</v>
      </c>
      <c r="C1062" s="298">
        <v>46129</v>
      </c>
      <c r="D1062" s="299" t="s">
        <v>185</v>
      </c>
      <c r="E1062" s="331">
        <v>131.22999999999999</v>
      </c>
      <c r="F1062" s="331"/>
      <c r="G1062" s="333">
        <f t="shared" si="30"/>
        <v>5956.9599999999864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46129</v>
      </c>
      <c r="D1063" s="299" t="s">
        <v>337</v>
      </c>
      <c r="E1063" s="331">
        <v>210</v>
      </c>
      <c r="F1063" s="331"/>
      <c r="G1063" s="333">
        <f t="shared" si="30"/>
        <v>6088.189999999986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23</v>
      </c>
      <c r="C1064" s="298">
        <v>46129</v>
      </c>
      <c r="D1064" s="299" t="s">
        <v>63</v>
      </c>
      <c r="E1064" s="331">
        <v>529.46</v>
      </c>
      <c r="F1064" s="331"/>
      <c r="G1064" s="333">
        <f t="shared" si="30"/>
        <v>6298.189999999986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7</v>
      </c>
      <c r="C1065" s="298">
        <v>46129</v>
      </c>
      <c r="D1065" s="299" t="s">
        <v>338</v>
      </c>
      <c r="E1065" s="331">
        <v>32.78</v>
      </c>
      <c r="F1065" s="331"/>
      <c r="G1065" s="333">
        <f t="shared" si="30"/>
        <v>6827.649999999986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4</v>
      </c>
      <c r="C1066" s="298">
        <v>46128</v>
      </c>
      <c r="D1066" s="299" t="s">
        <v>310</v>
      </c>
      <c r="E1066" s="331">
        <v>44.41</v>
      </c>
      <c r="F1066" s="331"/>
      <c r="G1066" s="333">
        <f t="shared" si="30"/>
        <v>6860.4299999999857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16</v>
      </c>
      <c r="C1067" s="298">
        <v>46128</v>
      </c>
      <c r="D1067" s="299" t="s">
        <v>339</v>
      </c>
      <c r="E1067" s="331">
        <v>15</v>
      </c>
      <c r="F1067" s="331"/>
      <c r="G1067" s="333">
        <f t="shared" si="30"/>
        <v>6904.8399999999856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46128</v>
      </c>
      <c r="D1068" s="299" t="s">
        <v>301</v>
      </c>
      <c r="E1068" s="331">
        <v>41.95</v>
      </c>
      <c r="F1068" s="331"/>
      <c r="G1068" s="333">
        <f t="shared" si="30"/>
        <v>6919.8399999999856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5</v>
      </c>
      <c r="C1069" s="298">
        <v>46128</v>
      </c>
      <c r="D1069" s="299" t="s">
        <v>340</v>
      </c>
      <c r="E1069" s="331">
        <v>21.3</v>
      </c>
      <c r="F1069" s="331"/>
      <c r="G1069" s="333">
        <f t="shared" si="30"/>
        <v>6961.7899999999854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4</v>
      </c>
      <c r="C1070" s="298">
        <v>46128</v>
      </c>
      <c r="D1070" s="299" t="s">
        <v>296</v>
      </c>
      <c r="E1070" s="331">
        <v>70.03</v>
      </c>
      <c r="F1070" s="331"/>
      <c r="G1070" s="333">
        <f t="shared" si="30"/>
        <v>6983.0899999999856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46128</v>
      </c>
      <c r="D1071" s="299" t="s">
        <v>296</v>
      </c>
      <c r="E1071" s="331">
        <v>11.48</v>
      </c>
      <c r="F1071" s="331"/>
      <c r="G1071" s="333">
        <f t="shared" si="30"/>
        <v>7053.1199999999853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6</v>
      </c>
      <c r="C1072" s="298">
        <v>46128</v>
      </c>
      <c r="D1072" s="299" t="s">
        <v>341</v>
      </c>
      <c r="E1072" s="331">
        <v>26.61</v>
      </c>
      <c r="F1072" s="331"/>
      <c r="G1072" s="333">
        <f t="shared" si="30"/>
        <v>7064.5999999999849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6</v>
      </c>
      <c r="C1073" s="298">
        <v>46128</v>
      </c>
      <c r="D1073" s="299" t="s">
        <v>342</v>
      </c>
      <c r="E1073" s="331">
        <v>42.59</v>
      </c>
      <c r="F1073" s="331"/>
      <c r="G1073" s="333">
        <f t="shared" si="30"/>
        <v>7091.2099999999846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6</v>
      </c>
      <c r="C1074" s="298">
        <v>46128</v>
      </c>
      <c r="D1074" s="299" t="s">
        <v>300</v>
      </c>
      <c r="E1074" s="331">
        <v>20.58</v>
      </c>
      <c r="F1074" s="331"/>
      <c r="G1074" s="333">
        <f t="shared" si="30"/>
        <v>7133.7999999999847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11</v>
      </c>
      <c r="C1075" s="298">
        <v>46128</v>
      </c>
      <c r="D1075" s="299" t="s">
        <v>178</v>
      </c>
      <c r="E1075" s="331">
        <v>267.91000000000003</v>
      </c>
      <c r="F1075" s="331"/>
      <c r="G1075" s="333">
        <f t="shared" si="30"/>
        <v>7154.3799999999846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291</v>
      </c>
      <c r="B1076" s="330">
        <v>41</v>
      </c>
      <c r="C1076" s="298">
        <v>46128</v>
      </c>
      <c r="D1076" s="299" t="s">
        <v>299</v>
      </c>
      <c r="E1076" s="331"/>
      <c r="F1076" s="331">
        <v>300</v>
      </c>
      <c r="G1076" s="333">
        <f t="shared" si="30"/>
        <v>7422.2899999999845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291</v>
      </c>
      <c r="B1077" s="330">
        <v>39</v>
      </c>
      <c r="C1077" s="298">
        <v>46128</v>
      </c>
      <c r="D1077" s="299" t="s">
        <v>292</v>
      </c>
      <c r="E1077" s="331"/>
      <c r="F1077" s="331">
        <v>2763.78</v>
      </c>
      <c r="G1077" s="333">
        <f t="shared" si="30"/>
        <v>7122.2899999999845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287</v>
      </c>
      <c r="B1078" s="330" t="s">
        <v>287</v>
      </c>
      <c r="C1078" s="298">
        <v>46127</v>
      </c>
      <c r="D1078" s="299" t="s">
        <v>343</v>
      </c>
      <c r="E1078" s="331">
        <v>93.71</v>
      </c>
      <c r="F1078" s="331">
        <v>93.71</v>
      </c>
      <c r="G1078" s="333">
        <f t="shared" si="30"/>
        <v>4358.5099999999848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46127</v>
      </c>
      <c r="D1079" s="299" t="s">
        <v>344</v>
      </c>
      <c r="E1079" s="331">
        <v>27</v>
      </c>
      <c r="F1079" s="331"/>
      <c r="G1079" s="333">
        <f t="shared" si="30"/>
        <v>4358.5099999999848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291</v>
      </c>
      <c r="B1080" s="330">
        <v>38</v>
      </c>
      <c r="C1080" s="298">
        <v>46127</v>
      </c>
      <c r="D1080" s="299" t="s">
        <v>293</v>
      </c>
      <c r="E1080" s="331"/>
      <c r="F1080" s="331">
        <v>4597.82</v>
      </c>
      <c r="G1080" s="333">
        <f t="shared" si="30"/>
        <v>4385.5099999999848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46127</v>
      </c>
      <c r="D1081" s="299" t="s">
        <v>296</v>
      </c>
      <c r="E1081" s="331">
        <v>14.67</v>
      </c>
      <c r="F1081" s="331"/>
      <c r="G1081" s="333">
        <f t="shared" si="30"/>
        <v>-212.31000000001481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46127</v>
      </c>
      <c r="D1082" s="299" t="s">
        <v>345</v>
      </c>
      <c r="E1082" s="331">
        <v>102.2</v>
      </c>
      <c r="F1082" s="331"/>
      <c r="G1082" s="333">
        <f t="shared" si="30"/>
        <v>-197.64000000001482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8</v>
      </c>
      <c r="C1083" s="298">
        <v>46126</v>
      </c>
      <c r="D1083" s="299" t="s">
        <v>319</v>
      </c>
      <c r="E1083" s="331">
        <v>15.53</v>
      </c>
      <c r="F1083" s="331"/>
      <c r="G1083" s="333">
        <f t="shared" si="30"/>
        <v>-95.440000000014805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24</v>
      </c>
      <c r="C1084" s="298">
        <v>46126</v>
      </c>
      <c r="D1084" s="299" t="s">
        <v>860</v>
      </c>
      <c r="E1084" s="331">
        <v>105.33</v>
      </c>
      <c r="F1084" s="331"/>
      <c r="G1084" s="333">
        <f t="shared" si="30"/>
        <v>-79.910000000014804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46125</v>
      </c>
      <c r="D1085" s="299" t="s">
        <v>346</v>
      </c>
      <c r="E1085" s="331">
        <v>11.64</v>
      </c>
      <c r="F1085" s="331"/>
      <c r="G1085" s="333">
        <f t="shared" si="30"/>
        <v>25.419999999985201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1</v>
      </c>
      <c r="C1086" s="298">
        <v>46125</v>
      </c>
      <c r="D1086" s="299" t="s">
        <v>306</v>
      </c>
      <c r="E1086" s="331">
        <v>50.71</v>
      </c>
      <c r="F1086" s="331"/>
      <c r="G1086" s="333">
        <f t="shared" si="30"/>
        <v>37.059999999985202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46125</v>
      </c>
      <c r="D1087" s="299" t="s">
        <v>334</v>
      </c>
      <c r="E1087" s="331">
        <v>11.06</v>
      </c>
      <c r="F1087" s="331"/>
      <c r="G1087" s="333">
        <f t="shared" si="30"/>
        <v>87.769999999985203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46125</v>
      </c>
      <c r="D1088" s="299" t="s">
        <v>295</v>
      </c>
      <c r="E1088" s="331">
        <v>35.979999999999997</v>
      </c>
      <c r="F1088" s="331"/>
      <c r="G1088" s="333">
        <f t="shared" si="30"/>
        <v>98.829999999985205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46125</v>
      </c>
      <c r="D1089" s="299" t="s">
        <v>347</v>
      </c>
      <c r="E1089" s="331">
        <v>7.83</v>
      </c>
      <c r="F1089" s="331"/>
      <c r="G1089" s="333">
        <f t="shared" si="30"/>
        <v>134.80999999998519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3</v>
      </c>
      <c r="C1090" s="298">
        <v>46125</v>
      </c>
      <c r="D1090" s="299" t="s">
        <v>348</v>
      </c>
      <c r="E1090" s="331">
        <v>4.1900000000000004</v>
      </c>
      <c r="F1090" s="331"/>
      <c r="G1090" s="333">
        <f t="shared" si="30"/>
        <v>142.63999999998521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46125</v>
      </c>
      <c r="D1091" s="299" t="s">
        <v>349</v>
      </c>
      <c r="E1091" s="331">
        <v>39.25</v>
      </c>
      <c r="F1091" s="331"/>
      <c r="G1091" s="333">
        <f t="shared" si="30"/>
        <v>146.8299999999852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287</v>
      </c>
      <c r="B1092" s="330" t="s">
        <v>287</v>
      </c>
      <c r="C1092" s="298">
        <v>46125</v>
      </c>
      <c r="D1092" s="299" t="s">
        <v>350</v>
      </c>
      <c r="E1092" s="331">
        <v>318.36</v>
      </c>
      <c r="F1092" s="331">
        <v>318.36</v>
      </c>
      <c r="G1092" s="333">
        <f t="shared" si="30"/>
        <v>186.0799999999852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19</v>
      </c>
      <c r="C1093" s="298">
        <v>46125</v>
      </c>
      <c r="D1093" s="299" t="s">
        <v>191</v>
      </c>
      <c r="E1093" s="331">
        <v>200</v>
      </c>
      <c r="F1093" s="331"/>
      <c r="G1093" s="333">
        <f t="shared" si="30"/>
        <v>186.0799999999852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1</v>
      </c>
      <c r="C1094" s="298">
        <v>46124</v>
      </c>
      <c r="D1094" s="299" t="s">
        <v>304</v>
      </c>
      <c r="E1094" s="331">
        <v>136.05000000000001</v>
      </c>
      <c r="F1094" s="331"/>
      <c r="G1094" s="333">
        <f t="shared" si="30"/>
        <v>386.0799999999852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3</v>
      </c>
      <c r="C1095" s="298">
        <v>46124</v>
      </c>
      <c r="D1095" s="299" t="s">
        <v>348</v>
      </c>
      <c r="E1095" s="331">
        <v>13.09</v>
      </c>
      <c r="F1095" s="331"/>
      <c r="G1095" s="333">
        <f t="shared" si="30"/>
        <v>522.12999999998522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8</v>
      </c>
      <c r="C1096" s="298">
        <v>46124</v>
      </c>
      <c r="D1096" s="299" t="s">
        <v>319</v>
      </c>
      <c r="E1096" s="331">
        <v>24.47</v>
      </c>
      <c r="F1096" s="331"/>
      <c r="G1096" s="333">
        <f t="shared" si="30"/>
        <v>535.21999999998525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8</v>
      </c>
      <c r="C1097" s="298">
        <v>46124</v>
      </c>
      <c r="D1097" s="299" t="s">
        <v>319</v>
      </c>
      <c r="E1097" s="331">
        <v>14.29</v>
      </c>
      <c r="F1097" s="331"/>
      <c r="G1097" s="333">
        <f t="shared" si="30"/>
        <v>559.68999999998528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22</v>
      </c>
      <c r="C1098" s="298">
        <v>46124</v>
      </c>
      <c r="D1098" s="299" t="s">
        <v>835</v>
      </c>
      <c r="E1098" s="331">
        <v>9.57</v>
      </c>
      <c r="F1098" s="331"/>
      <c r="G1098" s="333">
        <f t="shared" si="30"/>
        <v>573.97999999998524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3</v>
      </c>
      <c r="C1099" s="298">
        <v>46124</v>
      </c>
      <c r="D1099" s="299" t="s">
        <v>351</v>
      </c>
      <c r="E1099" s="331">
        <v>25</v>
      </c>
      <c r="F1099" s="331"/>
      <c r="G1099" s="333">
        <f t="shared" si="30"/>
        <v>583.54999999998529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22</v>
      </c>
      <c r="C1100" s="298">
        <v>46123</v>
      </c>
      <c r="D1100" s="299" t="s">
        <v>352</v>
      </c>
      <c r="E1100" s="331">
        <v>19.16</v>
      </c>
      <c r="F1100" s="331"/>
      <c r="G1100" s="333">
        <f t="shared" si="30"/>
        <v>608.54999999998529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46123</v>
      </c>
      <c r="D1101" s="299" t="s">
        <v>301</v>
      </c>
      <c r="E1101" s="331">
        <v>20.91</v>
      </c>
      <c r="F1101" s="331"/>
      <c r="G1101" s="333">
        <f t="shared" si="30"/>
        <v>627.70999999998526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46123</v>
      </c>
      <c r="D1102" s="299" t="s">
        <v>296</v>
      </c>
      <c r="E1102" s="331">
        <v>12.44</v>
      </c>
      <c r="F1102" s="331"/>
      <c r="G1102" s="333">
        <f t="shared" si="30"/>
        <v>648.61999999998523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46123</v>
      </c>
      <c r="D1103" s="299" t="s">
        <v>353</v>
      </c>
      <c r="E1103" s="331">
        <v>41.34</v>
      </c>
      <c r="F1103" s="331"/>
      <c r="G1103" s="333">
        <f t="shared" si="30"/>
        <v>661.05999999998528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6</v>
      </c>
      <c r="C1104" s="298">
        <v>46122</v>
      </c>
      <c r="D1104" s="299" t="s">
        <v>446</v>
      </c>
      <c r="E1104" s="331">
        <v>-0.04</v>
      </c>
      <c r="F1104" s="331"/>
      <c r="G1104" s="333">
        <f t="shared" si="30"/>
        <v>702.39999999998531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5</v>
      </c>
      <c r="C1105" s="298">
        <v>46122</v>
      </c>
      <c r="D1105" s="299" t="s">
        <v>354</v>
      </c>
      <c r="E1105" s="331">
        <v>372</v>
      </c>
      <c r="F1105" s="331"/>
      <c r="G1105" s="333">
        <f t="shared" si="30"/>
        <v>702.35999999998535</v>
      </c>
      <c r="H1105" s="334" t="s">
        <v>298</v>
      </c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46122</v>
      </c>
      <c r="D1106" s="299" t="s">
        <v>355</v>
      </c>
      <c r="E1106" s="331">
        <v>15.22</v>
      </c>
      <c r="F1106" s="331"/>
      <c r="G1106" s="333">
        <f t="shared" si="30"/>
        <v>1074.3599999999853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3</v>
      </c>
      <c r="C1107" s="298">
        <v>46122</v>
      </c>
      <c r="D1107" s="299" t="s">
        <v>296</v>
      </c>
      <c r="E1107" s="331">
        <v>9.5500000000000007</v>
      </c>
      <c r="F1107" s="331"/>
      <c r="G1107" s="333">
        <f t="shared" si="30"/>
        <v>1089.5799999999854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46122</v>
      </c>
      <c r="D1108" s="299" t="s">
        <v>356</v>
      </c>
      <c r="E1108" s="331">
        <v>52.65</v>
      </c>
      <c r="F1108" s="331"/>
      <c r="G1108" s="333">
        <f t="shared" si="30"/>
        <v>1099.1299999999853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1</v>
      </c>
      <c r="C1109" s="298">
        <v>46122</v>
      </c>
      <c r="D1109" s="299" t="s">
        <v>311</v>
      </c>
      <c r="E1109" s="331">
        <v>68.989999999999995</v>
      </c>
      <c r="F1109" s="331"/>
      <c r="G1109" s="333">
        <f t="shared" si="30"/>
        <v>1151.7799999999854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46122</v>
      </c>
      <c r="D1110" s="299" t="s">
        <v>324</v>
      </c>
      <c r="E1110" s="331">
        <v>17.37</v>
      </c>
      <c r="F1110" s="331"/>
      <c r="G1110" s="333">
        <f t="shared" si="30"/>
        <v>1220.7699999999854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46121</v>
      </c>
      <c r="D1111" s="299" t="s">
        <v>357</v>
      </c>
      <c r="E1111" s="331">
        <v>64.42</v>
      </c>
      <c r="F1111" s="331"/>
      <c r="G1111" s="333">
        <f t="shared" si="30"/>
        <v>1238.1399999999853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46121</v>
      </c>
      <c r="D1112" s="299" t="s">
        <v>358</v>
      </c>
      <c r="E1112" s="331">
        <v>9.4700000000000006</v>
      </c>
      <c r="F1112" s="331"/>
      <c r="G1112" s="333">
        <f t="shared" si="30"/>
        <v>1302.5599999999854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5</v>
      </c>
      <c r="C1113" s="298">
        <v>46121</v>
      </c>
      <c r="D1113" s="299" t="s">
        <v>854</v>
      </c>
      <c r="E1113" s="331">
        <v>10.68</v>
      </c>
      <c r="F1113" s="331"/>
      <c r="G1113" s="333">
        <f t="shared" si="30"/>
        <v>1312.0299999999854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7</v>
      </c>
      <c r="C1114" s="298">
        <v>46121</v>
      </c>
      <c r="D1114" s="299" t="s">
        <v>359</v>
      </c>
      <c r="E1114" s="331">
        <v>68.010000000000005</v>
      </c>
      <c r="F1114" s="331"/>
      <c r="G1114" s="333">
        <f t="shared" si="30"/>
        <v>1322.7099999999855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46121</v>
      </c>
      <c r="D1115" s="299" t="s">
        <v>310</v>
      </c>
      <c r="E1115" s="331">
        <v>40.85</v>
      </c>
      <c r="F1115" s="331"/>
      <c r="G1115" s="333">
        <f t="shared" si="30"/>
        <v>1390.7199999999855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6</v>
      </c>
      <c r="C1116" s="298">
        <v>46121</v>
      </c>
      <c r="D1116" s="299" t="s">
        <v>360</v>
      </c>
      <c r="E1116" s="331">
        <v>25</v>
      </c>
      <c r="F1116" s="331"/>
      <c r="G1116" s="333">
        <f t="shared" si="30"/>
        <v>1431.5699999999854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18</v>
      </c>
      <c r="C1117" s="298">
        <v>46120</v>
      </c>
      <c r="D1117" s="299" t="s">
        <v>361</v>
      </c>
      <c r="E1117" s="331">
        <v>400</v>
      </c>
      <c r="F1117" s="331"/>
      <c r="G1117" s="333">
        <f t="shared" si="30"/>
        <v>1456.5699999999854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335</v>
      </c>
      <c r="B1118" s="330" t="s">
        <v>335</v>
      </c>
      <c r="C1118" s="298">
        <v>46120</v>
      </c>
      <c r="D1118" s="299" t="s">
        <v>447</v>
      </c>
      <c r="E1118" s="331">
        <v>44.96</v>
      </c>
      <c r="F1118" s="331"/>
      <c r="G1118" s="333">
        <f t="shared" si="30"/>
        <v>1856.5699999999854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13</v>
      </c>
      <c r="C1119" s="298">
        <v>46120</v>
      </c>
      <c r="D1119" s="299" t="s">
        <v>182</v>
      </c>
      <c r="E1119" s="331">
        <v>104.98</v>
      </c>
      <c r="F1119" s="331"/>
      <c r="G1119" s="333">
        <f t="shared" si="30"/>
        <v>1901.5299999999854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46120</v>
      </c>
      <c r="D1120" s="299" t="s">
        <v>296</v>
      </c>
      <c r="E1120" s="331">
        <v>13.8</v>
      </c>
      <c r="F1120" s="331"/>
      <c r="G1120" s="333">
        <f t="shared" si="30"/>
        <v>2006.5099999999854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4</v>
      </c>
      <c r="C1121" s="298">
        <v>46120</v>
      </c>
      <c r="D1121" s="299" t="s">
        <v>295</v>
      </c>
      <c r="E1121" s="331">
        <v>37.92</v>
      </c>
      <c r="F1121" s="331"/>
      <c r="G1121" s="333">
        <f t="shared" si="30"/>
        <v>2020.3099999999854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6</v>
      </c>
      <c r="C1122" s="298">
        <v>46120</v>
      </c>
      <c r="D1122" s="299" t="s">
        <v>300</v>
      </c>
      <c r="E1122" s="331">
        <v>56.68</v>
      </c>
      <c r="F1122" s="331"/>
      <c r="G1122" s="333">
        <f t="shared" si="30"/>
        <v>2058.2299999999855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46120</v>
      </c>
      <c r="D1123" s="299" t="s">
        <v>362</v>
      </c>
      <c r="E1123" s="331">
        <v>29.26</v>
      </c>
      <c r="F1123" s="331"/>
      <c r="G1123" s="333">
        <f t="shared" si="30"/>
        <v>2114.9099999999853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9</v>
      </c>
      <c r="C1124" s="298">
        <v>46119</v>
      </c>
      <c r="D1124" s="299" t="s">
        <v>58</v>
      </c>
      <c r="E1124" s="331">
        <v>1281.53</v>
      </c>
      <c r="F1124" s="331"/>
      <c r="G1124" s="333">
        <f t="shared" si="30"/>
        <v>2144.1699999999855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4</v>
      </c>
      <c r="C1125" s="298">
        <v>46119</v>
      </c>
      <c r="D1125" s="299" t="s">
        <v>363</v>
      </c>
      <c r="E1125" s="331">
        <v>25.84</v>
      </c>
      <c r="F1125" s="331"/>
      <c r="G1125" s="333">
        <f t="shared" si="30"/>
        <v>3425.6999999999853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46119</v>
      </c>
      <c r="D1126" s="299" t="s">
        <v>319</v>
      </c>
      <c r="E1126" s="331">
        <v>12.05</v>
      </c>
      <c r="F1126" s="331"/>
      <c r="G1126" s="333">
        <f t="shared" si="30"/>
        <v>3451.5399999999854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4</v>
      </c>
      <c r="C1127" s="298">
        <v>46119</v>
      </c>
      <c r="D1127" s="299" t="s">
        <v>334</v>
      </c>
      <c r="E1127" s="331">
        <v>82.04</v>
      </c>
      <c r="F1127" s="331"/>
      <c r="G1127" s="333">
        <f t="shared" si="30"/>
        <v>3463.5899999999856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46119</v>
      </c>
      <c r="D1128" s="299" t="s">
        <v>364</v>
      </c>
      <c r="E1128" s="331">
        <v>22.92</v>
      </c>
      <c r="F1128" s="331"/>
      <c r="G1128" s="333">
        <f t="shared" si="30"/>
        <v>3545.6299999999856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5</v>
      </c>
      <c r="C1129" s="298">
        <v>46118</v>
      </c>
      <c r="D1129" s="299" t="s">
        <v>365</v>
      </c>
      <c r="E1129" s="331">
        <v>400</v>
      </c>
      <c r="F1129" s="331"/>
      <c r="G1129" s="333">
        <f t="shared" si="30"/>
        <v>3568.5499999999856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14</v>
      </c>
      <c r="C1130" s="298">
        <v>46118</v>
      </c>
      <c r="D1130" s="299" t="s">
        <v>366</v>
      </c>
      <c r="E1130" s="331">
        <v>66.67</v>
      </c>
      <c r="F1130" s="331"/>
      <c r="G1130" s="333">
        <f t="shared" si="30"/>
        <v>3968.5499999999856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294</v>
      </c>
      <c r="B1131" s="330">
        <v>14</v>
      </c>
      <c r="C1131" s="298">
        <v>46118</v>
      </c>
      <c r="D1131" s="299" t="s">
        <v>367</v>
      </c>
      <c r="E1131" s="331">
        <v>70.25</v>
      </c>
      <c r="F1131" s="331"/>
      <c r="G1131" s="333">
        <f t="shared" si="30"/>
        <v>4035.2199999999857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1</v>
      </c>
      <c r="C1132" s="298">
        <v>46117</v>
      </c>
      <c r="D1132" s="299" t="s">
        <v>368</v>
      </c>
      <c r="E1132" s="331">
        <v>25.6</v>
      </c>
      <c r="F1132" s="331"/>
      <c r="G1132" s="333">
        <f t="shared" si="30"/>
        <v>4105.4699999999857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46117</v>
      </c>
      <c r="D1133" s="299" t="s">
        <v>319</v>
      </c>
      <c r="E1133" s="331">
        <v>8.56</v>
      </c>
      <c r="F1133" s="331"/>
      <c r="G1133" s="333">
        <f t="shared" si="30"/>
        <v>4131.0699999999861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6</v>
      </c>
      <c r="C1134" s="298">
        <v>46117</v>
      </c>
      <c r="D1134" s="299" t="s">
        <v>369</v>
      </c>
      <c r="E1134" s="331">
        <v>301.67</v>
      </c>
      <c r="F1134" s="331"/>
      <c r="G1134" s="333">
        <f t="shared" si="30"/>
        <v>4139.6299999999865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1</v>
      </c>
      <c r="C1135" s="298">
        <v>46116</v>
      </c>
      <c r="D1135" s="299" t="s">
        <v>306</v>
      </c>
      <c r="E1135" s="331">
        <v>176.85</v>
      </c>
      <c r="F1135" s="331"/>
      <c r="G1135" s="333">
        <f t="shared" si="30"/>
        <v>4441.2999999999865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1</v>
      </c>
      <c r="C1136" s="298">
        <v>46116</v>
      </c>
      <c r="D1136" s="299" t="s">
        <v>311</v>
      </c>
      <c r="E1136" s="331">
        <v>139.34</v>
      </c>
      <c r="F1136" s="331"/>
      <c r="G1136" s="333">
        <f t="shared" si="30"/>
        <v>4618.1499999999869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17</v>
      </c>
      <c r="C1137" s="298">
        <v>46116</v>
      </c>
      <c r="D1137" s="299" t="s">
        <v>370</v>
      </c>
      <c r="E1137" s="331">
        <v>99</v>
      </c>
      <c r="F1137" s="331"/>
      <c r="G1137" s="333">
        <f t="shared" si="30"/>
        <v>4757.489999999987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46116</v>
      </c>
      <c r="D1138" s="299" t="s">
        <v>371</v>
      </c>
      <c r="E1138" s="331">
        <v>34</v>
      </c>
      <c r="F1138" s="331"/>
      <c r="G1138" s="333">
        <f t="shared" si="30"/>
        <v>4856.489999999987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3</v>
      </c>
      <c r="C1139" s="298">
        <v>46116</v>
      </c>
      <c r="D1139" s="299" t="s">
        <v>348</v>
      </c>
      <c r="E1139" s="331">
        <v>10.24</v>
      </c>
      <c r="F1139" s="331"/>
      <c r="G1139" s="333">
        <f t="shared" si="30"/>
        <v>4890.489999999987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7</v>
      </c>
      <c r="C1140" s="298">
        <v>46115</v>
      </c>
      <c r="D1140" s="299" t="s">
        <v>372</v>
      </c>
      <c r="E1140" s="331">
        <v>100</v>
      </c>
      <c r="F1140" s="331"/>
      <c r="G1140" s="333">
        <f t="shared" si="30"/>
        <v>4900.7299999999868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6</v>
      </c>
      <c r="C1141" s="298">
        <v>46115</v>
      </c>
      <c r="D1141" s="299" t="s">
        <v>300</v>
      </c>
      <c r="E1141" s="331">
        <v>7.68</v>
      </c>
      <c r="F1141" s="331"/>
      <c r="G1141" s="333">
        <f t="shared" si="30"/>
        <v>5000.7299999999868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46115</v>
      </c>
      <c r="D1142" s="299" t="s">
        <v>296</v>
      </c>
      <c r="E1142" s="331">
        <v>8.7200000000000006</v>
      </c>
      <c r="F1142" s="331"/>
      <c r="G1142" s="333">
        <f t="shared" si="30"/>
        <v>5008.4099999999871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8</v>
      </c>
      <c r="C1143" s="298">
        <v>46114</v>
      </c>
      <c r="D1143" s="299" t="s">
        <v>373</v>
      </c>
      <c r="E1143" s="331">
        <v>81.739999999999995</v>
      </c>
      <c r="F1143" s="331"/>
      <c r="G1143" s="333">
        <f t="shared" si="30"/>
        <v>5017.1299999999874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284</v>
      </c>
      <c r="B1144" s="330">
        <v>36</v>
      </c>
      <c r="C1144" s="298">
        <v>46114</v>
      </c>
      <c r="D1144" s="299" t="s">
        <v>374</v>
      </c>
      <c r="E1144" s="331">
        <v>50</v>
      </c>
      <c r="F1144" s="331"/>
      <c r="G1144" s="333">
        <f t="shared" si="30"/>
        <v>5098.8699999999872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294</v>
      </c>
      <c r="B1145" s="330">
        <v>22</v>
      </c>
      <c r="C1145" s="298">
        <v>46114</v>
      </c>
      <c r="D1145" s="299" t="s">
        <v>375</v>
      </c>
      <c r="E1145" s="331">
        <v>6.37</v>
      </c>
      <c r="F1145" s="331"/>
      <c r="G1145" s="333">
        <f t="shared" si="30"/>
        <v>5148.8699999999872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46114</v>
      </c>
      <c r="D1146" s="299" t="s">
        <v>326</v>
      </c>
      <c r="E1146" s="331">
        <v>55.22</v>
      </c>
      <c r="F1146" s="331"/>
      <c r="G1146" s="333">
        <f t="shared" si="30"/>
        <v>5155.239999999987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46114</v>
      </c>
      <c r="D1147" s="299" t="s">
        <v>319</v>
      </c>
      <c r="E1147" s="331">
        <v>8.5</v>
      </c>
      <c r="F1147" s="331"/>
      <c r="G1147" s="333">
        <f t="shared" si="30"/>
        <v>5210.4599999999873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4</v>
      </c>
      <c r="C1148" s="298">
        <v>46114</v>
      </c>
      <c r="D1148" s="299" t="s">
        <v>334</v>
      </c>
      <c r="E1148" s="331">
        <v>38.99</v>
      </c>
      <c r="F1148" s="331"/>
      <c r="G1148" s="333">
        <f t="shared" si="30"/>
        <v>5218.9599999999873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291</v>
      </c>
      <c r="B1149" s="330">
        <v>39</v>
      </c>
      <c r="C1149" s="298">
        <v>46113</v>
      </c>
      <c r="D1149" s="299" t="s">
        <v>292</v>
      </c>
      <c r="E1149" s="331"/>
      <c r="F1149" s="331">
        <v>2763.78</v>
      </c>
      <c r="G1149" s="333">
        <f t="shared" si="30"/>
        <v>5257.9499999999871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4</v>
      </c>
      <c r="C1150" s="298">
        <v>46113</v>
      </c>
      <c r="D1150" s="299" t="s">
        <v>296</v>
      </c>
      <c r="E1150" s="331">
        <v>36.090000000000003</v>
      </c>
      <c r="F1150" s="331"/>
      <c r="G1150" s="333">
        <f t="shared" si="30"/>
        <v>2494.1699999999869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4</v>
      </c>
      <c r="C1151" s="298">
        <v>46113</v>
      </c>
      <c r="D1151" s="299" t="s">
        <v>310</v>
      </c>
      <c r="E1151" s="331">
        <v>80</v>
      </c>
      <c r="F1151" s="331"/>
      <c r="G1151" s="333">
        <f t="shared" si="30"/>
        <v>2530.259999999987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7</v>
      </c>
      <c r="C1152" s="298">
        <v>46113</v>
      </c>
      <c r="D1152" s="299" t="s">
        <v>320</v>
      </c>
      <c r="E1152" s="331">
        <v>47.84</v>
      </c>
      <c r="F1152" s="331"/>
      <c r="G1152" s="333">
        <f t="shared" si="30"/>
        <v>2610.259999999987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7</v>
      </c>
      <c r="C1153" s="298">
        <v>46113</v>
      </c>
      <c r="D1153" s="299" t="s">
        <v>320</v>
      </c>
      <c r="E1153" s="331">
        <v>21.25</v>
      </c>
      <c r="F1153" s="331"/>
      <c r="G1153" s="333">
        <f t="shared" si="30"/>
        <v>2658.0999999999872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46113</v>
      </c>
      <c r="D1154" s="299" t="s">
        <v>376</v>
      </c>
      <c r="E1154" s="331">
        <v>42.9</v>
      </c>
      <c r="F1154" s="331"/>
      <c r="G1154" s="333">
        <f t="shared" si="30"/>
        <v>2679.3499999999872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284</v>
      </c>
      <c r="B1155" s="330">
        <v>37</v>
      </c>
      <c r="C1155" s="298">
        <v>46112</v>
      </c>
      <c r="D1155" s="299" t="s">
        <v>377</v>
      </c>
      <c r="E1155" s="331">
        <v>4309.58</v>
      </c>
      <c r="F1155" s="331"/>
      <c r="G1155" s="333">
        <f t="shared" si="30"/>
        <v>2722.2499999999873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286</v>
      </c>
      <c r="B1156" s="330">
        <v>25</v>
      </c>
      <c r="C1156" s="298">
        <v>46112</v>
      </c>
      <c r="D1156" s="298" t="s">
        <v>204</v>
      </c>
      <c r="E1156" s="331">
        <v>350</v>
      </c>
      <c r="F1156" s="331"/>
      <c r="G1156" s="333">
        <f t="shared" si="30"/>
        <v>7031.8299999999872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286</v>
      </c>
      <c r="B1157" s="330">
        <v>26</v>
      </c>
      <c r="C1157" s="298">
        <v>46112</v>
      </c>
      <c r="D1157" s="298" t="s">
        <v>205</v>
      </c>
      <c r="E1157" s="331">
        <v>320</v>
      </c>
      <c r="F1157" s="331"/>
      <c r="G1157" s="333">
        <f t="shared" si="30"/>
        <v>7381.8299999999872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286</v>
      </c>
      <c r="B1158" s="330">
        <v>27</v>
      </c>
      <c r="C1158" s="298">
        <v>46112</v>
      </c>
      <c r="D1158" s="298" t="s">
        <v>206</v>
      </c>
      <c r="E1158" s="331">
        <v>25</v>
      </c>
      <c r="F1158" s="331"/>
      <c r="G1158" s="333">
        <f t="shared" si="30"/>
        <v>7701.8299999999872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286</v>
      </c>
      <c r="B1159" s="330">
        <v>28</v>
      </c>
      <c r="C1159" s="298">
        <v>46112</v>
      </c>
      <c r="D1159" s="298" t="s">
        <v>207</v>
      </c>
      <c r="E1159" s="331">
        <v>25</v>
      </c>
      <c r="F1159" s="331"/>
      <c r="G1159" s="333">
        <f t="shared" si="30"/>
        <v>7726.8299999999872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286</v>
      </c>
      <c r="B1160" s="330">
        <v>29</v>
      </c>
      <c r="C1160" s="298">
        <v>46112</v>
      </c>
      <c r="D1160" s="298" t="s">
        <v>208</v>
      </c>
      <c r="E1160" s="331">
        <v>45</v>
      </c>
      <c r="F1160" s="331"/>
      <c r="G1160" s="333">
        <f t="shared" si="30"/>
        <v>7751.8299999999872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286</v>
      </c>
      <c r="B1161" s="330">
        <v>30</v>
      </c>
      <c r="C1161" s="298">
        <v>46112</v>
      </c>
      <c r="D1161" s="298" t="s">
        <v>209</v>
      </c>
      <c r="E1161" s="331">
        <v>400</v>
      </c>
      <c r="F1161" s="331"/>
      <c r="G1161" s="333">
        <f t="shared" si="30"/>
        <v>7796.8299999999872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286</v>
      </c>
      <c r="B1162" s="330">
        <v>31</v>
      </c>
      <c r="C1162" s="298">
        <v>46112</v>
      </c>
      <c r="D1162" s="298" t="s">
        <v>210</v>
      </c>
      <c r="E1162" s="331">
        <v>375</v>
      </c>
      <c r="F1162" s="331"/>
      <c r="G1162" s="333">
        <f t="shared" si="30"/>
        <v>8196.8299999999872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286</v>
      </c>
      <c r="B1163" s="330">
        <v>32</v>
      </c>
      <c r="C1163" s="298">
        <v>46112</v>
      </c>
      <c r="D1163" s="298" t="s">
        <v>211</v>
      </c>
      <c r="E1163" s="331">
        <v>100</v>
      </c>
      <c r="F1163" s="331"/>
      <c r="G1163" s="333">
        <f t="shared" si="30"/>
        <v>8571.8299999999872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286</v>
      </c>
      <c r="B1164" s="330">
        <v>33</v>
      </c>
      <c r="C1164" s="298">
        <v>46112</v>
      </c>
      <c r="D1164" s="298" t="s">
        <v>212</v>
      </c>
      <c r="E1164" s="331">
        <v>85</v>
      </c>
      <c r="F1164" s="331"/>
      <c r="G1164" s="333">
        <f t="shared" si="30"/>
        <v>8671.8299999999872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286</v>
      </c>
      <c r="B1165" s="330">
        <v>34</v>
      </c>
      <c r="C1165" s="298">
        <v>46112</v>
      </c>
      <c r="D1165" s="298" t="s">
        <v>213</v>
      </c>
      <c r="E1165" s="331">
        <v>230</v>
      </c>
      <c r="F1165" s="331"/>
      <c r="G1165" s="333">
        <f t="shared" si="30"/>
        <v>8756.8299999999872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286</v>
      </c>
      <c r="B1166" s="330">
        <v>35</v>
      </c>
      <c r="C1166" s="298">
        <v>46112</v>
      </c>
      <c r="D1166" s="298" t="s">
        <v>214</v>
      </c>
      <c r="E1166" s="331">
        <v>45</v>
      </c>
      <c r="F1166" s="331"/>
      <c r="G1166" s="333">
        <f t="shared" si="30"/>
        <v>8986.8299999999872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6</v>
      </c>
      <c r="C1167" s="298">
        <v>46112</v>
      </c>
      <c r="D1167" s="298" t="s">
        <v>378</v>
      </c>
      <c r="E1167" s="331">
        <v>40</v>
      </c>
      <c r="F1167" s="331"/>
      <c r="G1167" s="333">
        <f t="shared" si="30"/>
        <v>9031.8299999999872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294</v>
      </c>
      <c r="B1168" s="330">
        <v>42</v>
      </c>
      <c r="C1168" s="298">
        <v>46112</v>
      </c>
      <c r="D1168" s="298" t="s">
        <v>200</v>
      </c>
      <c r="E1168" s="331">
        <v>59</v>
      </c>
      <c r="F1168" s="331"/>
      <c r="G1168" s="333">
        <f t="shared" si="30"/>
        <v>9071.8299999999872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43</v>
      </c>
      <c r="C1169" s="298">
        <v>46112</v>
      </c>
      <c r="D1169" s="298" t="s">
        <v>201</v>
      </c>
      <c r="E1169" s="331">
        <v>42.84</v>
      </c>
      <c r="F1169" s="331"/>
      <c r="G1169" s="333">
        <f t="shared" si="30"/>
        <v>9130.8299999999872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6</v>
      </c>
      <c r="C1170" s="298">
        <v>46112</v>
      </c>
      <c r="D1170" s="298" t="s">
        <v>300</v>
      </c>
      <c r="E1170" s="331">
        <v>57.21</v>
      </c>
      <c r="F1170" s="331"/>
      <c r="G1170" s="333">
        <f t="shared" si="30"/>
        <v>9173.6699999999873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8</v>
      </c>
      <c r="C1171" s="298">
        <v>46112</v>
      </c>
      <c r="D1171" s="298" t="s">
        <v>296</v>
      </c>
      <c r="E1171" s="331">
        <v>11.18</v>
      </c>
      <c r="F1171" s="331"/>
      <c r="G1171" s="333">
        <f t="shared" si="30"/>
        <v>9230.8799999999865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10</v>
      </c>
      <c r="C1172" s="298">
        <v>46112</v>
      </c>
      <c r="D1172" s="298" t="s">
        <v>176</v>
      </c>
      <c r="E1172" s="331">
        <v>17.899999999999999</v>
      </c>
      <c r="F1172" s="331"/>
      <c r="G1172" s="333">
        <f t="shared" si="30"/>
        <v>9242.0599999999868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46111</v>
      </c>
      <c r="D1173" s="298" t="s">
        <v>334</v>
      </c>
      <c r="E1173" s="331">
        <v>23.83</v>
      </c>
      <c r="F1173" s="331"/>
      <c r="G1173" s="333">
        <f t="shared" si="30"/>
        <v>9259.9599999999864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291</v>
      </c>
      <c r="B1174" s="330">
        <v>38</v>
      </c>
      <c r="C1174" s="298">
        <v>46111</v>
      </c>
      <c r="D1174" s="299" t="s">
        <v>293</v>
      </c>
      <c r="E1174" s="331"/>
      <c r="F1174" s="331">
        <v>4278.1400000000003</v>
      </c>
      <c r="G1174" s="333">
        <f t="shared" si="30"/>
        <v>9283.7899999999863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3</v>
      </c>
      <c r="C1175" s="298">
        <v>46111</v>
      </c>
      <c r="D1175" s="299" t="s">
        <v>351</v>
      </c>
      <c r="E1175" s="331">
        <v>30</v>
      </c>
      <c r="F1175" s="331"/>
      <c r="G1175" s="333">
        <f t="shared" si="30"/>
        <v>5005.649999999986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6</v>
      </c>
      <c r="C1176" s="298">
        <v>46111</v>
      </c>
      <c r="D1176" s="299" t="s">
        <v>300</v>
      </c>
      <c r="E1176" s="331">
        <v>15.96</v>
      </c>
      <c r="F1176" s="331"/>
      <c r="G1176" s="333">
        <f t="shared" si="30"/>
        <v>5035.649999999986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46111</v>
      </c>
      <c r="D1177" s="299" t="s">
        <v>379</v>
      </c>
      <c r="E1177" s="331">
        <v>18.96</v>
      </c>
      <c r="F1177" s="331"/>
      <c r="G1177" s="333">
        <f t="shared" si="30"/>
        <v>5051.609999999986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46110</v>
      </c>
      <c r="D1178" s="299" t="s">
        <v>311</v>
      </c>
      <c r="E1178" s="331">
        <v>144.22</v>
      </c>
      <c r="F1178" s="331"/>
      <c r="G1178" s="333">
        <f t="shared" si="30"/>
        <v>5070.5699999999861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7</v>
      </c>
      <c r="C1179" s="298">
        <v>46110</v>
      </c>
      <c r="D1179" s="299" t="s">
        <v>380</v>
      </c>
      <c r="E1179" s="331">
        <v>181.04</v>
      </c>
      <c r="F1179" s="331"/>
      <c r="G1179" s="333">
        <f t="shared" si="30"/>
        <v>5214.7899999999863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6</v>
      </c>
      <c r="C1180" s="298">
        <v>46110</v>
      </c>
      <c r="D1180" s="299" t="s">
        <v>381</v>
      </c>
      <c r="E1180" s="331">
        <v>196.9</v>
      </c>
      <c r="F1180" s="331"/>
      <c r="G1180" s="333">
        <f t="shared" si="30"/>
        <v>5395.8299999999863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3</v>
      </c>
      <c r="C1181" s="298">
        <v>46110</v>
      </c>
      <c r="D1181" s="299" t="s">
        <v>382</v>
      </c>
      <c r="E1181" s="331">
        <v>7.5</v>
      </c>
      <c r="F1181" s="331"/>
      <c r="G1181" s="333">
        <f t="shared" si="30"/>
        <v>5592.7299999999859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46109</v>
      </c>
      <c r="D1182" s="299" t="s">
        <v>319</v>
      </c>
      <c r="E1182" s="331">
        <v>11.7</v>
      </c>
      <c r="F1182" s="331"/>
      <c r="G1182" s="333">
        <f t="shared" si="30"/>
        <v>5600.2299999999859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46109</v>
      </c>
      <c r="D1183" s="299" t="s">
        <v>308</v>
      </c>
      <c r="E1183" s="331">
        <v>210.76</v>
      </c>
      <c r="F1183" s="331"/>
      <c r="G1183" s="333">
        <f t="shared" si="30"/>
        <v>5611.9299999999857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4</v>
      </c>
      <c r="C1184" s="298">
        <v>46109</v>
      </c>
      <c r="D1184" s="299" t="s">
        <v>310</v>
      </c>
      <c r="E1184" s="331">
        <v>46.9</v>
      </c>
      <c r="F1184" s="331"/>
      <c r="G1184" s="333">
        <f t="shared" si="30"/>
        <v>5822.689999999986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1</v>
      </c>
      <c r="C1185" s="298">
        <v>46109</v>
      </c>
      <c r="D1185" s="299" t="s">
        <v>329</v>
      </c>
      <c r="E1185" s="331">
        <v>179.1</v>
      </c>
      <c r="F1185" s="331"/>
      <c r="G1185" s="333">
        <f t="shared" si="30"/>
        <v>5869.5899999999856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46109</v>
      </c>
      <c r="D1186" s="299" t="s">
        <v>308</v>
      </c>
      <c r="E1186" s="331">
        <v>31.97</v>
      </c>
      <c r="F1186" s="331"/>
      <c r="G1186" s="333">
        <f t="shared" si="30"/>
        <v>6048.689999999986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8</v>
      </c>
      <c r="C1187" s="298">
        <v>46109</v>
      </c>
      <c r="D1187" s="299" t="s">
        <v>308</v>
      </c>
      <c r="E1187" s="331">
        <v>12.19</v>
      </c>
      <c r="F1187" s="331"/>
      <c r="G1187" s="333">
        <f t="shared" si="30"/>
        <v>6080.6599999999862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291</v>
      </c>
      <c r="B1188" s="330">
        <v>41</v>
      </c>
      <c r="C1188" s="298">
        <v>46108</v>
      </c>
      <c r="D1188" s="299" t="s">
        <v>383</v>
      </c>
      <c r="E1188" s="331"/>
      <c r="F1188" s="331">
        <v>400</v>
      </c>
      <c r="G1188" s="333">
        <f t="shared" si="30"/>
        <v>6092.8499999999858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46108</v>
      </c>
      <c r="D1189" s="299" t="s">
        <v>301</v>
      </c>
      <c r="E1189" s="331">
        <v>19.5</v>
      </c>
      <c r="F1189" s="331"/>
      <c r="G1189" s="333">
        <f t="shared" si="30"/>
        <v>5692.8499999999858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46108</v>
      </c>
      <c r="D1190" s="299" t="s">
        <v>296</v>
      </c>
      <c r="E1190" s="331">
        <v>11.48</v>
      </c>
      <c r="F1190" s="331"/>
      <c r="G1190" s="333">
        <f t="shared" si="30"/>
        <v>5712.3499999999858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8</v>
      </c>
      <c r="C1191" s="298">
        <v>46108</v>
      </c>
      <c r="D1191" s="299" t="s">
        <v>334</v>
      </c>
      <c r="E1191" s="331">
        <v>11.46</v>
      </c>
      <c r="F1191" s="331"/>
      <c r="G1191" s="333">
        <f t="shared" si="30"/>
        <v>5723.8299999999854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4</v>
      </c>
      <c r="C1192" s="298">
        <v>46108</v>
      </c>
      <c r="D1192" s="299" t="s">
        <v>334</v>
      </c>
      <c r="E1192" s="331">
        <v>38.21</v>
      </c>
      <c r="F1192" s="331"/>
      <c r="G1192" s="333">
        <f t="shared" si="30"/>
        <v>5735.2899999999854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46108</v>
      </c>
      <c r="D1193" s="299" t="s">
        <v>384</v>
      </c>
      <c r="E1193" s="331">
        <v>69.95</v>
      </c>
      <c r="F1193" s="331"/>
      <c r="G1193" s="333">
        <f t="shared" si="30"/>
        <v>5773.4999999999854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3</v>
      </c>
      <c r="C1194" s="298">
        <v>46108</v>
      </c>
      <c r="D1194" s="299" t="s">
        <v>348</v>
      </c>
      <c r="E1194" s="331">
        <v>10.78</v>
      </c>
      <c r="F1194" s="331"/>
      <c r="G1194" s="333">
        <f t="shared" si="30"/>
        <v>5843.4499999999853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6</v>
      </c>
      <c r="C1195" s="298">
        <v>46108</v>
      </c>
      <c r="D1195" s="299" t="s">
        <v>300</v>
      </c>
      <c r="E1195" s="331">
        <v>15.84</v>
      </c>
      <c r="F1195" s="331"/>
      <c r="G1195" s="333">
        <f t="shared" si="30"/>
        <v>5854.229999999985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46108</v>
      </c>
      <c r="D1196" s="299" t="s">
        <v>385</v>
      </c>
      <c r="E1196" s="331">
        <v>22.48</v>
      </c>
      <c r="F1196" s="331"/>
      <c r="G1196" s="333">
        <f t="shared" si="30"/>
        <v>5870.0699999999852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46107</v>
      </c>
      <c r="D1197" s="299" t="s">
        <v>358</v>
      </c>
      <c r="E1197" s="331">
        <v>11.17</v>
      </c>
      <c r="F1197" s="331"/>
      <c r="G1197" s="333">
        <f t="shared" si="30"/>
        <v>5892.5499999999847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46107</v>
      </c>
      <c r="D1198" s="299" t="s">
        <v>386</v>
      </c>
      <c r="E1198" s="331">
        <v>14.38</v>
      </c>
      <c r="F1198" s="331"/>
      <c r="G1198" s="333">
        <f t="shared" si="30"/>
        <v>5903.7199999999848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8</v>
      </c>
      <c r="C1199" s="298">
        <v>46107</v>
      </c>
      <c r="D1199" s="299" t="s">
        <v>387</v>
      </c>
      <c r="E1199" s="331">
        <v>45</v>
      </c>
      <c r="F1199" s="331"/>
      <c r="G1199" s="333">
        <f t="shared" si="30"/>
        <v>5918.0999999999849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46107</v>
      </c>
      <c r="D1200" s="299" t="s">
        <v>324</v>
      </c>
      <c r="E1200" s="331">
        <v>9.0299999999999994</v>
      </c>
      <c r="F1200" s="331"/>
      <c r="G1200" s="333">
        <f t="shared" si="30"/>
        <v>5963.0999999999849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46107</v>
      </c>
      <c r="D1201" s="299" t="s">
        <v>301</v>
      </c>
      <c r="E1201" s="331">
        <v>30</v>
      </c>
      <c r="F1201" s="331"/>
      <c r="G1201" s="333">
        <f t="shared" si="30"/>
        <v>5972.1299999999846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6</v>
      </c>
      <c r="C1202" s="298">
        <v>46106</v>
      </c>
      <c r="D1202" s="299" t="s">
        <v>388</v>
      </c>
      <c r="E1202" s="331">
        <v>12</v>
      </c>
      <c r="F1202" s="331"/>
      <c r="G1202" s="333">
        <f t="shared" si="30"/>
        <v>6002.1299999999846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46106</v>
      </c>
      <c r="D1203" s="299" t="s">
        <v>389</v>
      </c>
      <c r="E1203" s="331">
        <v>20</v>
      </c>
      <c r="F1203" s="331"/>
      <c r="G1203" s="333">
        <f t="shared" si="30"/>
        <v>6014.1299999999846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46106</v>
      </c>
      <c r="D1204" s="299" t="s">
        <v>296</v>
      </c>
      <c r="E1204" s="331">
        <v>21.05</v>
      </c>
      <c r="F1204" s="331"/>
      <c r="G1204" s="333">
        <f t="shared" si="30"/>
        <v>6034.1299999999846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4</v>
      </c>
      <c r="C1205" s="298">
        <v>46106</v>
      </c>
      <c r="D1205" s="299" t="s">
        <v>296</v>
      </c>
      <c r="E1205" s="331">
        <v>38.58</v>
      </c>
      <c r="F1205" s="331"/>
      <c r="G1205" s="333">
        <f t="shared" si="30"/>
        <v>6055.1799999999848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12</v>
      </c>
      <c r="C1206" s="298">
        <v>46106</v>
      </c>
      <c r="D1206" s="299" t="s">
        <v>314</v>
      </c>
      <c r="E1206" s="331">
        <v>204.47</v>
      </c>
      <c r="F1206" s="331"/>
      <c r="G1206" s="333">
        <f t="shared" si="30"/>
        <v>6093.7599999999848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294</v>
      </c>
      <c r="B1207" s="330">
        <v>24</v>
      </c>
      <c r="C1207" s="298">
        <v>46105</v>
      </c>
      <c r="D1207" s="299" t="s">
        <v>860</v>
      </c>
      <c r="E1207" s="331">
        <v>86.58</v>
      </c>
      <c r="F1207" s="331"/>
      <c r="G1207" s="333">
        <f t="shared" si="30"/>
        <v>6298.229999999985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46105</v>
      </c>
      <c r="D1208" s="299" t="s">
        <v>389</v>
      </c>
      <c r="E1208" s="331">
        <v>20</v>
      </c>
      <c r="F1208" s="331"/>
      <c r="G1208" s="333">
        <f t="shared" si="30"/>
        <v>6384.8099999999849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46105</v>
      </c>
      <c r="D1209" s="299" t="s">
        <v>390</v>
      </c>
      <c r="E1209" s="331">
        <v>15.29</v>
      </c>
      <c r="F1209" s="331"/>
      <c r="G1209" s="333">
        <f t="shared" si="30"/>
        <v>6404.8099999999849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8</v>
      </c>
      <c r="C1210" s="298">
        <v>46105</v>
      </c>
      <c r="D1210" s="299" t="s">
        <v>308</v>
      </c>
      <c r="E1210" s="331">
        <v>47.99</v>
      </c>
      <c r="F1210" s="331"/>
      <c r="G1210" s="333">
        <f t="shared" si="30"/>
        <v>6420.0999999999849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23</v>
      </c>
      <c r="C1211" s="298">
        <v>46104</v>
      </c>
      <c r="D1211" s="299" t="s">
        <v>67</v>
      </c>
      <c r="E1211" s="331">
        <v>650.88</v>
      </c>
      <c r="F1211" s="331"/>
      <c r="G1211" s="333">
        <f t="shared" si="30"/>
        <v>6468.0899999999847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46104</v>
      </c>
      <c r="D1212" s="299" t="s">
        <v>391</v>
      </c>
      <c r="E1212" s="331">
        <v>46</v>
      </c>
      <c r="F1212" s="331"/>
      <c r="G1212" s="333">
        <f t="shared" si="30"/>
        <v>7118.9699999999848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46103</v>
      </c>
      <c r="D1213" s="299" t="s">
        <v>392</v>
      </c>
      <c r="E1213" s="331">
        <v>24.81</v>
      </c>
      <c r="F1213" s="331"/>
      <c r="G1213" s="333">
        <f t="shared" si="30"/>
        <v>7164.9699999999848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4</v>
      </c>
      <c r="C1214" s="298">
        <v>46103</v>
      </c>
      <c r="D1214" s="299" t="s">
        <v>296</v>
      </c>
      <c r="E1214" s="331">
        <v>28.77</v>
      </c>
      <c r="F1214" s="331"/>
      <c r="G1214" s="333">
        <f t="shared" si="30"/>
        <v>7189.7799999999852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8</v>
      </c>
      <c r="C1215" s="298">
        <v>46103</v>
      </c>
      <c r="D1215" s="299" t="s">
        <v>296</v>
      </c>
      <c r="E1215" s="331">
        <v>11.9</v>
      </c>
      <c r="F1215" s="331"/>
      <c r="G1215" s="333">
        <f t="shared" si="30"/>
        <v>7218.5499999999856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1</v>
      </c>
      <c r="C1216" s="298">
        <v>46103</v>
      </c>
      <c r="D1216" s="299" t="s">
        <v>300</v>
      </c>
      <c r="E1216" s="331">
        <v>42.59</v>
      </c>
      <c r="F1216" s="331"/>
      <c r="G1216" s="333">
        <f t="shared" si="30"/>
        <v>7230.4499999999853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46103</v>
      </c>
      <c r="D1217" s="299" t="s">
        <v>300</v>
      </c>
      <c r="E1217" s="331">
        <v>17.579999999999998</v>
      </c>
      <c r="F1217" s="331"/>
      <c r="G1217" s="333">
        <f t="shared" si="30"/>
        <v>7273.0399999999854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1</v>
      </c>
      <c r="C1218" s="298">
        <v>46103</v>
      </c>
      <c r="D1218" s="299" t="s">
        <v>300</v>
      </c>
      <c r="E1218" s="331">
        <v>11.99</v>
      </c>
      <c r="F1218" s="331"/>
      <c r="G1218" s="333">
        <f t="shared" si="30"/>
        <v>7290.6199999999853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1</v>
      </c>
      <c r="C1219" s="298">
        <v>46103</v>
      </c>
      <c r="D1219" s="299" t="s">
        <v>311</v>
      </c>
      <c r="E1219" s="331">
        <v>81.31</v>
      </c>
      <c r="F1219" s="331"/>
      <c r="G1219" s="333">
        <f t="shared" si="30"/>
        <v>7302.6099999999851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1</v>
      </c>
      <c r="C1220" s="298">
        <v>46103</v>
      </c>
      <c r="D1220" s="299" t="s">
        <v>393</v>
      </c>
      <c r="E1220" s="331">
        <v>38.44</v>
      </c>
      <c r="F1220" s="331"/>
      <c r="G1220" s="333">
        <f t="shared" si="30"/>
        <v>7383.9199999999855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46103</v>
      </c>
      <c r="D1221" s="299" t="s">
        <v>394</v>
      </c>
      <c r="E1221" s="331">
        <v>35.700000000000003</v>
      </c>
      <c r="F1221" s="331"/>
      <c r="G1221" s="333">
        <f t="shared" si="30"/>
        <v>7422.3599999999851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6</v>
      </c>
      <c r="C1222" s="298">
        <v>46102</v>
      </c>
      <c r="D1222" s="299" t="s">
        <v>300</v>
      </c>
      <c r="E1222" s="331">
        <v>10.64</v>
      </c>
      <c r="F1222" s="331"/>
      <c r="G1222" s="333">
        <f t="shared" si="30"/>
        <v>7458.0599999999849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1</v>
      </c>
      <c r="C1223" s="298">
        <v>46102</v>
      </c>
      <c r="D1223" s="299" t="s">
        <v>300</v>
      </c>
      <c r="E1223" s="331">
        <v>28.69</v>
      </c>
      <c r="F1223" s="331"/>
      <c r="G1223" s="333">
        <f t="shared" si="30"/>
        <v>7468.6999999999853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3</v>
      </c>
      <c r="C1224" s="298">
        <v>46102</v>
      </c>
      <c r="D1224" s="299" t="s">
        <v>348</v>
      </c>
      <c r="E1224" s="331">
        <v>11.59</v>
      </c>
      <c r="F1224" s="331"/>
      <c r="G1224" s="333">
        <f t="shared" si="30"/>
        <v>7497.3899999999849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291</v>
      </c>
      <c r="B1225" s="330">
        <v>41</v>
      </c>
      <c r="C1225" s="298">
        <v>46102</v>
      </c>
      <c r="D1225" s="299" t="s">
        <v>383</v>
      </c>
      <c r="E1225" s="331"/>
      <c r="F1225" s="331">
        <v>400</v>
      </c>
      <c r="G1225" s="333">
        <f t="shared" si="30"/>
        <v>7508.979999999985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5</v>
      </c>
      <c r="C1226" s="298">
        <v>46102</v>
      </c>
      <c r="D1226" s="299" t="s">
        <v>395</v>
      </c>
      <c r="E1226" s="331">
        <v>170</v>
      </c>
      <c r="F1226" s="331"/>
      <c r="G1226" s="333">
        <f t="shared" si="30"/>
        <v>7108.979999999985</v>
      </c>
      <c r="H1226" s="334" t="s">
        <v>298</v>
      </c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5</v>
      </c>
      <c r="C1227" s="298">
        <v>46102</v>
      </c>
      <c r="D1227" s="299" t="s">
        <v>354</v>
      </c>
      <c r="E1227" s="331">
        <v>70</v>
      </c>
      <c r="F1227" s="331"/>
      <c r="G1227" s="333">
        <f t="shared" si="30"/>
        <v>7278.979999999985</v>
      </c>
      <c r="H1227" s="334" t="s">
        <v>298</v>
      </c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5</v>
      </c>
      <c r="C1228" s="298">
        <v>46102</v>
      </c>
      <c r="D1228" s="299" t="s">
        <v>396</v>
      </c>
      <c r="E1228" s="331">
        <v>40</v>
      </c>
      <c r="F1228" s="331"/>
      <c r="G1228" s="333">
        <f t="shared" ref="G1228:G1482" si="31">G1229-E1228+F1228</f>
        <v>7348.979999999985</v>
      </c>
      <c r="H1228" s="334" t="s">
        <v>298</v>
      </c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3</v>
      </c>
      <c r="C1229" s="298">
        <v>46102</v>
      </c>
      <c r="D1229" s="299" t="s">
        <v>348</v>
      </c>
      <c r="E1229" s="331">
        <v>25</v>
      </c>
      <c r="F1229" s="331"/>
      <c r="G1229" s="333">
        <f t="shared" si="31"/>
        <v>7388.979999999985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1</v>
      </c>
      <c r="C1230" s="298">
        <v>46102</v>
      </c>
      <c r="D1230" s="299" t="s">
        <v>304</v>
      </c>
      <c r="E1230" s="331">
        <v>65.19</v>
      </c>
      <c r="F1230" s="331"/>
      <c r="G1230" s="333">
        <f t="shared" si="31"/>
        <v>7413.979999999985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4</v>
      </c>
      <c r="C1231" s="298">
        <v>46102</v>
      </c>
      <c r="D1231" s="299" t="s">
        <v>310</v>
      </c>
      <c r="E1231" s="331">
        <v>37.450000000000003</v>
      </c>
      <c r="F1231" s="331"/>
      <c r="G1231" s="333">
        <f t="shared" si="31"/>
        <v>7479.1699999999846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8</v>
      </c>
      <c r="C1232" s="298">
        <v>46101</v>
      </c>
      <c r="D1232" s="299" t="s">
        <v>356</v>
      </c>
      <c r="E1232" s="331">
        <v>65.099999999999994</v>
      </c>
      <c r="F1232" s="331"/>
      <c r="G1232" s="333">
        <f t="shared" si="31"/>
        <v>7516.6199999999844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22</v>
      </c>
      <c r="C1233" s="298">
        <v>46101</v>
      </c>
      <c r="D1233" s="299" t="s">
        <v>323</v>
      </c>
      <c r="E1233" s="331">
        <v>20.22</v>
      </c>
      <c r="F1233" s="331"/>
      <c r="G1233" s="333">
        <f t="shared" si="31"/>
        <v>7581.7199999999848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6</v>
      </c>
      <c r="C1234" s="298">
        <v>46101</v>
      </c>
      <c r="D1234" s="299" t="s">
        <v>433</v>
      </c>
      <c r="E1234" s="331">
        <v>-73</v>
      </c>
      <c r="F1234" s="331"/>
      <c r="G1234" s="333">
        <f t="shared" si="31"/>
        <v>7601.939999999985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6</v>
      </c>
      <c r="C1235" s="298">
        <v>46101</v>
      </c>
      <c r="D1235" s="299" t="s">
        <v>300</v>
      </c>
      <c r="E1235" s="331">
        <v>34.68</v>
      </c>
      <c r="F1235" s="331"/>
      <c r="G1235" s="333">
        <f t="shared" si="31"/>
        <v>7528.939999999985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6</v>
      </c>
      <c r="C1236" s="298">
        <v>46101</v>
      </c>
      <c r="D1236" s="299" t="s">
        <v>397</v>
      </c>
      <c r="E1236" s="331">
        <v>10.63</v>
      </c>
      <c r="F1236" s="331"/>
      <c r="G1236" s="333">
        <f t="shared" si="31"/>
        <v>7563.6199999999853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5</v>
      </c>
      <c r="C1237" s="298">
        <v>46101</v>
      </c>
      <c r="D1237" s="299" t="s">
        <v>398</v>
      </c>
      <c r="E1237" s="331">
        <v>106.49</v>
      </c>
      <c r="F1237" s="331"/>
      <c r="G1237" s="333">
        <f t="shared" si="31"/>
        <v>7574.2499999999854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8</v>
      </c>
      <c r="C1238" s="298">
        <v>46100</v>
      </c>
      <c r="D1238" s="299" t="s">
        <v>357</v>
      </c>
      <c r="E1238" s="331">
        <v>16.739999999999998</v>
      </c>
      <c r="F1238" s="331"/>
      <c r="G1238" s="333">
        <f t="shared" si="31"/>
        <v>7680.7399999999852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8</v>
      </c>
      <c r="C1239" s="298">
        <v>46100</v>
      </c>
      <c r="D1239" s="299" t="s">
        <v>399</v>
      </c>
      <c r="E1239" s="331">
        <v>108.54</v>
      </c>
      <c r="F1239" s="331"/>
      <c r="G1239" s="333">
        <f t="shared" si="31"/>
        <v>7697.479999999985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22</v>
      </c>
      <c r="C1240" s="298">
        <v>46100</v>
      </c>
      <c r="D1240" s="299" t="s">
        <v>835</v>
      </c>
      <c r="E1240" s="331">
        <v>12.77</v>
      </c>
      <c r="F1240" s="331"/>
      <c r="G1240" s="333">
        <f t="shared" si="31"/>
        <v>7806.019999999985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46100</v>
      </c>
      <c r="D1241" s="299" t="s">
        <v>334</v>
      </c>
      <c r="E1241" s="331">
        <v>28.33</v>
      </c>
      <c r="F1241" s="331"/>
      <c r="G1241" s="333">
        <f t="shared" si="31"/>
        <v>7818.7899999999854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46100</v>
      </c>
      <c r="D1242" s="299" t="s">
        <v>358</v>
      </c>
      <c r="E1242" s="331">
        <v>17.45</v>
      </c>
      <c r="F1242" s="331"/>
      <c r="G1242" s="333">
        <f t="shared" si="31"/>
        <v>7847.1199999999853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22</v>
      </c>
      <c r="C1243" s="298">
        <v>46100</v>
      </c>
      <c r="D1243" s="299" t="s">
        <v>328</v>
      </c>
      <c r="E1243" s="331">
        <v>7.46</v>
      </c>
      <c r="F1243" s="331"/>
      <c r="G1243" s="333">
        <f t="shared" si="31"/>
        <v>7864.5699999999852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335</v>
      </c>
      <c r="B1244" s="330" t="s">
        <v>335</v>
      </c>
      <c r="C1244" s="298">
        <v>46100</v>
      </c>
      <c r="D1244" s="299" t="s">
        <v>336</v>
      </c>
      <c r="E1244" s="331">
        <v>172.29</v>
      </c>
      <c r="F1244" s="331"/>
      <c r="G1244" s="333">
        <f t="shared" si="31"/>
        <v>7872.0299999999852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294</v>
      </c>
      <c r="B1245" s="330">
        <v>15</v>
      </c>
      <c r="C1245" s="298">
        <v>46100</v>
      </c>
      <c r="D1245" s="299" t="s">
        <v>185</v>
      </c>
      <c r="E1245" s="331">
        <v>175.09</v>
      </c>
      <c r="F1245" s="331"/>
      <c r="G1245" s="333">
        <f t="shared" si="31"/>
        <v>8044.3199999999852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291</v>
      </c>
      <c r="B1246" s="330">
        <v>39</v>
      </c>
      <c r="C1246" s="298">
        <v>46100</v>
      </c>
      <c r="D1246" s="299" t="s">
        <v>292</v>
      </c>
      <c r="E1246" s="331"/>
      <c r="F1246" s="331">
        <v>2763.78</v>
      </c>
      <c r="G1246" s="333">
        <f t="shared" si="31"/>
        <v>8219.4099999999853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46099</v>
      </c>
      <c r="D1247" s="299" t="s">
        <v>400</v>
      </c>
      <c r="E1247" s="331">
        <v>47.46</v>
      </c>
      <c r="F1247" s="331"/>
      <c r="G1247" s="333">
        <f t="shared" si="31"/>
        <v>5455.6299999999856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8</v>
      </c>
      <c r="C1248" s="298">
        <v>46099</v>
      </c>
      <c r="D1248" s="299" t="s">
        <v>400</v>
      </c>
      <c r="E1248" s="331">
        <v>15.01</v>
      </c>
      <c r="F1248" s="331"/>
      <c r="G1248" s="333">
        <f t="shared" si="31"/>
        <v>5503.0899999999856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291</v>
      </c>
      <c r="B1249" s="330">
        <v>40</v>
      </c>
      <c r="C1249" s="298">
        <v>46099</v>
      </c>
      <c r="D1249" s="299" t="s">
        <v>316</v>
      </c>
      <c r="E1249" s="331"/>
      <c r="F1249" s="331">
        <v>838.67</v>
      </c>
      <c r="G1249" s="333">
        <f t="shared" si="31"/>
        <v>5518.0999999999858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46099</v>
      </c>
      <c r="D1250" s="299" t="s">
        <v>296</v>
      </c>
      <c r="E1250" s="331">
        <v>14.67</v>
      </c>
      <c r="F1250" s="331"/>
      <c r="G1250" s="333">
        <f t="shared" si="31"/>
        <v>4679.4299999999857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46099</v>
      </c>
      <c r="D1251" s="299" t="s">
        <v>296</v>
      </c>
      <c r="E1251" s="331">
        <v>40.22</v>
      </c>
      <c r="F1251" s="331"/>
      <c r="G1251" s="333">
        <f t="shared" si="31"/>
        <v>4694.0999999999858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8</v>
      </c>
      <c r="C1252" s="298">
        <v>46099</v>
      </c>
      <c r="D1252" s="299" t="s">
        <v>295</v>
      </c>
      <c r="E1252" s="331">
        <v>3.49</v>
      </c>
      <c r="F1252" s="331"/>
      <c r="G1252" s="333">
        <f t="shared" si="31"/>
        <v>4734.3199999999861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294</v>
      </c>
      <c r="B1253" s="330">
        <v>22</v>
      </c>
      <c r="C1253" s="298">
        <v>46099</v>
      </c>
      <c r="D1253" s="299" t="s">
        <v>401</v>
      </c>
      <c r="E1253" s="331">
        <v>13.84</v>
      </c>
      <c r="F1253" s="331"/>
      <c r="G1253" s="333">
        <f t="shared" si="31"/>
        <v>4737.8099999999858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17</v>
      </c>
      <c r="C1254" s="298">
        <v>46098</v>
      </c>
      <c r="D1254" s="299" t="s">
        <v>188</v>
      </c>
      <c r="E1254" s="331">
        <v>42.65</v>
      </c>
      <c r="F1254" s="331"/>
      <c r="G1254" s="333">
        <f t="shared" si="31"/>
        <v>4751.649999999986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294</v>
      </c>
      <c r="B1255" s="330">
        <v>23</v>
      </c>
      <c r="C1255" s="298">
        <v>46098</v>
      </c>
      <c r="D1255" s="299" t="s">
        <v>402</v>
      </c>
      <c r="E1255" s="331">
        <v>529.46</v>
      </c>
      <c r="F1255" s="331"/>
      <c r="G1255" s="333">
        <f t="shared" si="31"/>
        <v>4794.2999999999856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43</v>
      </c>
      <c r="C1256" s="298">
        <v>46098</v>
      </c>
      <c r="D1256" s="299" t="s">
        <v>333</v>
      </c>
      <c r="E1256" s="331">
        <v>22.35</v>
      </c>
      <c r="F1256" s="331"/>
      <c r="G1256" s="333">
        <f t="shared" si="31"/>
        <v>5323.7599999999857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42</v>
      </c>
      <c r="C1257" s="298">
        <v>46098</v>
      </c>
      <c r="D1257" s="299" t="s">
        <v>333</v>
      </c>
      <c r="E1257" s="331">
        <v>37.25</v>
      </c>
      <c r="F1257" s="331"/>
      <c r="G1257" s="333">
        <f t="shared" si="31"/>
        <v>5346.109999999986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8</v>
      </c>
      <c r="C1258" s="298">
        <v>46098</v>
      </c>
      <c r="D1258" s="299" t="s">
        <v>319</v>
      </c>
      <c r="E1258" s="331">
        <v>3.99</v>
      </c>
      <c r="F1258" s="331"/>
      <c r="G1258" s="333">
        <f t="shared" si="31"/>
        <v>5383.359999999986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8</v>
      </c>
      <c r="C1259" s="298">
        <v>46098</v>
      </c>
      <c r="D1259" s="299" t="s">
        <v>319</v>
      </c>
      <c r="E1259" s="331">
        <v>24.47</v>
      </c>
      <c r="F1259" s="331"/>
      <c r="G1259" s="333">
        <f t="shared" si="31"/>
        <v>5387.3499999999858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21</v>
      </c>
      <c r="C1260" s="298">
        <v>46098</v>
      </c>
      <c r="D1260" s="299" t="s">
        <v>194</v>
      </c>
      <c r="E1260" s="331">
        <v>75.599999999999994</v>
      </c>
      <c r="F1260" s="331"/>
      <c r="G1260" s="333">
        <f t="shared" si="31"/>
        <v>5411.8199999999861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5</v>
      </c>
      <c r="C1261" s="298">
        <v>46097</v>
      </c>
      <c r="D1261" s="299" t="s">
        <v>340</v>
      </c>
      <c r="E1261" s="331">
        <v>21.3</v>
      </c>
      <c r="F1261" s="331"/>
      <c r="G1261" s="333">
        <f t="shared" si="31"/>
        <v>5487.4199999999864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294</v>
      </c>
      <c r="B1262" s="330">
        <v>11</v>
      </c>
      <c r="C1262" s="298">
        <v>46097</v>
      </c>
      <c r="D1262" s="299" t="s">
        <v>178</v>
      </c>
      <c r="E1262" s="331">
        <v>267.91000000000003</v>
      </c>
      <c r="F1262" s="331"/>
      <c r="G1262" s="333">
        <f t="shared" si="31"/>
        <v>5508.7199999999866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287</v>
      </c>
      <c r="B1263" s="330" t="s">
        <v>287</v>
      </c>
      <c r="C1263" s="298">
        <v>46097</v>
      </c>
      <c r="D1263" s="299" t="s">
        <v>403</v>
      </c>
      <c r="E1263" s="331"/>
      <c r="F1263" s="331">
        <v>80</v>
      </c>
      <c r="G1263" s="333">
        <f t="shared" si="31"/>
        <v>5776.6299999999865</v>
      </c>
      <c r="H1263" s="334" t="s">
        <v>298</v>
      </c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287</v>
      </c>
      <c r="B1264" s="330" t="s">
        <v>287</v>
      </c>
      <c r="C1264" s="298">
        <v>46097</v>
      </c>
      <c r="D1264" s="299" t="s">
        <v>302</v>
      </c>
      <c r="E1264" s="331">
        <v>80</v>
      </c>
      <c r="F1264" s="331"/>
      <c r="G1264" s="333">
        <f t="shared" si="31"/>
        <v>5696.6299999999865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4</v>
      </c>
      <c r="C1265" s="298">
        <v>46097</v>
      </c>
      <c r="D1265" s="299" t="s">
        <v>310</v>
      </c>
      <c r="E1265" s="331">
        <v>42.47</v>
      </c>
      <c r="F1265" s="331"/>
      <c r="G1265" s="333">
        <f t="shared" si="31"/>
        <v>5776.6299999999865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46097</v>
      </c>
      <c r="D1266" s="299" t="s">
        <v>296</v>
      </c>
      <c r="E1266" s="331">
        <v>11.18</v>
      </c>
      <c r="F1266" s="331"/>
      <c r="G1266" s="333">
        <f t="shared" si="31"/>
        <v>5819.0999999999867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2</v>
      </c>
      <c r="C1267" s="298">
        <v>46096</v>
      </c>
      <c r="D1267" s="299" t="s">
        <v>404</v>
      </c>
      <c r="E1267" s="331">
        <v>38.67</v>
      </c>
      <c r="F1267" s="331"/>
      <c r="G1267" s="333">
        <f t="shared" si="31"/>
        <v>5830.279999999987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3</v>
      </c>
      <c r="C1268" s="298">
        <v>46096</v>
      </c>
      <c r="D1268" s="299" t="s">
        <v>348</v>
      </c>
      <c r="E1268" s="331">
        <v>7.11</v>
      </c>
      <c r="F1268" s="331"/>
      <c r="G1268" s="333">
        <f t="shared" si="31"/>
        <v>5868.9499999999871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1</v>
      </c>
      <c r="C1269" s="298">
        <v>46096</v>
      </c>
      <c r="D1269" s="299" t="s">
        <v>304</v>
      </c>
      <c r="E1269" s="331">
        <v>126.64</v>
      </c>
      <c r="F1269" s="331"/>
      <c r="G1269" s="333">
        <f t="shared" si="31"/>
        <v>5876.0599999999868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1</v>
      </c>
      <c r="C1270" s="298">
        <v>46096</v>
      </c>
      <c r="D1270" s="299" t="s">
        <v>311</v>
      </c>
      <c r="E1270" s="331">
        <v>125.2</v>
      </c>
      <c r="F1270" s="331"/>
      <c r="G1270" s="333">
        <f t="shared" si="31"/>
        <v>6002.6999999999871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1</v>
      </c>
      <c r="C1271" s="298">
        <v>46096</v>
      </c>
      <c r="D1271" s="299" t="s">
        <v>306</v>
      </c>
      <c r="E1271" s="331">
        <v>37.159999999999997</v>
      </c>
      <c r="F1271" s="331"/>
      <c r="G1271" s="333">
        <f t="shared" si="31"/>
        <v>6127.8999999999869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16</v>
      </c>
      <c r="C1272" s="298">
        <v>46096</v>
      </c>
      <c r="D1272" s="299" t="s">
        <v>405</v>
      </c>
      <c r="E1272" s="331">
        <v>713.06</v>
      </c>
      <c r="F1272" s="331"/>
      <c r="G1272" s="333">
        <f t="shared" si="31"/>
        <v>6165.0599999999868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5</v>
      </c>
      <c r="C1273" s="298">
        <v>46095</v>
      </c>
      <c r="D1273" s="299" t="s">
        <v>406</v>
      </c>
      <c r="E1273" s="331">
        <v>24</v>
      </c>
      <c r="F1273" s="331"/>
      <c r="G1273" s="333">
        <f t="shared" si="31"/>
        <v>6878.1199999999862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3</v>
      </c>
      <c r="C1274" s="298">
        <v>46095</v>
      </c>
      <c r="D1274" s="299" t="s">
        <v>348</v>
      </c>
      <c r="E1274" s="331">
        <v>14.58</v>
      </c>
      <c r="F1274" s="331"/>
      <c r="G1274" s="333">
        <f t="shared" si="31"/>
        <v>6902.1199999999862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291</v>
      </c>
      <c r="B1275" s="330">
        <v>41</v>
      </c>
      <c r="C1275" s="298">
        <v>46094</v>
      </c>
      <c r="D1275" s="299" t="s">
        <v>407</v>
      </c>
      <c r="E1275" s="331"/>
      <c r="F1275" s="331">
        <v>300</v>
      </c>
      <c r="G1275" s="333">
        <f t="shared" si="31"/>
        <v>6916.6999999999862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1</v>
      </c>
      <c r="C1276" s="298">
        <v>46094</v>
      </c>
      <c r="D1276" s="299" t="s">
        <v>311</v>
      </c>
      <c r="E1276" s="331">
        <v>17.71</v>
      </c>
      <c r="F1276" s="331"/>
      <c r="G1276" s="333">
        <f t="shared" si="31"/>
        <v>6616.6999999999862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4</v>
      </c>
      <c r="C1277" s="298">
        <v>46094</v>
      </c>
      <c r="D1277" s="299" t="s">
        <v>296</v>
      </c>
      <c r="E1277" s="331">
        <v>31.56</v>
      </c>
      <c r="F1277" s="331"/>
      <c r="G1277" s="333">
        <f t="shared" si="31"/>
        <v>6634.4099999999862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2</v>
      </c>
      <c r="C1278" s="298">
        <v>46094</v>
      </c>
      <c r="D1278" s="299" t="s">
        <v>296</v>
      </c>
      <c r="E1278" s="331">
        <v>34.79</v>
      </c>
      <c r="F1278" s="331"/>
      <c r="G1278" s="333">
        <f t="shared" si="31"/>
        <v>6665.9699999999866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46094</v>
      </c>
      <c r="D1279" s="299" t="s">
        <v>408</v>
      </c>
      <c r="E1279" s="331">
        <v>23.9</v>
      </c>
      <c r="F1279" s="331"/>
      <c r="G1279" s="333">
        <f t="shared" si="31"/>
        <v>6700.7599999999866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3</v>
      </c>
      <c r="C1280" s="298">
        <v>46094</v>
      </c>
      <c r="D1280" s="299" t="s">
        <v>348</v>
      </c>
      <c r="E1280" s="331">
        <v>7.26</v>
      </c>
      <c r="F1280" s="331"/>
      <c r="G1280" s="333">
        <f t="shared" si="31"/>
        <v>6724.6599999999862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5</v>
      </c>
      <c r="C1281" s="298">
        <v>46094</v>
      </c>
      <c r="D1281" s="299" t="s">
        <v>354</v>
      </c>
      <c r="E1281" s="331">
        <v>85</v>
      </c>
      <c r="F1281" s="331"/>
      <c r="G1281" s="333">
        <f t="shared" si="31"/>
        <v>6731.9199999999864</v>
      </c>
      <c r="H1281" s="334" t="s">
        <v>298</v>
      </c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46093</v>
      </c>
      <c r="D1282" s="299" t="s">
        <v>409</v>
      </c>
      <c r="E1282" s="331">
        <v>51.22</v>
      </c>
      <c r="F1282" s="331"/>
      <c r="G1282" s="333">
        <f t="shared" si="31"/>
        <v>6816.9199999999864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46093</v>
      </c>
      <c r="D1283" s="299" t="s">
        <v>410</v>
      </c>
      <c r="E1283" s="331">
        <v>57.43</v>
      </c>
      <c r="F1283" s="331"/>
      <c r="G1283" s="333">
        <f t="shared" si="31"/>
        <v>6868.1399999999867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2</v>
      </c>
      <c r="C1284" s="298">
        <v>46093</v>
      </c>
      <c r="D1284" s="299" t="s">
        <v>358</v>
      </c>
      <c r="E1284" s="331">
        <v>17.45</v>
      </c>
      <c r="F1284" s="331"/>
      <c r="G1284" s="333">
        <f t="shared" si="31"/>
        <v>6925.569999999987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8</v>
      </c>
      <c r="C1285" s="298">
        <v>46093</v>
      </c>
      <c r="D1285" s="299" t="s">
        <v>319</v>
      </c>
      <c r="E1285" s="331">
        <v>7.92</v>
      </c>
      <c r="F1285" s="331"/>
      <c r="G1285" s="333">
        <f t="shared" si="31"/>
        <v>6943.0199999999868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291</v>
      </c>
      <c r="B1286" s="330">
        <v>38</v>
      </c>
      <c r="C1286" s="298">
        <v>46093</v>
      </c>
      <c r="D1286" s="299" t="s">
        <v>293</v>
      </c>
      <c r="E1286" s="331"/>
      <c r="F1286" s="331">
        <v>4726.92</v>
      </c>
      <c r="G1286" s="333">
        <f t="shared" si="31"/>
        <v>6950.9399999999869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2</v>
      </c>
      <c r="C1287" s="298">
        <v>46093</v>
      </c>
      <c r="D1287" s="299" t="s">
        <v>386</v>
      </c>
      <c r="E1287" s="331">
        <v>15</v>
      </c>
      <c r="F1287" s="331"/>
      <c r="G1287" s="333">
        <f t="shared" si="31"/>
        <v>2224.0199999999868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6</v>
      </c>
      <c r="C1288" s="298">
        <v>46093</v>
      </c>
      <c r="D1288" s="299" t="s">
        <v>411</v>
      </c>
      <c r="E1288" s="331">
        <v>12</v>
      </c>
      <c r="F1288" s="331"/>
      <c r="G1288" s="333">
        <f t="shared" si="31"/>
        <v>2239.0199999999868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294</v>
      </c>
      <c r="B1289" s="330">
        <v>19</v>
      </c>
      <c r="C1289" s="298">
        <v>46093</v>
      </c>
      <c r="D1289" s="299" t="s">
        <v>191</v>
      </c>
      <c r="E1289" s="331">
        <v>200</v>
      </c>
      <c r="F1289" s="331"/>
      <c r="G1289" s="333">
        <f t="shared" si="31"/>
        <v>2251.0199999999868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6</v>
      </c>
      <c r="C1290" s="298">
        <v>46092</v>
      </c>
      <c r="D1290" s="299" t="s">
        <v>412</v>
      </c>
      <c r="E1290" s="331">
        <v>-10.050000000000001</v>
      </c>
      <c r="F1290" s="331"/>
      <c r="G1290" s="333">
        <f t="shared" si="31"/>
        <v>2451.0199999999868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46092</v>
      </c>
      <c r="D1291" s="299" t="s">
        <v>413</v>
      </c>
      <c r="E1291" s="331">
        <v>25</v>
      </c>
      <c r="F1291" s="331"/>
      <c r="G1291" s="333">
        <f t="shared" si="31"/>
        <v>2440.9699999999866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46092</v>
      </c>
      <c r="D1292" s="299" t="s">
        <v>301</v>
      </c>
      <c r="E1292" s="331">
        <v>-9</v>
      </c>
      <c r="F1292" s="331"/>
      <c r="G1292" s="333">
        <f t="shared" si="31"/>
        <v>2465.9699999999866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291</v>
      </c>
      <c r="B1293" s="330">
        <v>41</v>
      </c>
      <c r="C1293" s="298">
        <v>46092</v>
      </c>
      <c r="D1293" s="299" t="s">
        <v>407</v>
      </c>
      <c r="E1293" s="331"/>
      <c r="F1293" s="331">
        <v>500</v>
      </c>
      <c r="G1293" s="333">
        <f t="shared" si="31"/>
        <v>2456.9699999999866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46092</v>
      </c>
      <c r="D1294" s="299" t="s">
        <v>296</v>
      </c>
      <c r="E1294" s="331">
        <v>16.170000000000002</v>
      </c>
      <c r="F1294" s="331"/>
      <c r="G1294" s="333">
        <f t="shared" si="31"/>
        <v>1956.9699999999864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294</v>
      </c>
      <c r="B1295" s="330">
        <v>22</v>
      </c>
      <c r="C1295" s="298">
        <v>46092</v>
      </c>
      <c r="D1295" s="299" t="s">
        <v>352</v>
      </c>
      <c r="E1295" s="331">
        <v>19.16</v>
      </c>
      <c r="F1295" s="331"/>
      <c r="G1295" s="333">
        <f t="shared" si="31"/>
        <v>1973.1399999999865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335</v>
      </c>
      <c r="B1296" s="330" t="s">
        <v>335</v>
      </c>
      <c r="C1296" s="298">
        <v>46091</v>
      </c>
      <c r="D1296" s="299" t="s">
        <v>447</v>
      </c>
      <c r="E1296" s="331">
        <v>47.28</v>
      </c>
      <c r="F1296" s="331"/>
      <c r="G1296" s="333">
        <f t="shared" si="31"/>
        <v>1992.2999999999865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294</v>
      </c>
      <c r="B1297" s="330">
        <v>13</v>
      </c>
      <c r="C1297" s="298">
        <v>46091</v>
      </c>
      <c r="D1297" s="299" t="s">
        <v>182</v>
      </c>
      <c r="E1297" s="331">
        <v>134.93</v>
      </c>
      <c r="F1297" s="331"/>
      <c r="G1297" s="333">
        <f t="shared" si="31"/>
        <v>2039.5799999999865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8</v>
      </c>
      <c r="C1298" s="298">
        <v>46091</v>
      </c>
      <c r="D1298" s="299" t="s">
        <v>295</v>
      </c>
      <c r="E1298" s="331">
        <v>7.44</v>
      </c>
      <c r="F1298" s="331"/>
      <c r="G1298" s="333">
        <f t="shared" si="31"/>
        <v>2174.5099999999866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4</v>
      </c>
      <c r="C1299" s="298">
        <v>46091</v>
      </c>
      <c r="D1299" s="299" t="s">
        <v>295</v>
      </c>
      <c r="E1299" s="331">
        <v>29.53</v>
      </c>
      <c r="F1299" s="331"/>
      <c r="G1299" s="333">
        <f t="shared" si="31"/>
        <v>2181.9499999999866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4</v>
      </c>
      <c r="C1300" s="298">
        <v>46091</v>
      </c>
      <c r="D1300" s="299" t="s">
        <v>310</v>
      </c>
      <c r="E1300" s="331">
        <v>34.119999999999997</v>
      </c>
      <c r="F1300" s="331"/>
      <c r="G1300" s="333">
        <f t="shared" si="31"/>
        <v>2211.4799999999868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46091</v>
      </c>
      <c r="D1301" s="299" t="s">
        <v>414</v>
      </c>
      <c r="E1301" s="331">
        <v>18.57</v>
      </c>
      <c r="F1301" s="331"/>
      <c r="G1301" s="333">
        <f t="shared" si="31"/>
        <v>2245.5999999999867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16</v>
      </c>
      <c r="C1302" s="298">
        <v>46091</v>
      </c>
      <c r="D1302" s="299" t="s">
        <v>415</v>
      </c>
      <c r="E1302" s="331">
        <v>107</v>
      </c>
      <c r="F1302" s="331"/>
      <c r="G1302" s="333">
        <f t="shared" si="31"/>
        <v>2264.1699999999869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294</v>
      </c>
      <c r="B1303" s="330">
        <v>18</v>
      </c>
      <c r="C1303" s="298">
        <v>46090</v>
      </c>
      <c r="D1303" s="299" t="s">
        <v>361</v>
      </c>
      <c r="E1303" s="331">
        <v>400</v>
      </c>
      <c r="F1303" s="331"/>
      <c r="G1303" s="333">
        <f t="shared" si="31"/>
        <v>2371.1699999999869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4</v>
      </c>
      <c r="C1304" s="298">
        <v>46090</v>
      </c>
      <c r="D1304" s="299" t="s">
        <v>296</v>
      </c>
      <c r="E1304" s="331">
        <v>24.69</v>
      </c>
      <c r="F1304" s="331"/>
      <c r="G1304" s="333">
        <f t="shared" si="31"/>
        <v>2771.1699999999869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3</v>
      </c>
      <c r="C1305" s="298">
        <v>46090</v>
      </c>
      <c r="D1305" s="299" t="s">
        <v>416</v>
      </c>
      <c r="E1305" s="331">
        <v>4.59</v>
      </c>
      <c r="F1305" s="331"/>
      <c r="G1305" s="333">
        <f t="shared" si="31"/>
        <v>2795.8599999999869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9</v>
      </c>
      <c r="C1306" s="298">
        <v>46090</v>
      </c>
      <c r="D1306" s="299" t="s">
        <v>58</v>
      </c>
      <c r="E1306" s="331">
        <v>1281.53</v>
      </c>
      <c r="F1306" s="331"/>
      <c r="G1306" s="333">
        <f t="shared" si="31"/>
        <v>2800.4499999999871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7</v>
      </c>
      <c r="C1307" s="298">
        <v>46090</v>
      </c>
      <c r="D1307" s="299" t="s">
        <v>338</v>
      </c>
      <c r="E1307" s="331">
        <v>40.61</v>
      </c>
      <c r="F1307" s="331"/>
      <c r="G1307" s="333">
        <f t="shared" si="31"/>
        <v>4081.9799999999873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287</v>
      </c>
      <c r="B1308" s="330" t="s">
        <v>287</v>
      </c>
      <c r="C1308" s="298">
        <v>46090</v>
      </c>
      <c r="D1308" s="299" t="s">
        <v>417</v>
      </c>
      <c r="E1308" s="331">
        <v>380</v>
      </c>
      <c r="F1308" s="331">
        <v>380</v>
      </c>
      <c r="G1308" s="333">
        <f t="shared" si="31"/>
        <v>4122.5899999999874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2</v>
      </c>
      <c r="C1309" s="298">
        <v>46090</v>
      </c>
      <c r="D1309" s="299" t="s">
        <v>418</v>
      </c>
      <c r="E1309" s="331">
        <v>15</v>
      </c>
      <c r="F1309" s="331"/>
      <c r="G1309" s="333">
        <f t="shared" si="31"/>
        <v>4122.5899999999874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46090</v>
      </c>
      <c r="D1310" s="299" t="s">
        <v>386</v>
      </c>
      <c r="E1310" s="331">
        <v>15</v>
      </c>
      <c r="F1310" s="331"/>
      <c r="G1310" s="333">
        <f t="shared" si="31"/>
        <v>4137.5899999999874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6</v>
      </c>
      <c r="C1311" s="298">
        <v>46090</v>
      </c>
      <c r="D1311" s="299" t="s">
        <v>300</v>
      </c>
      <c r="E1311" s="331">
        <v>70.66</v>
      </c>
      <c r="F1311" s="331"/>
      <c r="G1311" s="333">
        <f t="shared" si="31"/>
        <v>4152.5899999999874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1</v>
      </c>
      <c r="C1312" s="298">
        <v>46089</v>
      </c>
      <c r="D1312" s="299" t="s">
        <v>311</v>
      </c>
      <c r="E1312" s="331">
        <v>109.77</v>
      </c>
      <c r="F1312" s="331"/>
      <c r="G1312" s="333">
        <f t="shared" si="31"/>
        <v>4223.2499999999873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46089</v>
      </c>
      <c r="D1313" s="299" t="s">
        <v>306</v>
      </c>
      <c r="E1313" s="331">
        <v>9.3800000000000008</v>
      </c>
      <c r="F1313" s="331"/>
      <c r="G1313" s="333">
        <f t="shared" si="31"/>
        <v>4333.0199999999877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3</v>
      </c>
      <c r="C1314" s="298">
        <v>46089</v>
      </c>
      <c r="D1314" s="299" t="s">
        <v>419</v>
      </c>
      <c r="E1314" s="331">
        <v>3.85</v>
      </c>
      <c r="F1314" s="331"/>
      <c r="G1314" s="333">
        <f t="shared" si="31"/>
        <v>4342.3999999999878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46089</v>
      </c>
      <c r="D1315" s="299" t="s">
        <v>404</v>
      </c>
      <c r="E1315" s="331">
        <v>88.54</v>
      </c>
      <c r="F1315" s="331"/>
      <c r="G1315" s="333">
        <f t="shared" si="31"/>
        <v>4346.2499999999882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46089</v>
      </c>
      <c r="D1316" s="299" t="s">
        <v>358</v>
      </c>
      <c r="E1316" s="331">
        <v>8.3800000000000008</v>
      </c>
      <c r="F1316" s="331"/>
      <c r="G1316" s="333">
        <f t="shared" si="31"/>
        <v>4434.7899999999881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46089</v>
      </c>
      <c r="D1317" s="299" t="s">
        <v>301</v>
      </c>
      <c r="E1317" s="331">
        <v>39.549999999999997</v>
      </c>
      <c r="F1317" s="331"/>
      <c r="G1317" s="333">
        <f t="shared" si="31"/>
        <v>4443.1699999999882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4</v>
      </c>
      <c r="C1318" s="298">
        <v>46089</v>
      </c>
      <c r="D1318" s="299" t="s">
        <v>420</v>
      </c>
      <c r="E1318" s="331">
        <v>31.68</v>
      </c>
      <c r="F1318" s="331"/>
      <c r="G1318" s="333">
        <f t="shared" si="31"/>
        <v>4482.7199999999884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8</v>
      </c>
      <c r="C1319" s="298">
        <v>46088</v>
      </c>
      <c r="D1319" s="299" t="s">
        <v>308</v>
      </c>
      <c r="E1319" s="331">
        <v>24.65</v>
      </c>
      <c r="F1319" s="331"/>
      <c r="G1319" s="333">
        <f t="shared" si="31"/>
        <v>4514.3999999999887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46088</v>
      </c>
      <c r="D1320" s="299" t="s">
        <v>346</v>
      </c>
      <c r="E1320" s="331">
        <v>11.04</v>
      </c>
      <c r="F1320" s="331"/>
      <c r="G1320" s="333">
        <f t="shared" si="31"/>
        <v>4539.0499999999884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8</v>
      </c>
      <c r="C1321" s="298">
        <v>46088</v>
      </c>
      <c r="D1321" s="299" t="s">
        <v>319</v>
      </c>
      <c r="E1321" s="331">
        <v>11.5</v>
      </c>
      <c r="F1321" s="331"/>
      <c r="G1321" s="333">
        <f t="shared" si="31"/>
        <v>4550.0899999999883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8</v>
      </c>
      <c r="C1322" s="298">
        <v>46088</v>
      </c>
      <c r="D1322" s="299" t="s">
        <v>296</v>
      </c>
      <c r="E1322" s="331">
        <v>12.44</v>
      </c>
      <c r="F1322" s="331"/>
      <c r="G1322" s="333">
        <f t="shared" si="31"/>
        <v>4561.5899999999883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4</v>
      </c>
      <c r="C1323" s="298">
        <v>46088</v>
      </c>
      <c r="D1323" s="299" t="s">
        <v>296</v>
      </c>
      <c r="E1323" s="331">
        <v>23.62</v>
      </c>
      <c r="F1323" s="331"/>
      <c r="G1323" s="333">
        <f t="shared" si="31"/>
        <v>4574.0299999999879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46088</v>
      </c>
      <c r="D1324" s="299" t="s">
        <v>301</v>
      </c>
      <c r="E1324" s="331">
        <v>36.049999999999997</v>
      </c>
      <c r="F1324" s="331"/>
      <c r="G1324" s="333">
        <f t="shared" si="31"/>
        <v>4597.6499999999878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294</v>
      </c>
      <c r="B1325" s="330">
        <v>14</v>
      </c>
      <c r="C1325" s="298">
        <v>46087</v>
      </c>
      <c r="D1325" s="299" t="s">
        <v>366</v>
      </c>
      <c r="E1325" s="331">
        <v>66.67</v>
      </c>
      <c r="F1325" s="331"/>
      <c r="G1325" s="333">
        <f t="shared" si="31"/>
        <v>4633.699999999988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46087</v>
      </c>
      <c r="D1326" s="299" t="s">
        <v>296</v>
      </c>
      <c r="E1326" s="331">
        <v>17.850000000000001</v>
      </c>
      <c r="F1326" s="331"/>
      <c r="G1326" s="333">
        <f t="shared" si="31"/>
        <v>4700.3699999999881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1</v>
      </c>
      <c r="C1327" s="298">
        <v>46087</v>
      </c>
      <c r="D1327" s="299" t="s">
        <v>304</v>
      </c>
      <c r="E1327" s="331">
        <v>112.13</v>
      </c>
      <c r="F1327" s="331"/>
      <c r="G1327" s="333">
        <f t="shared" si="31"/>
        <v>4718.2199999999884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46087</v>
      </c>
      <c r="D1328" s="299" t="s">
        <v>324</v>
      </c>
      <c r="E1328" s="331">
        <v>7.31</v>
      </c>
      <c r="F1328" s="331"/>
      <c r="G1328" s="333">
        <f t="shared" si="31"/>
        <v>4830.3499999999885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291</v>
      </c>
      <c r="B1329" s="330">
        <v>39</v>
      </c>
      <c r="C1329" s="298">
        <v>46086</v>
      </c>
      <c r="D1329" s="299" t="s">
        <v>292</v>
      </c>
      <c r="E1329" s="331"/>
      <c r="F1329" s="331">
        <v>2763.78</v>
      </c>
      <c r="G1329" s="333">
        <f t="shared" si="31"/>
        <v>4837.6599999999889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46086</v>
      </c>
      <c r="D1330" s="299" t="s">
        <v>295</v>
      </c>
      <c r="E1330" s="331">
        <v>31.52</v>
      </c>
      <c r="F1330" s="331"/>
      <c r="G1330" s="333">
        <f t="shared" si="31"/>
        <v>2073.8799999999892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46086</v>
      </c>
      <c r="D1331" s="299" t="s">
        <v>358</v>
      </c>
      <c r="E1331" s="331">
        <v>14.86</v>
      </c>
      <c r="F1331" s="331"/>
      <c r="G1331" s="333">
        <f t="shared" si="31"/>
        <v>2105.3999999999892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8</v>
      </c>
      <c r="C1332" s="298">
        <v>46086</v>
      </c>
      <c r="D1332" s="299" t="s">
        <v>409</v>
      </c>
      <c r="E1332" s="331">
        <v>44.99</v>
      </c>
      <c r="F1332" s="331"/>
      <c r="G1332" s="333">
        <f t="shared" si="31"/>
        <v>2120.2599999999893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46085</v>
      </c>
      <c r="D1333" s="299" t="s">
        <v>421</v>
      </c>
      <c r="E1333" s="331">
        <v>15</v>
      </c>
      <c r="F1333" s="331"/>
      <c r="G1333" s="333">
        <f t="shared" si="31"/>
        <v>2165.2499999999891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46085</v>
      </c>
      <c r="D1334" s="299" t="s">
        <v>296</v>
      </c>
      <c r="E1334" s="331">
        <v>10.84</v>
      </c>
      <c r="F1334" s="331"/>
      <c r="G1334" s="333">
        <f t="shared" si="31"/>
        <v>2180.2499999999891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14</v>
      </c>
      <c r="C1335" s="298">
        <v>46085</v>
      </c>
      <c r="D1335" s="299" t="s">
        <v>367</v>
      </c>
      <c r="E1335" s="331">
        <v>68.739999999999995</v>
      </c>
      <c r="F1335" s="331"/>
      <c r="G1335" s="333">
        <f t="shared" si="31"/>
        <v>2191.0899999999892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4</v>
      </c>
      <c r="C1336" s="298">
        <v>46085</v>
      </c>
      <c r="D1336" s="299" t="s">
        <v>310</v>
      </c>
      <c r="E1336" s="331">
        <v>30.67</v>
      </c>
      <c r="F1336" s="331"/>
      <c r="G1336" s="333">
        <f t="shared" si="31"/>
        <v>2259.829999999989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294</v>
      </c>
      <c r="B1337" s="330">
        <v>17</v>
      </c>
      <c r="C1337" s="298">
        <v>46085</v>
      </c>
      <c r="D1337" s="299" t="s">
        <v>370</v>
      </c>
      <c r="E1337" s="331">
        <v>99</v>
      </c>
      <c r="F1337" s="331"/>
      <c r="G1337" s="333">
        <f t="shared" si="31"/>
        <v>2290.4999999999891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294</v>
      </c>
      <c r="B1338" s="330">
        <v>21</v>
      </c>
      <c r="C1338" s="298">
        <v>46084</v>
      </c>
      <c r="D1338" s="299" t="s">
        <v>194</v>
      </c>
      <c r="E1338" s="331">
        <v>40.72</v>
      </c>
      <c r="F1338" s="331"/>
      <c r="G1338" s="333">
        <f t="shared" si="31"/>
        <v>2389.4999999999891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284</v>
      </c>
      <c r="B1339" s="330">
        <v>36</v>
      </c>
      <c r="C1339" s="298">
        <v>46084</v>
      </c>
      <c r="D1339" s="299" t="s">
        <v>374</v>
      </c>
      <c r="E1339" s="331">
        <v>50</v>
      </c>
      <c r="F1339" s="331"/>
      <c r="G1339" s="333">
        <f t="shared" si="31"/>
        <v>2430.2199999999889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46084</v>
      </c>
      <c r="D1340" s="299" t="s">
        <v>296</v>
      </c>
      <c r="E1340" s="331">
        <v>14.67</v>
      </c>
      <c r="F1340" s="331"/>
      <c r="G1340" s="333">
        <f t="shared" si="31"/>
        <v>2480.2199999999889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4</v>
      </c>
      <c r="C1341" s="298">
        <v>46084</v>
      </c>
      <c r="D1341" s="299" t="s">
        <v>296</v>
      </c>
      <c r="E1341" s="331">
        <v>27.42</v>
      </c>
      <c r="F1341" s="331"/>
      <c r="G1341" s="333">
        <f t="shared" si="31"/>
        <v>2494.889999999989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6</v>
      </c>
      <c r="C1342" s="298">
        <v>46084</v>
      </c>
      <c r="D1342" s="299" t="s">
        <v>422</v>
      </c>
      <c r="E1342" s="331">
        <v>106.27</v>
      </c>
      <c r="F1342" s="331"/>
      <c r="G1342" s="333">
        <f t="shared" si="31"/>
        <v>2522.309999999989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6</v>
      </c>
      <c r="C1343" s="298">
        <v>46084</v>
      </c>
      <c r="D1343" s="299" t="s">
        <v>422</v>
      </c>
      <c r="E1343" s="331">
        <v>-107</v>
      </c>
      <c r="F1343" s="331"/>
      <c r="G1343" s="333">
        <f t="shared" si="31"/>
        <v>2628.579999999989</v>
      </c>
      <c r="H1343" s="334" t="s">
        <v>298</v>
      </c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46083</v>
      </c>
      <c r="D1344" s="299" t="s">
        <v>301</v>
      </c>
      <c r="E1344" s="331">
        <v>20</v>
      </c>
      <c r="F1344" s="331"/>
      <c r="G1344" s="333">
        <f t="shared" si="31"/>
        <v>2521.579999999989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287</v>
      </c>
      <c r="B1345" s="330" t="s">
        <v>287</v>
      </c>
      <c r="C1345" s="298">
        <v>46083</v>
      </c>
      <c r="D1345" s="299" t="s">
        <v>288</v>
      </c>
      <c r="E1345" s="331">
        <v>185.64</v>
      </c>
      <c r="F1345" s="331">
        <v>185.64</v>
      </c>
      <c r="G1345" s="333">
        <f t="shared" si="31"/>
        <v>2541.579999999989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2</v>
      </c>
      <c r="C1346" s="298">
        <v>46083</v>
      </c>
      <c r="D1346" s="299" t="s">
        <v>424</v>
      </c>
      <c r="E1346" s="331">
        <v>70.12</v>
      </c>
      <c r="F1346" s="331"/>
      <c r="G1346" s="333">
        <f t="shared" si="31"/>
        <v>2541.579999999989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294</v>
      </c>
      <c r="B1347" s="330">
        <v>17</v>
      </c>
      <c r="C1347" s="298">
        <v>46083</v>
      </c>
      <c r="D1347" s="299" t="s">
        <v>188</v>
      </c>
      <c r="E1347" s="331">
        <v>41.44</v>
      </c>
      <c r="F1347" s="331"/>
      <c r="G1347" s="333">
        <f t="shared" si="31"/>
        <v>2611.6999999999889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46083</v>
      </c>
      <c r="D1348" s="299" t="s">
        <v>296</v>
      </c>
      <c r="E1348" s="331">
        <v>8.7200000000000006</v>
      </c>
      <c r="F1348" s="331"/>
      <c r="G1348" s="333">
        <f t="shared" si="31"/>
        <v>2653.139999999989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294</v>
      </c>
      <c r="B1349" s="330">
        <v>22</v>
      </c>
      <c r="C1349" s="298">
        <v>46082</v>
      </c>
      <c r="D1349" s="299" t="s">
        <v>375</v>
      </c>
      <c r="E1349" s="331">
        <v>6.37</v>
      </c>
      <c r="F1349" s="331"/>
      <c r="G1349" s="333">
        <f t="shared" si="31"/>
        <v>2661.8599999999888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46082</v>
      </c>
      <c r="D1350" s="299" t="s">
        <v>296</v>
      </c>
      <c r="E1350" s="331">
        <v>9.8699999999999992</v>
      </c>
      <c r="F1350" s="331"/>
      <c r="G1350" s="333">
        <f t="shared" si="31"/>
        <v>2668.2299999999886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1</v>
      </c>
      <c r="C1351" s="298">
        <v>46082</v>
      </c>
      <c r="D1351" s="299" t="s">
        <v>311</v>
      </c>
      <c r="E1351" s="331">
        <v>119.55</v>
      </c>
      <c r="F1351" s="331"/>
      <c r="G1351" s="333">
        <f t="shared" si="31"/>
        <v>2678.0999999999885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3</v>
      </c>
      <c r="C1352" s="298">
        <v>46082</v>
      </c>
      <c r="D1352" s="299" t="s">
        <v>348</v>
      </c>
      <c r="E1352" s="331">
        <v>25</v>
      </c>
      <c r="F1352" s="331"/>
      <c r="G1352" s="333">
        <f t="shared" si="31"/>
        <v>2797.6499999999887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1</v>
      </c>
      <c r="C1353" s="298">
        <v>46082</v>
      </c>
      <c r="D1353" s="299" t="s">
        <v>304</v>
      </c>
      <c r="E1353" s="331">
        <v>119.17</v>
      </c>
      <c r="F1353" s="331"/>
      <c r="G1353" s="333">
        <f t="shared" si="31"/>
        <v>2822.6499999999887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284</v>
      </c>
      <c r="B1354" s="330">
        <v>37</v>
      </c>
      <c r="C1354" s="298">
        <v>46081</v>
      </c>
      <c r="D1354" s="299" t="s">
        <v>425</v>
      </c>
      <c r="E1354" s="331">
        <v>3764.91</v>
      </c>
      <c r="F1354" s="331"/>
      <c r="G1354" s="333">
        <f t="shared" si="31"/>
        <v>2941.8199999999888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286</v>
      </c>
      <c r="B1355" s="330">
        <v>25</v>
      </c>
      <c r="C1355" s="298">
        <v>46081</v>
      </c>
      <c r="D1355" s="298" t="s">
        <v>204</v>
      </c>
      <c r="E1355" s="331">
        <v>350</v>
      </c>
      <c r="F1355" s="331"/>
      <c r="G1355" s="333">
        <f t="shared" si="31"/>
        <v>6706.7299999999886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286</v>
      </c>
      <c r="B1356" s="330">
        <v>26</v>
      </c>
      <c r="C1356" s="298">
        <v>46081</v>
      </c>
      <c r="D1356" s="298" t="s">
        <v>205</v>
      </c>
      <c r="E1356" s="331">
        <v>320</v>
      </c>
      <c r="F1356" s="331"/>
      <c r="G1356" s="333">
        <f t="shared" si="31"/>
        <v>7056.7299999999886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286</v>
      </c>
      <c r="B1357" s="330">
        <v>27</v>
      </c>
      <c r="C1357" s="298">
        <v>46081</v>
      </c>
      <c r="D1357" s="298" t="s">
        <v>206</v>
      </c>
      <c r="E1357" s="331">
        <v>25</v>
      </c>
      <c r="F1357" s="331"/>
      <c r="G1357" s="333">
        <f t="shared" si="31"/>
        <v>7376.7299999999886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286</v>
      </c>
      <c r="B1358" s="330">
        <v>28</v>
      </c>
      <c r="C1358" s="298">
        <v>46081</v>
      </c>
      <c r="D1358" s="298" t="s">
        <v>207</v>
      </c>
      <c r="E1358" s="331">
        <v>25</v>
      </c>
      <c r="F1358" s="331"/>
      <c r="G1358" s="333">
        <f t="shared" si="31"/>
        <v>7401.7299999999886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286</v>
      </c>
      <c r="B1359" s="330">
        <v>29</v>
      </c>
      <c r="C1359" s="298">
        <v>46081</v>
      </c>
      <c r="D1359" s="298" t="s">
        <v>208</v>
      </c>
      <c r="E1359" s="331">
        <v>45</v>
      </c>
      <c r="F1359" s="331"/>
      <c r="G1359" s="333">
        <f t="shared" si="31"/>
        <v>7426.7299999999886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286</v>
      </c>
      <c r="B1360" s="330">
        <v>30</v>
      </c>
      <c r="C1360" s="298">
        <v>46081</v>
      </c>
      <c r="D1360" s="298" t="s">
        <v>209</v>
      </c>
      <c r="E1360" s="331">
        <v>400</v>
      </c>
      <c r="F1360" s="331"/>
      <c r="G1360" s="333">
        <f t="shared" si="31"/>
        <v>7471.7299999999886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286</v>
      </c>
      <c r="B1361" s="330">
        <v>31</v>
      </c>
      <c r="C1361" s="298">
        <v>46081</v>
      </c>
      <c r="D1361" s="298" t="s">
        <v>210</v>
      </c>
      <c r="E1361" s="331">
        <v>375</v>
      </c>
      <c r="F1361" s="331"/>
      <c r="G1361" s="333">
        <f t="shared" si="31"/>
        <v>7871.7299999999886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286</v>
      </c>
      <c r="B1362" s="330">
        <v>32</v>
      </c>
      <c r="C1362" s="298">
        <v>46081</v>
      </c>
      <c r="D1362" s="298" t="s">
        <v>211</v>
      </c>
      <c r="E1362" s="331">
        <v>100</v>
      </c>
      <c r="F1362" s="331"/>
      <c r="G1362" s="333">
        <f t="shared" si="31"/>
        <v>8246.7299999999886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286</v>
      </c>
      <c r="B1363" s="330">
        <v>33</v>
      </c>
      <c r="C1363" s="298">
        <v>46081</v>
      </c>
      <c r="D1363" s="298" t="s">
        <v>212</v>
      </c>
      <c r="E1363" s="331">
        <v>85</v>
      </c>
      <c r="F1363" s="331"/>
      <c r="G1363" s="333">
        <f t="shared" si="31"/>
        <v>8346.7299999999886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286</v>
      </c>
      <c r="B1364" s="330">
        <v>34</v>
      </c>
      <c r="C1364" s="298">
        <v>46081</v>
      </c>
      <c r="D1364" s="298" t="s">
        <v>213</v>
      </c>
      <c r="E1364" s="331">
        <v>230</v>
      </c>
      <c r="F1364" s="331"/>
      <c r="G1364" s="333">
        <f t="shared" si="31"/>
        <v>8431.7299999999886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286</v>
      </c>
      <c r="B1365" s="330">
        <v>35</v>
      </c>
      <c r="C1365" s="298">
        <v>46081</v>
      </c>
      <c r="D1365" s="298" t="s">
        <v>214</v>
      </c>
      <c r="E1365" s="331">
        <v>45</v>
      </c>
      <c r="F1365" s="331"/>
      <c r="G1365" s="333">
        <f t="shared" si="31"/>
        <v>8661.7299999999886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294</v>
      </c>
      <c r="B1366" s="330">
        <v>42</v>
      </c>
      <c r="C1366" s="298">
        <v>46081</v>
      </c>
      <c r="D1366" s="298" t="s">
        <v>200</v>
      </c>
      <c r="E1366" s="331">
        <v>51.19</v>
      </c>
      <c r="F1366" s="331"/>
      <c r="G1366" s="333">
        <f t="shared" si="31"/>
        <v>8706.7299999999886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294</v>
      </c>
      <c r="B1367" s="330">
        <v>43</v>
      </c>
      <c r="C1367" s="298">
        <v>46081</v>
      </c>
      <c r="D1367" s="298" t="s">
        <v>201</v>
      </c>
      <c r="E1367" s="331">
        <v>37.17</v>
      </c>
      <c r="F1367" s="331"/>
      <c r="G1367" s="333">
        <f t="shared" si="31"/>
        <v>8757.9199999999892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294</v>
      </c>
      <c r="B1368" s="330">
        <v>10</v>
      </c>
      <c r="C1368" s="298">
        <v>46081</v>
      </c>
      <c r="D1368" s="298" t="s">
        <v>176</v>
      </c>
      <c r="E1368" s="331">
        <v>17.899999999999999</v>
      </c>
      <c r="F1368" s="331"/>
      <c r="G1368" s="333">
        <f t="shared" si="31"/>
        <v>8795.0899999999892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46080</v>
      </c>
      <c r="D1369" s="298" t="s">
        <v>358</v>
      </c>
      <c r="E1369" s="331">
        <v>11.17</v>
      </c>
      <c r="F1369" s="331"/>
      <c r="G1369" s="333">
        <f t="shared" si="31"/>
        <v>8812.9899999999889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46080</v>
      </c>
      <c r="D1370" s="299" t="s">
        <v>426</v>
      </c>
      <c r="E1370" s="331">
        <v>25</v>
      </c>
      <c r="F1370" s="331"/>
      <c r="G1370" s="333">
        <f t="shared" si="31"/>
        <v>8824.1599999999889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2</v>
      </c>
      <c r="C1371" s="298">
        <v>46080</v>
      </c>
      <c r="D1371" s="299" t="s">
        <v>358</v>
      </c>
      <c r="E1371" s="331">
        <v>22.84</v>
      </c>
      <c r="F1371" s="331"/>
      <c r="G1371" s="333">
        <f t="shared" si="31"/>
        <v>8849.1599999999889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6</v>
      </c>
      <c r="C1372" s="298">
        <v>46080</v>
      </c>
      <c r="D1372" s="299" t="s">
        <v>427</v>
      </c>
      <c r="E1372" s="331">
        <v>-88</v>
      </c>
      <c r="F1372" s="331"/>
      <c r="G1372" s="333">
        <f t="shared" si="31"/>
        <v>8871.9999999999891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291</v>
      </c>
      <c r="B1373" s="330">
        <v>38</v>
      </c>
      <c r="C1373" s="298">
        <v>46080</v>
      </c>
      <c r="D1373" s="299" t="s">
        <v>293</v>
      </c>
      <c r="E1373" s="331"/>
      <c r="F1373" s="331">
        <v>4278.1499999999996</v>
      </c>
      <c r="G1373" s="333">
        <f t="shared" si="31"/>
        <v>8783.9999999999891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6</v>
      </c>
      <c r="C1374" s="298">
        <v>46080</v>
      </c>
      <c r="D1374" s="299" t="s">
        <v>428</v>
      </c>
      <c r="E1374" s="331">
        <v>25.93</v>
      </c>
      <c r="F1374" s="331"/>
      <c r="G1374" s="333">
        <f t="shared" si="31"/>
        <v>4505.8499999999904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4</v>
      </c>
      <c r="C1375" s="298">
        <v>46079</v>
      </c>
      <c r="D1375" s="299" t="s">
        <v>310</v>
      </c>
      <c r="E1375" s="331">
        <v>29.84</v>
      </c>
      <c r="F1375" s="331"/>
      <c r="G1375" s="333">
        <f t="shared" si="31"/>
        <v>4531.7799999999907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5</v>
      </c>
      <c r="C1376" s="298">
        <v>46079</v>
      </c>
      <c r="D1376" s="299" t="s">
        <v>429</v>
      </c>
      <c r="E1376" s="331">
        <v>103.25</v>
      </c>
      <c r="F1376" s="331"/>
      <c r="G1376" s="333">
        <f t="shared" si="31"/>
        <v>4561.6199999999908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8</v>
      </c>
      <c r="C1377" s="298">
        <v>46079</v>
      </c>
      <c r="D1377" s="299" t="s">
        <v>357</v>
      </c>
      <c r="E1377" s="331">
        <v>26.02</v>
      </c>
      <c r="F1377" s="331"/>
      <c r="G1377" s="333">
        <f t="shared" si="31"/>
        <v>4664.8699999999908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24</v>
      </c>
      <c r="C1378" s="298">
        <v>46079</v>
      </c>
      <c r="D1378" s="299" t="s">
        <v>860</v>
      </c>
      <c r="E1378" s="331">
        <v>84.83</v>
      </c>
      <c r="F1378" s="331"/>
      <c r="G1378" s="333">
        <f t="shared" si="31"/>
        <v>4690.8899999999912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46079</v>
      </c>
      <c r="D1379" s="299" t="s">
        <v>296</v>
      </c>
      <c r="E1379" s="331">
        <v>17.87</v>
      </c>
      <c r="F1379" s="331"/>
      <c r="G1379" s="333">
        <f t="shared" si="31"/>
        <v>4775.7199999999912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5</v>
      </c>
      <c r="C1380" s="298">
        <v>46079</v>
      </c>
      <c r="D1380" s="299" t="s">
        <v>430</v>
      </c>
      <c r="E1380" s="331">
        <v>123.64</v>
      </c>
      <c r="F1380" s="331"/>
      <c r="G1380" s="333">
        <f t="shared" si="31"/>
        <v>4793.5899999999911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8</v>
      </c>
      <c r="C1381" s="298">
        <v>46078</v>
      </c>
      <c r="D1381" s="299" t="s">
        <v>319</v>
      </c>
      <c r="E1381" s="331">
        <v>18.5</v>
      </c>
      <c r="F1381" s="331"/>
      <c r="G1381" s="333">
        <f t="shared" si="31"/>
        <v>4917.2299999999914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4</v>
      </c>
      <c r="C1382" s="298">
        <v>46078</v>
      </c>
      <c r="D1382" s="299" t="s">
        <v>296</v>
      </c>
      <c r="E1382" s="331">
        <v>50.96</v>
      </c>
      <c r="F1382" s="331"/>
      <c r="G1382" s="333">
        <f t="shared" si="31"/>
        <v>4935.7299999999914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8</v>
      </c>
      <c r="C1383" s="298">
        <v>46078</v>
      </c>
      <c r="D1383" s="299" t="s">
        <v>296</v>
      </c>
      <c r="E1383" s="331">
        <v>11.28</v>
      </c>
      <c r="F1383" s="331"/>
      <c r="G1383" s="333">
        <f t="shared" si="31"/>
        <v>4986.6899999999914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294</v>
      </c>
      <c r="B1384" s="330">
        <v>12</v>
      </c>
      <c r="C1384" s="298">
        <v>46078</v>
      </c>
      <c r="D1384" s="299" t="s">
        <v>314</v>
      </c>
      <c r="E1384" s="331">
        <v>204.47</v>
      </c>
      <c r="F1384" s="331"/>
      <c r="G1384" s="333">
        <f t="shared" si="31"/>
        <v>4997.9699999999912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8</v>
      </c>
      <c r="C1385" s="298">
        <v>46078</v>
      </c>
      <c r="D1385" s="299" t="s">
        <v>308</v>
      </c>
      <c r="E1385" s="331">
        <v>47.99</v>
      </c>
      <c r="F1385" s="331"/>
      <c r="G1385" s="333">
        <f t="shared" si="31"/>
        <v>5202.4399999999914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1</v>
      </c>
      <c r="C1386" s="298">
        <v>46078</v>
      </c>
      <c r="D1386" s="299" t="s">
        <v>304</v>
      </c>
      <c r="E1386" s="331">
        <v>19.09</v>
      </c>
      <c r="F1386" s="331"/>
      <c r="G1386" s="333">
        <f t="shared" si="31"/>
        <v>5250.4299999999912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23</v>
      </c>
      <c r="C1387" s="298">
        <v>46076</v>
      </c>
      <c r="D1387" s="299" t="s">
        <v>67</v>
      </c>
      <c r="E1387" s="331">
        <v>650.88</v>
      </c>
      <c r="F1387" s="331"/>
      <c r="G1387" s="333">
        <f t="shared" si="31"/>
        <v>5269.5199999999913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6</v>
      </c>
      <c r="C1388" s="298">
        <v>46076</v>
      </c>
      <c r="D1388" s="299" t="s">
        <v>351</v>
      </c>
      <c r="E1388" s="331">
        <v>35</v>
      </c>
      <c r="F1388" s="331"/>
      <c r="G1388" s="333">
        <f t="shared" si="31"/>
        <v>5920.3999999999915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1</v>
      </c>
      <c r="C1389" s="298">
        <v>46076</v>
      </c>
      <c r="D1389" s="299" t="s">
        <v>306</v>
      </c>
      <c r="E1389" s="331">
        <v>128.97999999999999</v>
      </c>
      <c r="F1389" s="331"/>
      <c r="G1389" s="333">
        <f t="shared" si="31"/>
        <v>5955.3999999999915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1</v>
      </c>
      <c r="C1390" s="298">
        <v>46076</v>
      </c>
      <c r="D1390" s="299" t="s">
        <v>320</v>
      </c>
      <c r="E1390" s="331">
        <v>52.55</v>
      </c>
      <c r="F1390" s="331"/>
      <c r="G1390" s="333">
        <f t="shared" si="31"/>
        <v>6084.379999999991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3</v>
      </c>
      <c r="C1391" s="298">
        <v>46075</v>
      </c>
      <c r="D1391" s="299" t="s">
        <v>348</v>
      </c>
      <c r="E1391" s="331">
        <v>13.76</v>
      </c>
      <c r="F1391" s="331"/>
      <c r="G1391" s="333">
        <f t="shared" si="31"/>
        <v>6136.9299999999912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1</v>
      </c>
      <c r="C1392" s="298">
        <v>46075</v>
      </c>
      <c r="D1392" s="299" t="s">
        <v>311</v>
      </c>
      <c r="E1392" s="331">
        <v>187.64</v>
      </c>
      <c r="F1392" s="331"/>
      <c r="G1392" s="333">
        <f t="shared" si="31"/>
        <v>6150.6899999999914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1</v>
      </c>
      <c r="C1393" s="298">
        <v>46074</v>
      </c>
      <c r="D1393" s="299" t="s">
        <v>393</v>
      </c>
      <c r="E1393" s="331">
        <v>75.78</v>
      </c>
      <c r="F1393" s="331"/>
      <c r="G1393" s="333">
        <f t="shared" si="31"/>
        <v>6338.3299999999917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2</v>
      </c>
      <c r="C1394" s="298">
        <v>46074</v>
      </c>
      <c r="D1394" s="299" t="s">
        <v>392</v>
      </c>
      <c r="E1394" s="331">
        <v>27.41</v>
      </c>
      <c r="F1394" s="331"/>
      <c r="G1394" s="333">
        <f t="shared" si="31"/>
        <v>6414.1099999999915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4</v>
      </c>
      <c r="C1395" s="298">
        <v>46074</v>
      </c>
      <c r="D1395" s="299" t="s">
        <v>431</v>
      </c>
      <c r="E1395" s="331">
        <v>32.049999999999997</v>
      </c>
      <c r="F1395" s="331"/>
      <c r="G1395" s="333">
        <f t="shared" si="31"/>
        <v>6441.5199999999913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2</v>
      </c>
      <c r="C1396" s="298">
        <v>46074</v>
      </c>
      <c r="D1396" s="299" t="s">
        <v>358</v>
      </c>
      <c r="E1396" s="331">
        <v>9.4700000000000006</v>
      </c>
      <c r="F1396" s="331"/>
      <c r="G1396" s="333">
        <f t="shared" si="31"/>
        <v>6473.5699999999915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46073</v>
      </c>
      <c r="D1397" s="299" t="s">
        <v>296</v>
      </c>
      <c r="E1397" s="331">
        <v>14.47</v>
      </c>
      <c r="F1397" s="331"/>
      <c r="G1397" s="333">
        <f t="shared" si="31"/>
        <v>6483.0399999999918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3</v>
      </c>
      <c r="C1398" s="298">
        <v>46073</v>
      </c>
      <c r="D1398" s="299" t="s">
        <v>355</v>
      </c>
      <c r="E1398" s="331">
        <v>11.97</v>
      </c>
      <c r="F1398" s="331"/>
      <c r="G1398" s="333">
        <f t="shared" si="31"/>
        <v>6497.509999999992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4</v>
      </c>
      <c r="C1399" s="298">
        <v>46073</v>
      </c>
      <c r="D1399" s="299" t="s">
        <v>355</v>
      </c>
      <c r="E1399" s="331">
        <v>59.88</v>
      </c>
      <c r="F1399" s="331"/>
      <c r="G1399" s="333">
        <f t="shared" si="31"/>
        <v>6509.4799999999923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46073</v>
      </c>
      <c r="D1400" s="299" t="s">
        <v>418</v>
      </c>
      <c r="E1400" s="331">
        <v>19.57</v>
      </c>
      <c r="F1400" s="331"/>
      <c r="G1400" s="333">
        <f t="shared" si="31"/>
        <v>6569.3599999999924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22</v>
      </c>
      <c r="C1401" s="298">
        <v>46073</v>
      </c>
      <c r="D1401" s="299" t="s">
        <v>323</v>
      </c>
      <c r="E1401" s="331">
        <v>20.22</v>
      </c>
      <c r="F1401" s="331"/>
      <c r="G1401" s="333">
        <f t="shared" si="31"/>
        <v>6588.9299999999921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2</v>
      </c>
      <c r="C1402" s="298">
        <v>46073</v>
      </c>
      <c r="D1402" s="299" t="s">
        <v>358</v>
      </c>
      <c r="E1402" s="331">
        <v>5.3</v>
      </c>
      <c r="F1402" s="331"/>
      <c r="G1402" s="333">
        <f t="shared" si="31"/>
        <v>6609.1499999999924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3</v>
      </c>
      <c r="C1403" s="298">
        <v>46073</v>
      </c>
      <c r="D1403" s="299" t="s">
        <v>324</v>
      </c>
      <c r="E1403" s="331">
        <v>8.1300000000000008</v>
      </c>
      <c r="F1403" s="331"/>
      <c r="G1403" s="333">
        <f t="shared" si="31"/>
        <v>6614.4499999999925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4</v>
      </c>
      <c r="C1404" s="298">
        <v>46073</v>
      </c>
      <c r="D1404" s="299" t="s">
        <v>310</v>
      </c>
      <c r="E1404" s="331">
        <v>32.43</v>
      </c>
      <c r="F1404" s="331"/>
      <c r="G1404" s="333">
        <f t="shared" si="31"/>
        <v>6622.5799999999927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8</v>
      </c>
      <c r="C1405" s="298">
        <v>46073</v>
      </c>
      <c r="D1405" s="299" t="s">
        <v>432</v>
      </c>
      <c r="E1405" s="331">
        <v>98.65</v>
      </c>
      <c r="F1405" s="331"/>
      <c r="G1405" s="333">
        <f t="shared" si="31"/>
        <v>6655.0099999999929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6</v>
      </c>
      <c r="C1406" s="298">
        <v>46072</v>
      </c>
      <c r="D1406" s="299" t="s">
        <v>300</v>
      </c>
      <c r="E1406" s="331">
        <v>30.87</v>
      </c>
      <c r="F1406" s="331"/>
      <c r="G1406" s="333">
        <f t="shared" si="31"/>
        <v>6753.6599999999926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6</v>
      </c>
      <c r="C1407" s="298">
        <v>46072</v>
      </c>
      <c r="D1407" s="299" t="s">
        <v>300</v>
      </c>
      <c r="E1407" s="331">
        <v>15.96</v>
      </c>
      <c r="F1407" s="331"/>
      <c r="G1407" s="333">
        <f t="shared" si="31"/>
        <v>6784.5299999999925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46072</v>
      </c>
      <c r="D1408" s="299" t="s">
        <v>296</v>
      </c>
      <c r="E1408" s="331">
        <v>17.36</v>
      </c>
      <c r="F1408" s="331"/>
      <c r="G1408" s="333">
        <f t="shared" si="31"/>
        <v>6800.4899999999925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294</v>
      </c>
      <c r="B1409" s="330">
        <v>22</v>
      </c>
      <c r="C1409" s="298">
        <v>46072</v>
      </c>
      <c r="D1409" s="299" t="s">
        <v>328</v>
      </c>
      <c r="E1409" s="331">
        <v>7.46</v>
      </c>
      <c r="F1409" s="331"/>
      <c r="G1409" s="333">
        <f t="shared" si="31"/>
        <v>6817.8499999999922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291</v>
      </c>
      <c r="B1410" s="330">
        <v>39</v>
      </c>
      <c r="C1410" s="298">
        <v>46072</v>
      </c>
      <c r="D1410" s="299" t="s">
        <v>292</v>
      </c>
      <c r="E1410" s="331"/>
      <c r="F1410" s="331">
        <v>2763.77</v>
      </c>
      <c r="G1410" s="333">
        <f t="shared" si="31"/>
        <v>6825.3099999999922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335</v>
      </c>
      <c r="B1411" s="330" t="s">
        <v>335</v>
      </c>
      <c r="C1411" s="298">
        <v>46071</v>
      </c>
      <c r="D1411" s="299" t="s">
        <v>336</v>
      </c>
      <c r="E1411" s="331">
        <v>182.55</v>
      </c>
      <c r="F1411" s="331"/>
      <c r="G1411" s="333">
        <f t="shared" si="31"/>
        <v>4061.5399999999927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15</v>
      </c>
      <c r="C1412" s="298">
        <v>46071</v>
      </c>
      <c r="D1412" s="299" t="s">
        <v>185</v>
      </c>
      <c r="E1412" s="331">
        <v>188.16</v>
      </c>
      <c r="F1412" s="331"/>
      <c r="G1412" s="333">
        <f t="shared" si="31"/>
        <v>4244.0899999999929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291</v>
      </c>
      <c r="B1413" s="330">
        <v>40</v>
      </c>
      <c r="C1413" s="298">
        <v>46071</v>
      </c>
      <c r="D1413" s="299" t="s">
        <v>316</v>
      </c>
      <c r="E1413" s="331"/>
      <c r="F1413" s="331">
        <v>1281.58</v>
      </c>
      <c r="G1413" s="333">
        <f t="shared" si="31"/>
        <v>4432.2499999999927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6</v>
      </c>
      <c r="C1414" s="298">
        <v>46071</v>
      </c>
      <c r="D1414" s="299" t="s">
        <v>433</v>
      </c>
      <c r="E1414" s="331">
        <v>-146</v>
      </c>
      <c r="F1414" s="331"/>
      <c r="G1414" s="333">
        <f t="shared" si="31"/>
        <v>3150.6699999999933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46071</v>
      </c>
      <c r="D1415" s="299" t="s">
        <v>434</v>
      </c>
      <c r="E1415" s="331">
        <v>-13</v>
      </c>
      <c r="F1415" s="331"/>
      <c r="G1415" s="333">
        <f t="shared" si="31"/>
        <v>3004.6699999999933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335</v>
      </c>
      <c r="B1416" s="330" t="s">
        <v>335</v>
      </c>
      <c r="C1416" s="298">
        <v>46071</v>
      </c>
      <c r="D1416" s="299" t="s">
        <v>460</v>
      </c>
      <c r="E1416" s="331"/>
      <c r="F1416" s="331">
        <v>191</v>
      </c>
      <c r="G1416" s="333">
        <f t="shared" si="31"/>
        <v>2991.6699999999933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6</v>
      </c>
      <c r="C1417" s="298">
        <v>46071</v>
      </c>
      <c r="D1417" s="299" t="s">
        <v>300</v>
      </c>
      <c r="E1417" s="331">
        <v>43.63</v>
      </c>
      <c r="F1417" s="331"/>
      <c r="G1417" s="333">
        <f t="shared" si="31"/>
        <v>2800.6699999999933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6</v>
      </c>
      <c r="C1418" s="298">
        <v>46071</v>
      </c>
      <c r="D1418" s="299" t="s">
        <v>300</v>
      </c>
      <c r="E1418" s="331">
        <v>10.64</v>
      </c>
      <c r="F1418" s="331"/>
      <c r="G1418" s="333">
        <f t="shared" si="31"/>
        <v>2844.2999999999934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8</v>
      </c>
      <c r="C1419" s="298">
        <v>46071</v>
      </c>
      <c r="D1419" s="299" t="s">
        <v>296</v>
      </c>
      <c r="E1419" s="331">
        <v>14.87</v>
      </c>
      <c r="F1419" s="331"/>
      <c r="G1419" s="333">
        <f t="shared" si="31"/>
        <v>2854.9399999999932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2</v>
      </c>
      <c r="C1420" s="298">
        <v>46071</v>
      </c>
      <c r="D1420" s="299" t="s">
        <v>295</v>
      </c>
      <c r="E1420" s="331">
        <v>12.99</v>
      </c>
      <c r="F1420" s="331"/>
      <c r="G1420" s="333">
        <f t="shared" si="31"/>
        <v>2869.8099999999931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4</v>
      </c>
      <c r="C1421" s="298">
        <v>46071</v>
      </c>
      <c r="D1421" s="299" t="s">
        <v>295</v>
      </c>
      <c r="E1421" s="331">
        <v>29.47</v>
      </c>
      <c r="F1421" s="331"/>
      <c r="G1421" s="333">
        <f t="shared" si="31"/>
        <v>2882.7999999999929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294</v>
      </c>
      <c r="B1422" s="330">
        <v>22</v>
      </c>
      <c r="C1422" s="298">
        <v>46071</v>
      </c>
      <c r="D1422" s="299" t="s">
        <v>401</v>
      </c>
      <c r="E1422" s="331">
        <v>13.84</v>
      </c>
      <c r="F1422" s="331"/>
      <c r="G1422" s="333">
        <f t="shared" si="31"/>
        <v>2912.2699999999927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2</v>
      </c>
      <c r="C1423" s="298">
        <v>46071</v>
      </c>
      <c r="D1423" s="299" t="s">
        <v>435</v>
      </c>
      <c r="E1423" s="331">
        <v>64.569999999999993</v>
      </c>
      <c r="F1423" s="331"/>
      <c r="G1423" s="333">
        <f t="shared" si="31"/>
        <v>2926.1099999999929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294</v>
      </c>
      <c r="B1424" s="330">
        <v>21</v>
      </c>
      <c r="C1424" s="298">
        <v>46070</v>
      </c>
      <c r="D1424" s="299" t="s">
        <v>194</v>
      </c>
      <c r="E1424" s="331">
        <v>81</v>
      </c>
      <c r="F1424" s="331"/>
      <c r="G1424" s="333">
        <f t="shared" si="31"/>
        <v>2990.679999999993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2</v>
      </c>
      <c r="C1425" s="298">
        <v>46070</v>
      </c>
      <c r="D1425" s="299" t="s">
        <v>384</v>
      </c>
      <c r="E1425" s="331">
        <v>81.41</v>
      </c>
      <c r="F1425" s="331"/>
      <c r="G1425" s="333">
        <f t="shared" si="31"/>
        <v>3071.679999999993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6</v>
      </c>
      <c r="C1426" s="298">
        <v>46070</v>
      </c>
      <c r="D1426" s="299" t="s">
        <v>300</v>
      </c>
      <c r="E1426" s="331">
        <v>113.74</v>
      </c>
      <c r="F1426" s="331"/>
      <c r="G1426" s="333">
        <f t="shared" si="31"/>
        <v>3153.0899999999929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294</v>
      </c>
      <c r="B1427" s="330">
        <v>43</v>
      </c>
      <c r="C1427" s="298">
        <v>46070</v>
      </c>
      <c r="D1427" s="299" t="s">
        <v>333</v>
      </c>
      <c r="E1427" s="331">
        <v>29.8</v>
      </c>
      <c r="F1427" s="331"/>
      <c r="G1427" s="333">
        <f t="shared" si="31"/>
        <v>3266.8299999999927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294</v>
      </c>
      <c r="B1428" s="330">
        <v>42</v>
      </c>
      <c r="C1428" s="298">
        <v>46070</v>
      </c>
      <c r="D1428" s="299" t="s">
        <v>333</v>
      </c>
      <c r="E1428" s="331">
        <v>37.25</v>
      </c>
      <c r="F1428" s="331"/>
      <c r="G1428" s="333">
        <f t="shared" si="31"/>
        <v>3296.6299999999928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46070</v>
      </c>
      <c r="D1429" s="299" t="s">
        <v>424</v>
      </c>
      <c r="E1429" s="331">
        <v>7.97</v>
      </c>
      <c r="F1429" s="331"/>
      <c r="G1429" s="333">
        <f t="shared" si="31"/>
        <v>3333.8799999999928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294</v>
      </c>
      <c r="B1430" s="330">
        <v>17</v>
      </c>
      <c r="C1430" s="298">
        <v>46070</v>
      </c>
      <c r="D1430" s="299" t="s">
        <v>188</v>
      </c>
      <c r="E1430" s="331">
        <v>42.65</v>
      </c>
      <c r="F1430" s="331"/>
      <c r="G1430" s="333">
        <f t="shared" si="31"/>
        <v>3341.8499999999926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6</v>
      </c>
      <c r="C1431" s="298">
        <v>46070</v>
      </c>
      <c r="D1431" s="299" t="s">
        <v>436</v>
      </c>
      <c r="E1431" s="331">
        <v>40</v>
      </c>
      <c r="F1431" s="331"/>
      <c r="G1431" s="333">
        <f t="shared" si="31"/>
        <v>3384.4999999999927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294</v>
      </c>
      <c r="B1432" s="330">
        <v>11</v>
      </c>
      <c r="C1432" s="298">
        <v>46070</v>
      </c>
      <c r="D1432" s="299" t="s">
        <v>178</v>
      </c>
      <c r="E1432" s="331">
        <v>480.91</v>
      </c>
      <c r="F1432" s="331"/>
      <c r="G1432" s="333">
        <f t="shared" si="31"/>
        <v>3424.4999999999927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294</v>
      </c>
      <c r="B1433" s="330">
        <v>23</v>
      </c>
      <c r="C1433" s="298">
        <v>46070</v>
      </c>
      <c r="D1433" s="299" t="s">
        <v>63</v>
      </c>
      <c r="E1433" s="331">
        <v>529.46</v>
      </c>
      <c r="F1433" s="331"/>
      <c r="G1433" s="333">
        <f t="shared" si="31"/>
        <v>3905.4099999999926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46069</v>
      </c>
      <c r="D1434" s="299" t="s">
        <v>324</v>
      </c>
      <c r="E1434" s="331">
        <v>16.079999999999998</v>
      </c>
      <c r="F1434" s="331"/>
      <c r="G1434" s="333">
        <f t="shared" si="31"/>
        <v>4434.8699999999926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6</v>
      </c>
      <c r="C1435" s="298">
        <v>46069</v>
      </c>
      <c r="D1435" s="299" t="s">
        <v>300</v>
      </c>
      <c r="E1435" s="331">
        <v>21.17</v>
      </c>
      <c r="F1435" s="331"/>
      <c r="G1435" s="333">
        <f t="shared" si="31"/>
        <v>4450.9499999999925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6</v>
      </c>
      <c r="C1436" s="298">
        <v>46069</v>
      </c>
      <c r="D1436" s="299" t="s">
        <v>300</v>
      </c>
      <c r="E1436" s="331">
        <v>17.03</v>
      </c>
      <c r="F1436" s="331"/>
      <c r="G1436" s="333">
        <f t="shared" si="31"/>
        <v>4472.1199999999926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46069</v>
      </c>
      <c r="D1437" s="299" t="s">
        <v>296</v>
      </c>
      <c r="E1437" s="331">
        <v>18.309999999999999</v>
      </c>
      <c r="F1437" s="331"/>
      <c r="G1437" s="333">
        <f t="shared" si="31"/>
        <v>4489.1499999999924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2</v>
      </c>
      <c r="C1438" s="298">
        <v>46069</v>
      </c>
      <c r="D1438" s="299" t="s">
        <v>301</v>
      </c>
      <c r="E1438" s="331">
        <v>19.3</v>
      </c>
      <c r="F1438" s="331"/>
      <c r="G1438" s="333">
        <f t="shared" si="31"/>
        <v>4507.4599999999928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6</v>
      </c>
      <c r="C1439" s="298">
        <v>46069</v>
      </c>
      <c r="D1439" s="299" t="s">
        <v>397</v>
      </c>
      <c r="E1439" s="331">
        <v>24.67</v>
      </c>
      <c r="F1439" s="331"/>
      <c r="G1439" s="333">
        <f t="shared" si="31"/>
        <v>4526.7599999999929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287</v>
      </c>
      <c r="B1440" s="330" t="s">
        <v>287</v>
      </c>
      <c r="C1440" s="298">
        <v>46069</v>
      </c>
      <c r="D1440" s="299" t="s">
        <v>397</v>
      </c>
      <c r="E1440" s="331">
        <v>152.41999999999999</v>
      </c>
      <c r="F1440" s="331">
        <v>152.41999999999999</v>
      </c>
      <c r="G1440" s="333">
        <f t="shared" si="31"/>
        <v>4551.429999999993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6</v>
      </c>
      <c r="C1441" s="298">
        <v>46068</v>
      </c>
      <c r="D1441" s="299" t="s">
        <v>437</v>
      </c>
      <c r="E1441" s="331">
        <v>233.83</v>
      </c>
      <c r="F1441" s="331"/>
      <c r="G1441" s="333">
        <f t="shared" si="31"/>
        <v>4551.429999999993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46068</v>
      </c>
      <c r="D1442" s="299" t="s">
        <v>326</v>
      </c>
      <c r="E1442" s="331">
        <v>50.87</v>
      </c>
      <c r="F1442" s="331"/>
      <c r="G1442" s="333">
        <f t="shared" si="31"/>
        <v>4785.2599999999929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2</v>
      </c>
      <c r="C1443" s="298">
        <v>46068</v>
      </c>
      <c r="D1443" s="299" t="s">
        <v>438</v>
      </c>
      <c r="E1443" s="331">
        <v>16</v>
      </c>
      <c r="F1443" s="331"/>
      <c r="G1443" s="333">
        <f t="shared" si="31"/>
        <v>4836.1299999999928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46068</v>
      </c>
      <c r="D1444" s="299" t="s">
        <v>353</v>
      </c>
      <c r="E1444" s="331">
        <v>30</v>
      </c>
      <c r="F1444" s="331"/>
      <c r="G1444" s="333">
        <f t="shared" si="31"/>
        <v>4852.1299999999928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6</v>
      </c>
      <c r="C1445" s="298">
        <v>46068</v>
      </c>
      <c r="D1445" s="299" t="s">
        <v>306</v>
      </c>
      <c r="E1445" s="331">
        <v>76</v>
      </c>
      <c r="F1445" s="331"/>
      <c r="G1445" s="333">
        <f t="shared" si="31"/>
        <v>4882.1299999999928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3</v>
      </c>
      <c r="C1446" s="298">
        <v>46068</v>
      </c>
      <c r="D1446" s="299" t="s">
        <v>348</v>
      </c>
      <c r="E1446" s="331">
        <v>3.59</v>
      </c>
      <c r="F1446" s="331"/>
      <c r="G1446" s="333">
        <f t="shared" si="31"/>
        <v>4958.1299999999928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6</v>
      </c>
      <c r="C1447" s="298">
        <v>46068</v>
      </c>
      <c r="D1447" s="299" t="s">
        <v>439</v>
      </c>
      <c r="E1447" s="331">
        <v>70</v>
      </c>
      <c r="F1447" s="331"/>
      <c r="G1447" s="333">
        <f t="shared" si="31"/>
        <v>4961.719999999993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8</v>
      </c>
      <c r="C1448" s="298">
        <v>46068</v>
      </c>
      <c r="D1448" s="299" t="s">
        <v>440</v>
      </c>
      <c r="E1448" s="331">
        <v>175</v>
      </c>
      <c r="F1448" s="331"/>
      <c r="G1448" s="333">
        <f t="shared" si="31"/>
        <v>5031.719999999993</v>
      </c>
      <c r="H1448" s="334" t="s">
        <v>298</v>
      </c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8</v>
      </c>
      <c r="C1449" s="298">
        <v>46067</v>
      </c>
      <c r="D1449" s="299" t="s">
        <v>319</v>
      </c>
      <c r="E1449" s="331">
        <v>13.09</v>
      </c>
      <c r="F1449" s="331"/>
      <c r="G1449" s="333">
        <f t="shared" si="31"/>
        <v>5206.719999999993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3</v>
      </c>
      <c r="C1450" s="298">
        <v>46067</v>
      </c>
      <c r="D1450" s="299" t="s">
        <v>296</v>
      </c>
      <c r="E1450" s="331">
        <v>7.56</v>
      </c>
      <c r="F1450" s="331"/>
      <c r="G1450" s="333">
        <f t="shared" si="31"/>
        <v>5219.8099999999931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4</v>
      </c>
      <c r="C1451" s="298">
        <v>46067</v>
      </c>
      <c r="D1451" s="299" t="s">
        <v>296</v>
      </c>
      <c r="E1451" s="331">
        <v>32.409999999999997</v>
      </c>
      <c r="F1451" s="331"/>
      <c r="G1451" s="333">
        <f t="shared" si="31"/>
        <v>5227.3699999999935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5</v>
      </c>
      <c r="C1452" s="298">
        <v>46067</v>
      </c>
      <c r="D1452" s="299" t="s">
        <v>441</v>
      </c>
      <c r="E1452" s="331">
        <v>400</v>
      </c>
      <c r="F1452" s="331"/>
      <c r="G1452" s="333">
        <f t="shared" si="31"/>
        <v>5259.7799999999934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8</v>
      </c>
      <c r="C1453" s="298">
        <v>46066</v>
      </c>
      <c r="D1453" s="299" t="s">
        <v>319</v>
      </c>
      <c r="E1453" s="331">
        <v>41.51</v>
      </c>
      <c r="F1453" s="331"/>
      <c r="G1453" s="333">
        <f t="shared" si="31"/>
        <v>5659.7799999999934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4</v>
      </c>
      <c r="C1454" s="298">
        <v>46066</v>
      </c>
      <c r="D1454" s="299" t="s">
        <v>296</v>
      </c>
      <c r="E1454" s="331">
        <v>21.55</v>
      </c>
      <c r="F1454" s="331"/>
      <c r="G1454" s="333">
        <f t="shared" si="31"/>
        <v>5701.2899999999936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2</v>
      </c>
      <c r="C1455" s="298">
        <v>46066</v>
      </c>
      <c r="D1455" s="299" t="s">
        <v>358</v>
      </c>
      <c r="E1455" s="331">
        <v>12.45</v>
      </c>
      <c r="F1455" s="331"/>
      <c r="G1455" s="333">
        <f t="shared" si="31"/>
        <v>5722.8399999999938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287</v>
      </c>
      <c r="B1456" s="330" t="s">
        <v>287</v>
      </c>
      <c r="C1456" s="298">
        <v>46066</v>
      </c>
      <c r="D1456" s="299" t="s">
        <v>397</v>
      </c>
      <c r="E1456" s="331">
        <v>91.38</v>
      </c>
      <c r="F1456" s="331">
        <v>91.38</v>
      </c>
      <c r="G1456" s="333">
        <f t="shared" si="31"/>
        <v>5735.2899999999936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1</v>
      </c>
      <c r="C1457" s="298">
        <v>46066</v>
      </c>
      <c r="D1457" s="299" t="s">
        <v>311</v>
      </c>
      <c r="E1457" s="331">
        <v>16.48</v>
      </c>
      <c r="F1457" s="331"/>
      <c r="G1457" s="333">
        <f t="shared" si="31"/>
        <v>5735.2899999999936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1</v>
      </c>
      <c r="C1458" s="298">
        <v>46066</v>
      </c>
      <c r="D1458" s="299" t="s">
        <v>428</v>
      </c>
      <c r="E1458" s="331">
        <v>12.76</v>
      </c>
      <c r="F1458" s="331"/>
      <c r="G1458" s="333">
        <f t="shared" si="31"/>
        <v>5751.7699999999932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4</v>
      </c>
      <c r="C1459" s="298">
        <v>46066</v>
      </c>
      <c r="D1459" s="299" t="s">
        <v>329</v>
      </c>
      <c r="E1459" s="331">
        <v>37.9</v>
      </c>
      <c r="F1459" s="331"/>
      <c r="G1459" s="333">
        <f t="shared" si="31"/>
        <v>5764.5299999999934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291</v>
      </c>
      <c r="B1460" s="330">
        <v>40</v>
      </c>
      <c r="C1460" s="298">
        <v>46066</v>
      </c>
      <c r="D1460" s="299" t="s">
        <v>316</v>
      </c>
      <c r="E1460" s="331"/>
      <c r="F1460" s="331">
        <v>427.18</v>
      </c>
      <c r="G1460" s="333">
        <f t="shared" si="31"/>
        <v>5802.429999999993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291</v>
      </c>
      <c r="B1461" s="330">
        <v>38</v>
      </c>
      <c r="C1461" s="298">
        <v>46066</v>
      </c>
      <c r="D1461" s="299" t="s">
        <v>293</v>
      </c>
      <c r="E1461" s="331"/>
      <c r="F1461" s="331">
        <v>4278.16</v>
      </c>
      <c r="G1461" s="333">
        <f t="shared" si="31"/>
        <v>5375.2499999999927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8</v>
      </c>
      <c r="C1462" s="298">
        <v>46065</v>
      </c>
      <c r="D1462" s="299" t="s">
        <v>357</v>
      </c>
      <c r="E1462" s="331">
        <v>111.36</v>
      </c>
      <c r="F1462" s="331"/>
      <c r="G1462" s="333">
        <f t="shared" si="31"/>
        <v>1097.0899999999931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6</v>
      </c>
      <c r="C1463" s="298">
        <v>46065</v>
      </c>
      <c r="D1463" s="299" t="s">
        <v>442</v>
      </c>
      <c r="E1463" s="331">
        <v>16</v>
      </c>
      <c r="F1463" s="331"/>
      <c r="G1463" s="333">
        <f t="shared" si="31"/>
        <v>1208.449999999993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6</v>
      </c>
      <c r="C1464" s="298">
        <v>46065</v>
      </c>
      <c r="D1464" s="299" t="s">
        <v>300</v>
      </c>
      <c r="E1464" s="331">
        <v>29.81</v>
      </c>
      <c r="F1464" s="331"/>
      <c r="G1464" s="333">
        <f t="shared" si="31"/>
        <v>1224.449999999993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294</v>
      </c>
      <c r="B1465" s="330">
        <v>19</v>
      </c>
      <c r="C1465" s="298">
        <v>46065</v>
      </c>
      <c r="D1465" s="299" t="s">
        <v>191</v>
      </c>
      <c r="E1465" s="331">
        <v>200</v>
      </c>
      <c r="F1465" s="331"/>
      <c r="G1465" s="333">
        <f t="shared" si="31"/>
        <v>1254.2599999999929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46065</v>
      </c>
      <c r="D1466" s="299" t="s">
        <v>296</v>
      </c>
      <c r="E1466" s="331">
        <v>7.56</v>
      </c>
      <c r="F1466" s="331"/>
      <c r="G1466" s="333">
        <f t="shared" si="31"/>
        <v>1454.2599999999929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4</v>
      </c>
      <c r="C1467" s="298">
        <v>46065</v>
      </c>
      <c r="D1467" s="299" t="s">
        <v>296</v>
      </c>
      <c r="E1467" s="331">
        <v>65.78</v>
      </c>
      <c r="F1467" s="331"/>
      <c r="G1467" s="333">
        <f t="shared" si="31"/>
        <v>1461.8199999999929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3</v>
      </c>
      <c r="C1468" s="298">
        <v>46065</v>
      </c>
      <c r="D1468" s="299" t="s">
        <v>296</v>
      </c>
      <c r="E1468" s="331">
        <v>3.93</v>
      </c>
      <c r="F1468" s="331"/>
      <c r="G1468" s="333">
        <f t="shared" si="31"/>
        <v>1527.5999999999929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7</v>
      </c>
      <c r="C1469" s="298">
        <v>46065</v>
      </c>
      <c r="D1469" s="299" t="s">
        <v>443</v>
      </c>
      <c r="E1469" s="331">
        <v>564.83000000000004</v>
      </c>
      <c r="F1469" s="331"/>
      <c r="G1469" s="333">
        <f t="shared" si="31"/>
        <v>1531.5299999999929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7</v>
      </c>
      <c r="C1470" s="298">
        <v>46065</v>
      </c>
      <c r="D1470" s="299" t="s">
        <v>444</v>
      </c>
      <c r="E1470" s="331">
        <v>70.180000000000007</v>
      </c>
      <c r="F1470" s="331"/>
      <c r="G1470" s="333">
        <f t="shared" si="31"/>
        <v>2096.3599999999929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6</v>
      </c>
      <c r="C1471" s="298">
        <v>46065</v>
      </c>
      <c r="D1471" s="299" t="s">
        <v>445</v>
      </c>
      <c r="E1471" s="331">
        <v>2.66</v>
      </c>
      <c r="F1471" s="331"/>
      <c r="G1471" s="333">
        <f t="shared" si="31"/>
        <v>2166.5399999999927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5</v>
      </c>
      <c r="C1472" s="298">
        <v>46064</v>
      </c>
      <c r="D1472" s="299" t="s">
        <v>429</v>
      </c>
      <c r="E1472" s="331">
        <v>103.25</v>
      </c>
      <c r="F1472" s="331"/>
      <c r="G1472" s="333">
        <f t="shared" si="31"/>
        <v>2169.1999999999925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4</v>
      </c>
      <c r="C1473" s="298">
        <v>46064</v>
      </c>
      <c r="D1473" s="299" t="s">
        <v>363</v>
      </c>
      <c r="E1473" s="331">
        <v>30.39</v>
      </c>
      <c r="F1473" s="331"/>
      <c r="G1473" s="333">
        <f t="shared" si="31"/>
        <v>2272.4499999999925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2</v>
      </c>
      <c r="C1474" s="298">
        <v>46064</v>
      </c>
      <c r="D1474" s="299" t="s">
        <v>296</v>
      </c>
      <c r="E1474" s="331">
        <v>9.92</v>
      </c>
      <c r="F1474" s="331"/>
      <c r="G1474" s="333">
        <f t="shared" si="31"/>
        <v>2302.8399999999924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3</v>
      </c>
      <c r="C1475" s="298">
        <v>46064</v>
      </c>
      <c r="D1475" s="299" t="s">
        <v>295</v>
      </c>
      <c r="E1475" s="331">
        <v>3.49</v>
      </c>
      <c r="F1475" s="331"/>
      <c r="G1475" s="333">
        <f t="shared" si="31"/>
        <v>2312.7599999999925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294</v>
      </c>
      <c r="B1476" s="330">
        <v>22</v>
      </c>
      <c r="C1476" s="298">
        <v>46064</v>
      </c>
      <c r="D1476" s="299" t="s">
        <v>352</v>
      </c>
      <c r="E1476" s="331">
        <v>19.16</v>
      </c>
      <c r="F1476" s="331"/>
      <c r="G1476" s="333">
        <f t="shared" si="31"/>
        <v>2316.2499999999923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6</v>
      </c>
      <c r="C1477" s="298">
        <v>46063</v>
      </c>
      <c r="D1477" s="299" t="s">
        <v>412</v>
      </c>
      <c r="E1477" s="331">
        <v>-8</v>
      </c>
      <c r="F1477" s="331"/>
      <c r="G1477" s="333">
        <f t="shared" si="31"/>
        <v>2335.4099999999921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6</v>
      </c>
      <c r="C1478" s="298">
        <v>46063</v>
      </c>
      <c r="D1478" s="299" t="s">
        <v>446</v>
      </c>
      <c r="E1478" s="331">
        <v>-0.04</v>
      </c>
      <c r="F1478" s="331"/>
      <c r="G1478" s="333">
        <f t="shared" si="31"/>
        <v>2327.4099999999921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335</v>
      </c>
      <c r="B1479" s="330" t="s">
        <v>335</v>
      </c>
      <c r="C1479" s="298">
        <v>46063</v>
      </c>
      <c r="D1479" s="299" t="s">
        <v>447</v>
      </c>
      <c r="E1479" s="331">
        <v>65.78</v>
      </c>
      <c r="F1479" s="331"/>
      <c r="G1479" s="333">
        <f t="shared" si="31"/>
        <v>2327.3699999999922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294</v>
      </c>
      <c r="B1480" s="330">
        <v>13</v>
      </c>
      <c r="C1480" s="298">
        <v>46063</v>
      </c>
      <c r="D1480" s="299" t="s">
        <v>182</v>
      </c>
      <c r="E1480" s="331">
        <v>159.35</v>
      </c>
      <c r="F1480" s="331"/>
      <c r="G1480" s="333">
        <f t="shared" si="31"/>
        <v>2393.1499999999924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2</v>
      </c>
      <c r="C1481" s="298">
        <v>46063</v>
      </c>
      <c r="D1481" s="299" t="s">
        <v>296</v>
      </c>
      <c r="E1481" s="331">
        <v>16.29</v>
      </c>
      <c r="F1481" s="331"/>
      <c r="G1481" s="333">
        <f t="shared" si="31"/>
        <v>2552.4999999999923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1</v>
      </c>
      <c r="C1482" s="298">
        <v>46063</v>
      </c>
      <c r="D1482" s="299" t="s">
        <v>311</v>
      </c>
      <c r="E1482" s="331">
        <v>19.329999999999998</v>
      </c>
      <c r="F1482" s="331"/>
      <c r="G1482" s="333">
        <f t="shared" si="31"/>
        <v>2568.7899999999922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3</v>
      </c>
      <c r="C1483" s="298">
        <v>46062</v>
      </c>
      <c r="D1483" s="299" t="s">
        <v>448</v>
      </c>
      <c r="E1483" s="331">
        <v>8.61</v>
      </c>
      <c r="F1483" s="331"/>
      <c r="G1483" s="333">
        <f t="shared" ref="G1483:G1728" si="32">G1484-E1483+F1483</f>
        <v>2588.1199999999922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2</v>
      </c>
      <c r="C1484" s="298">
        <v>46062</v>
      </c>
      <c r="D1484" s="299" t="s">
        <v>296</v>
      </c>
      <c r="E1484" s="331">
        <v>13.41</v>
      </c>
      <c r="F1484" s="331"/>
      <c r="G1484" s="333">
        <f t="shared" si="32"/>
        <v>2596.7299999999923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18</v>
      </c>
      <c r="C1485" s="298">
        <v>46062</v>
      </c>
      <c r="D1485" s="299" t="s">
        <v>361</v>
      </c>
      <c r="E1485" s="331">
        <v>400</v>
      </c>
      <c r="F1485" s="331"/>
      <c r="G1485" s="333">
        <f t="shared" si="32"/>
        <v>2610.1399999999921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294</v>
      </c>
      <c r="B1486" s="330">
        <v>9</v>
      </c>
      <c r="C1486" s="298">
        <v>46062</v>
      </c>
      <c r="D1486" s="299" t="s">
        <v>58</v>
      </c>
      <c r="E1486" s="331">
        <v>1281.53</v>
      </c>
      <c r="F1486" s="331"/>
      <c r="G1486" s="333">
        <f t="shared" si="32"/>
        <v>3010.1399999999921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5</v>
      </c>
      <c r="C1487" s="298">
        <v>46062</v>
      </c>
      <c r="D1487" s="299" t="s">
        <v>449</v>
      </c>
      <c r="E1487" s="331">
        <v>50</v>
      </c>
      <c r="F1487" s="331"/>
      <c r="G1487" s="333">
        <f t="shared" si="32"/>
        <v>4291.6699999999919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2</v>
      </c>
      <c r="C1488" s="298">
        <v>46062</v>
      </c>
      <c r="D1488" s="299" t="s">
        <v>450</v>
      </c>
      <c r="E1488" s="331">
        <v>12.1</v>
      </c>
      <c r="F1488" s="331"/>
      <c r="G1488" s="333">
        <f t="shared" si="32"/>
        <v>4341.6699999999919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1</v>
      </c>
      <c r="C1489" s="298">
        <v>46061</v>
      </c>
      <c r="D1489" s="299" t="s">
        <v>306</v>
      </c>
      <c r="E1489" s="331">
        <v>72.099999999999994</v>
      </c>
      <c r="F1489" s="331"/>
      <c r="G1489" s="333">
        <f t="shared" si="32"/>
        <v>4353.7699999999923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8</v>
      </c>
      <c r="C1490" s="298">
        <v>46061</v>
      </c>
      <c r="D1490" s="299" t="s">
        <v>319</v>
      </c>
      <c r="E1490" s="331">
        <v>30.25</v>
      </c>
      <c r="F1490" s="331"/>
      <c r="G1490" s="333">
        <f t="shared" si="32"/>
        <v>4425.8699999999926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3</v>
      </c>
      <c r="C1491" s="298">
        <v>46061</v>
      </c>
      <c r="D1491" s="299" t="s">
        <v>296</v>
      </c>
      <c r="E1491" s="331">
        <v>3.72</v>
      </c>
      <c r="F1491" s="331"/>
      <c r="G1491" s="333">
        <f t="shared" si="32"/>
        <v>4456.1199999999926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4</v>
      </c>
      <c r="C1492" s="298">
        <v>46061</v>
      </c>
      <c r="D1492" s="299" t="s">
        <v>296</v>
      </c>
      <c r="E1492" s="331">
        <v>41.6</v>
      </c>
      <c r="F1492" s="331"/>
      <c r="G1492" s="333">
        <f t="shared" si="32"/>
        <v>4459.8399999999929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3</v>
      </c>
      <c r="C1493" s="298">
        <v>46061</v>
      </c>
      <c r="D1493" s="299" t="s">
        <v>451</v>
      </c>
      <c r="E1493" s="331">
        <v>1</v>
      </c>
      <c r="F1493" s="331"/>
      <c r="G1493" s="333">
        <f t="shared" si="32"/>
        <v>4501.4399999999932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2</v>
      </c>
      <c r="C1494" s="298">
        <v>46061</v>
      </c>
      <c r="D1494" s="299" t="s">
        <v>358</v>
      </c>
      <c r="E1494" s="331">
        <v>10.17</v>
      </c>
      <c r="F1494" s="331"/>
      <c r="G1494" s="333">
        <f t="shared" si="32"/>
        <v>4502.4399999999932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287</v>
      </c>
      <c r="B1495" s="330" t="s">
        <v>287</v>
      </c>
      <c r="C1495" s="298">
        <v>46060</v>
      </c>
      <c r="D1495" s="299" t="s">
        <v>452</v>
      </c>
      <c r="E1495" s="331">
        <v>367.77</v>
      </c>
      <c r="F1495" s="331">
        <v>367.77</v>
      </c>
      <c r="G1495" s="333">
        <f t="shared" si="32"/>
        <v>4512.6099999999933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4</v>
      </c>
      <c r="C1496" s="298">
        <v>46060</v>
      </c>
      <c r="D1496" s="299" t="s">
        <v>310</v>
      </c>
      <c r="E1496" s="331">
        <v>32.36</v>
      </c>
      <c r="F1496" s="331"/>
      <c r="G1496" s="333">
        <f t="shared" si="32"/>
        <v>4512.6099999999933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6</v>
      </c>
      <c r="C1497" s="298">
        <v>46060</v>
      </c>
      <c r="D1497" s="299" t="s">
        <v>453</v>
      </c>
      <c r="E1497" s="331">
        <v>41.39</v>
      </c>
      <c r="F1497" s="331"/>
      <c r="G1497" s="333">
        <f t="shared" si="32"/>
        <v>4544.969999999993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1</v>
      </c>
      <c r="C1498" s="298">
        <v>46060</v>
      </c>
      <c r="D1498" s="299" t="s">
        <v>445</v>
      </c>
      <c r="E1498" s="331">
        <v>35.770000000000003</v>
      </c>
      <c r="F1498" s="331"/>
      <c r="G1498" s="333">
        <f t="shared" si="32"/>
        <v>4586.3599999999933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3</v>
      </c>
      <c r="C1499" s="298">
        <v>46060</v>
      </c>
      <c r="D1499" s="299" t="s">
        <v>348</v>
      </c>
      <c r="E1499" s="331">
        <v>25</v>
      </c>
      <c r="F1499" s="331"/>
      <c r="G1499" s="333">
        <f t="shared" si="32"/>
        <v>4622.1299999999937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8</v>
      </c>
      <c r="C1500" s="298">
        <v>46060</v>
      </c>
      <c r="D1500" s="299" t="s">
        <v>296</v>
      </c>
      <c r="E1500" s="331">
        <v>6.69</v>
      </c>
      <c r="F1500" s="331"/>
      <c r="G1500" s="333">
        <f t="shared" si="32"/>
        <v>4647.1299999999937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4</v>
      </c>
      <c r="C1501" s="298">
        <v>46060</v>
      </c>
      <c r="D1501" s="299" t="s">
        <v>296</v>
      </c>
      <c r="E1501" s="331">
        <v>47.85</v>
      </c>
      <c r="F1501" s="331"/>
      <c r="G1501" s="333">
        <f t="shared" si="32"/>
        <v>4653.8199999999933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2</v>
      </c>
      <c r="C1502" s="298">
        <v>46059</v>
      </c>
      <c r="D1502" s="299" t="s">
        <v>301</v>
      </c>
      <c r="E1502" s="331">
        <v>20</v>
      </c>
      <c r="F1502" s="331"/>
      <c r="G1502" s="333">
        <f t="shared" si="32"/>
        <v>4701.6699999999937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291</v>
      </c>
      <c r="B1503" s="330">
        <v>40</v>
      </c>
      <c r="C1503" s="298">
        <v>46059</v>
      </c>
      <c r="D1503" s="299" t="s">
        <v>316</v>
      </c>
      <c r="E1503" s="331"/>
      <c r="F1503" s="331">
        <v>822.99</v>
      </c>
      <c r="G1503" s="333">
        <f t="shared" si="32"/>
        <v>4721.6699999999937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294</v>
      </c>
      <c r="B1504" s="330">
        <v>14</v>
      </c>
      <c r="C1504" s="298">
        <v>46059</v>
      </c>
      <c r="D1504" s="299" t="s">
        <v>366</v>
      </c>
      <c r="E1504" s="331">
        <v>66.67</v>
      </c>
      <c r="F1504" s="331"/>
      <c r="G1504" s="333">
        <f t="shared" si="32"/>
        <v>3898.6799999999935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2</v>
      </c>
      <c r="C1505" s="298">
        <v>46059</v>
      </c>
      <c r="D1505" s="299" t="s">
        <v>296</v>
      </c>
      <c r="E1505" s="331">
        <v>9.35</v>
      </c>
      <c r="F1505" s="331"/>
      <c r="G1505" s="333">
        <f t="shared" si="32"/>
        <v>3965.3499999999935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4</v>
      </c>
      <c r="C1506" s="298">
        <v>46059</v>
      </c>
      <c r="D1506" s="299" t="s">
        <v>296</v>
      </c>
      <c r="E1506" s="331">
        <v>45.81</v>
      </c>
      <c r="F1506" s="331"/>
      <c r="G1506" s="333">
        <f t="shared" si="32"/>
        <v>3974.6999999999935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2</v>
      </c>
      <c r="C1507" s="298">
        <v>46059</v>
      </c>
      <c r="D1507" s="299" t="s">
        <v>353</v>
      </c>
      <c r="E1507" s="331">
        <v>22.98</v>
      </c>
      <c r="F1507" s="331"/>
      <c r="G1507" s="333">
        <f t="shared" si="32"/>
        <v>4020.5099999999934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2</v>
      </c>
      <c r="C1508" s="298">
        <v>46059</v>
      </c>
      <c r="D1508" s="299" t="s">
        <v>301</v>
      </c>
      <c r="E1508" s="331">
        <v>46.5</v>
      </c>
      <c r="F1508" s="331"/>
      <c r="G1508" s="333">
        <f t="shared" si="32"/>
        <v>4043.4899999999934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2</v>
      </c>
      <c r="C1509" s="298">
        <v>46059</v>
      </c>
      <c r="D1509" s="299" t="s">
        <v>358</v>
      </c>
      <c r="E1509" s="331">
        <v>10.17</v>
      </c>
      <c r="F1509" s="331"/>
      <c r="G1509" s="333">
        <f t="shared" si="32"/>
        <v>4089.9899999999934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8</v>
      </c>
      <c r="C1510" s="298">
        <v>46059</v>
      </c>
      <c r="D1510" s="299" t="s">
        <v>435</v>
      </c>
      <c r="E1510" s="331">
        <v>81.2</v>
      </c>
      <c r="F1510" s="331"/>
      <c r="G1510" s="333">
        <f t="shared" si="32"/>
        <v>4100.1599999999935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2</v>
      </c>
      <c r="C1511" s="298">
        <v>46058</v>
      </c>
      <c r="D1511" s="299" t="s">
        <v>301</v>
      </c>
      <c r="E1511" s="331">
        <v>21</v>
      </c>
      <c r="F1511" s="331"/>
      <c r="G1511" s="333">
        <f t="shared" si="32"/>
        <v>4181.3599999999933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291</v>
      </c>
      <c r="B1512" s="330">
        <v>39</v>
      </c>
      <c r="C1512" s="298">
        <v>46058</v>
      </c>
      <c r="D1512" s="299" t="s">
        <v>292</v>
      </c>
      <c r="E1512" s="331"/>
      <c r="F1512" s="331">
        <v>2763.79</v>
      </c>
      <c r="G1512" s="333">
        <f t="shared" si="32"/>
        <v>4202.3599999999933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8</v>
      </c>
      <c r="C1513" s="298">
        <v>46058</v>
      </c>
      <c r="D1513" s="299" t="s">
        <v>357</v>
      </c>
      <c r="E1513" s="331">
        <v>95.35</v>
      </c>
      <c r="F1513" s="331"/>
      <c r="G1513" s="333">
        <f t="shared" si="32"/>
        <v>1438.5699999999933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46058</v>
      </c>
      <c r="D1514" s="299" t="s">
        <v>353</v>
      </c>
      <c r="E1514" s="331">
        <v>14.99</v>
      </c>
      <c r="F1514" s="331"/>
      <c r="G1514" s="333">
        <f t="shared" si="32"/>
        <v>1533.9199999999933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287</v>
      </c>
      <c r="B1515" s="330" t="s">
        <v>287</v>
      </c>
      <c r="C1515" s="298">
        <v>46058</v>
      </c>
      <c r="D1515" s="299" t="s">
        <v>452</v>
      </c>
      <c r="E1515" s="331">
        <v>77.569999999999993</v>
      </c>
      <c r="F1515" s="331">
        <v>77.569999999999993</v>
      </c>
      <c r="G1515" s="333">
        <f t="shared" si="32"/>
        <v>1548.9099999999933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6</v>
      </c>
      <c r="C1516" s="298">
        <v>46057</v>
      </c>
      <c r="D1516" s="299" t="s">
        <v>344</v>
      </c>
      <c r="E1516" s="331">
        <v>50</v>
      </c>
      <c r="F1516" s="331"/>
      <c r="G1516" s="333">
        <f t="shared" si="32"/>
        <v>1548.9099999999933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1</v>
      </c>
      <c r="C1517" s="298">
        <v>46057</v>
      </c>
      <c r="D1517" s="299" t="s">
        <v>306</v>
      </c>
      <c r="E1517" s="331">
        <v>62.03</v>
      </c>
      <c r="F1517" s="331"/>
      <c r="G1517" s="333">
        <f t="shared" si="32"/>
        <v>1598.9099999999933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2</v>
      </c>
      <c r="C1518" s="298">
        <v>46057</v>
      </c>
      <c r="D1518" s="299" t="s">
        <v>296</v>
      </c>
      <c r="E1518" s="331">
        <v>14.91</v>
      </c>
      <c r="F1518" s="331"/>
      <c r="G1518" s="333">
        <f t="shared" si="32"/>
        <v>1660.9399999999932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4</v>
      </c>
      <c r="C1519" s="298">
        <v>46057</v>
      </c>
      <c r="D1519" s="299" t="s">
        <v>310</v>
      </c>
      <c r="E1519" s="331">
        <v>63.38</v>
      </c>
      <c r="F1519" s="331"/>
      <c r="G1519" s="333">
        <f t="shared" si="32"/>
        <v>1675.8499999999933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287</v>
      </c>
      <c r="B1520" s="330" t="s">
        <v>287</v>
      </c>
      <c r="C1520" s="298">
        <v>46057</v>
      </c>
      <c r="D1520" s="299" t="s">
        <v>454</v>
      </c>
      <c r="E1520" s="331">
        <v>192.78</v>
      </c>
      <c r="F1520" s="331">
        <v>192.78</v>
      </c>
      <c r="G1520" s="333">
        <f t="shared" si="32"/>
        <v>1739.2299999999934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294</v>
      </c>
      <c r="B1521" s="330">
        <v>14</v>
      </c>
      <c r="C1521" s="298">
        <v>46057</v>
      </c>
      <c r="D1521" s="299" t="s">
        <v>367</v>
      </c>
      <c r="E1521" s="331">
        <v>68.739999999999995</v>
      </c>
      <c r="F1521" s="331"/>
      <c r="G1521" s="333">
        <f t="shared" si="32"/>
        <v>1739.2299999999934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6</v>
      </c>
      <c r="C1522" s="298">
        <v>46057</v>
      </c>
      <c r="D1522" s="299" t="s">
        <v>300</v>
      </c>
      <c r="E1522" s="331">
        <v>-42.58</v>
      </c>
      <c r="F1522" s="331"/>
      <c r="G1522" s="333">
        <f t="shared" si="32"/>
        <v>1807.9699999999934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1</v>
      </c>
      <c r="C1523" s="298">
        <v>46057</v>
      </c>
      <c r="D1523" s="299" t="s">
        <v>371</v>
      </c>
      <c r="E1523" s="331">
        <v>31.36</v>
      </c>
      <c r="F1523" s="331"/>
      <c r="G1523" s="333">
        <f t="shared" si="32"/>
        <v>1765.3899999999935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294</v>
      </c>
      <c r="B1524" s="330">
        <v>17</v>
      </c>
      <c r="C1524" s="298">
        <v>46057</v>
      </c>
      <c r="D1524" s="299" t="s">
        <v>370</v>
      </c>
      <c r="E1524" s="331">
        <v>99</v>
      </c>
      <c r="F1524" s="331"/>
      <c r="G1524" s="333">
        <f t="shared" si="32"/>
        <v>1796.7499999999934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284</v>
      </c>
      <c r="B1525" s="330">
        <v>36</v>
      </c>
      <c r="C1525" s="298">
        <v>46056</v>
      </c>
      <c r="D1525" s="299" t="s">
        <v>374</v>
      </c>
      <c r="E1525" s="331">
        <v>50</v>
      </c>
      <c r="F1525" s="331"/>
      <c r="G1525" s="333">
        <f t="shared" si="32"/>
        <v>1895.7499999999934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8</v>
      </c>
      <c r="C1526" s="298">
        <v>46056</v>
      </c>
      <c r="D1526" s="299" t="s">
        <v>319</v>
      </c>
      <c r="E1526" s="331">
        <v>7.92</v>
      </c>
      <c r="F1526" s="331"/>
      <c r="G1526" s="333">
        <f t="shared" si="32"/>
        <v>1945.7499999999934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294</v>
      </c>
      <c r="B1527" s="330">
        <v>24</v>
      </c>
      <c r="C1527" s="298">
        <v>46056</v>
      </c>
      <c r="D1527" s="299" t="s">
        <v>860</v>
      </c>
      <c r="E1527" s="331">
        <v>83.58</v>
      </c>
      <c r="F1527" s="331"/>
      <c r="G1527" s="333">
        <f t="shared" si="32"/>
        <v>1953.6699999999935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4</v>
      </c>
      <c r="C1528" s="298">
        <v>46056</v>
      </c>
      <c r="D1528" s="299" t="s">
        <v>455</v>
      </c>
      <c r="E1528" s="331">
        <v>28.64</v>
      </c>
      <c r="F1528" s="331"/>
      <c r="G1528" s="333">
        <f t="shared" si="32"/>
        <v>2037.2499999999934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46056</v>
      </c>
      <c r="D1529" s="299" t="s">
        <v>358</v>
      </c>
      <c r="E1529" s="331">
        <v>9.4700000000000006</v>
      </c>
      <c r="F1529" s="331"/>
      <c r="G1529" s="333">
        <f t="shared" si="32"/>
        <v>2065.8899999999935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6</v>
      </c>
      <c r="C1530" s="298">
        <v>46055</v>
      </c>
      <c r="D1530" s="299" t="s">
        <v>456</v>
      </c>
      <c r="E1530" s="331">
        <v>20</v>
      </c>
      <c r="F1530" s="331"/>
      <c r="G1530" s="333">
        <f t="shared" si="32"/>
        <v>2075.3599999999933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294</v>
      </c>
      <c r="B1531" s="330">
        <v>17</v>
      </c>
      <c r="C1531" s="298">
        <v>46055</v>
      </c>
      <c r="D1531" s="299" t="s">
        <v>188</v>
      </c>
      <c r="E1531" s="331">
        <v>41.54</v>
      </c>
      <c r="F1531" s="331"/>
      <c r="G1531" s="333">
        <f t="shared" si="32"/>
        <v>2095.3599999999933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2</v>
      </c>
      <c r="C1532" s="298">
        <v>46055</v>
      </c>
      <c r="D1532" s="299" t="s">
        <v>296</v>
      </c>
      <c r="E1532" s="331">
        <v>9.92</v>
      </c>
      <c r="F1532" s="331"/>
      <c r="G1532" s="333">
        <f t="shared" si="32"/>
        <v>2136.8999999999933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8</v>
      </c>
      <c r="C1533" s="298">
        <v>46055</v>
      </c>
      <c r="D1533" s="299" t="s">
        <v>457</v>
      </c>
      <c r="E1533" s="331">
        <v>155.38</v>
      </c>
      <c r="F1533" s="331"/>
      <c r="G1533" s="333">
        <f t="shared" si="32"/>
        <v>2146.8199999999933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294</v>
      </c>
      <c r="B1534" s="330">
        <v>21</v>
      </c>
      <c r="C1534" s="298">
        <v>46055</v>
      </c>
      <c r="D1534" s="299" t="s">
        <v>194</v>
      </c>
      <c r="E1534" s="331">
        <v>27.35</v>
      </c>
      <c r="F1534" s="331"/>
      <c r="G1534" s="333">
        <f t="shared" si="32"/>
        <v>2302.1999999999935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6</v>
      </c>
      <c r="C1535" s="298">
        <v>46054</v>
      </c>
      <c r="D1535" s="299" t="s">
        <v>300</v>
      </c>
      <c r="E1535" s="331">
        <v>59.37</v>
      </c>
      <c r="F1535" s="331"/>
      <c r="G1535" s="333">
        <f t="shared" si="32"/>
        <v>2329.5499999999934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22</v>
      </c>
      <c r="C1536" s="298">
        <v>46054</v>
      </c>
      <c r="D1536" s="299" t="s">
        <v>375</v>
      </c>
      <c r="E1536" s="331">
        <v>6.37</v>
      </c>
      <c r="F1536" s="331"/>
      <c r="G1536" s="333">
        <f t="shared" si="32"/>
        <v>2388.9199999999933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8</v>
      </c>
      <c r="C1537" s="298">
        <v>46054</v>
      </c>
      <c r="D1537" s="299" t="s">
        <v>458</v>
      </c>
      <c r="E1537" s="331">
        <v>44.65</v>
      </c>
      <c r="F1537" s="331"/>
      <c r="G1537" s="333">
        <f t="shared" si="32"/>
        <v>2395.2899999999931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7</v>
      </c>
      <c r="C1538" s="298">
        <v>46054</v>
      </c>
      <c r="D1538" s="299" t="s">
        <v>338</v>
      </c>
      <c r="E1538" s="331">
        <v>35.17</v>
      </c>
      <c r="F1538" s="331"/>
      <c r="G1538" s="333">
        <f t="shared" si="32"/>
        <v>2439.9399999999932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4</v>
      </c>
      <c r="C1539" s="298">
        <v>46054</v>
      </c>
      <c r="D1539" s="299" t="s">
        <v>310</v>
      </c>
      <c r="E1539" s="331">
        <v>28.48</v>
      </c>
      <c r="F1539" s="331"/>
      <c r="G1539" s="333">
        <f t="shared" si="32"/>
        <v>2475.1099999999933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1</v>
      </c>
      <c r="C1540" s="298">
        <v>46054</v>
      </c>
      <c r="D1540" s="299" t="s">
        <v>311</v>
      </c>
      <c r="E1540" s="331">
        <v>125.07</v>
      </c>
      <c r="F1540" s="331"/>
      <c r="G1540" s="333">
        <f t="shared" si="32"/>
        <v>2503.5899999999933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2</v>
      </c>
      <c r="C1541" s="298">
        <v>46054</v>
      </c>
      <c r="D1541" s="299" t="s">
        <v>458</v>
      </c>
      <c r="E1541" s="331">
        <v>100</v>
      </c>
      <c r="F1541" s="331"/>
      <c r="G1541" s="333">
        <f t="shared" si="32"/>
        <v>2628.6599999999935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1</v>
      </c>
      <c r="C1542" s="298">
        <v>46054</v>
      </c>
      <c r="D1542" s="299" t="s">
        <v>329</v>
      </c>
      <c r="E1542" s="331">
        <v>194.96</v>
      </c>
      <c r="F1542" s="331"/>
      <c r="G1542" s="333">
        <f t="shared" si="32"/>
        <v>2728.6599999999935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2</v>
      </c>
      <c r="C1543" s="298">
        <v>46054</v>
      </c>
      <c r="D1543" s="299" t="s">
        <v>410</v>
      </c>
      <c r="E1543" s="331">
        <v>75.53</v>
      </c>
      <c r="F1543" s="331"/>
      <c r="G1543" s="333">
        <f t="shared" si="32"/>
        <v>2923.6199999999935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284</v>
      </c>
      <c r="B1544" s="330">
        <v>37</v>
      </c>
      <c r="C1544" s="298">
        <v>46053</v>
      </c>
      <c r="D1544" s="299" t="s">
        <v>459</v>
      </c>
      <c r="E1544" s="331">
        <v>3194.64</v>
      </c>
      <c r="F1544" s="331"/>
      <c r="G1544" s="333">
        <f t="shared" si="32"/>
        <v>2999.1499999999937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286</v>
      </c>
      <c r="B1545" s="330">
        <v>25</v>
      </c>
      <c r="C1545" s="298">
        <v>46053</v>
      </c>
      <c r="D1545" s="298" t="s">
        <v>204</v>
      </c>
      <c r="E1545" s="331">
        <v>350</v>
      </c>
      <c r="F1545" s="331"/>
      <c r="G1545" s="333">
        <f t="shared" si="32"/>
        <v>6193.7899999999936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286</v>
      </c>
      <c r="B1546" s="330">
        <v>26</v>
      </c>
      <c r="C1546" s="298">
        <v>46053</v>
      </c>
      <c r="D1546" s="298" t="s">
        <v>205</v>
      </c>
      <c r="E1546" s="331">
        <v>320</v>
      </c>
      <c r="F1546" s="331"/>
      <c r="G1546" s="333">
        <f t="shared" si="32"/>
        <v>6543.7899999999936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286</v>
      </c>
      <c r="B1547" s="330">
        <v>27</v>
      </c>
      <c r="C1547" s="298">
        <v>46053</v>
      </c>
      <c r="D1547" s="298" t="s">
        <v>206</v>
      </c>
      <c r="E1547" s="331">
        <v>25</v>
      </c>
      <c r="F1547" s="331"/>
      <c r="G1547" s="333">
        <f t="shared" si="32"/>
        <v>6863.7899999999936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286</v>
      </c>
      <c r="B1548" s="330">
        <v>28</v>
      </c>
      <c r="C1548" s="298">
        <v>46053</v>
      </c>
      <c r="D1548" s="298" t="s">
        <v>207</v>
      </c>
      <c r="E1548" s="331">
        <v>25</v>
      </c>
      <c r="F1548" s="331"/>
      <c r="G1548" s="333">
        <f t="shared" si="32"/>
        <v>6888.7899999999936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286</v>
      </c>
      <c r="B1549" s="330">
        <v>29</v>
      </c>
      <c r="C1549" s="298">
        <v>46053</v>
      </c>
      <c r="D1549" s="298" t="s">
        <v>208</v>
      </c>
      <c r="E1549" s="331">
        <v>45</v>
      </c>
      <c r="F1549" s="331"/>
      <c r="G1549" s="333">
        <f t="shared" si="32"/>
        <v>6913.7899999999936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286</v>
      </c>
      <c r="B1550" s="330">
        <v>30</v>
      </c>
      <c r="C1550" s="298">
        <v>46053</v>
      </c>
      <c r="D1550" s="298" t="s">
        <v>209</v>
      </c>
      <c r="E1550" s="331">
        <v>400</v>
      </c>
      <c r="F1550" s="331"/>
      <c r="G1550" s="333">
        <f t="shared" si="32"/>
        <v>6958.7899999999936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286</v>
      </c>
      <c r="B1551" s="330">
        <v>31</v>
      </c>
      <c r="C1551" s="298">
        <v>46053</v>
      </c>
      <c r="D1551" s="298" t="s">
        <v>210</v>
      </c>
      <c r="E1551" s="331">
        <v>375</v>
      </c>
      <c r="F1551" s="331"/>
      <c r="G1551" s="333">
        <f t="shared" si="32"/>
        <v>7358.7899999999936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286</v>
      </c>
      <c r="B1552" s="330">
        <v>32</v>
      </c>
      <c r="C1552" s="298">
        <v>46053</v>
      </c>
      <c r="D1552" s="298" t="s">
        <v>211</v>
      </c>
      <c r="E1552" s="331">
        <v>100</v>
      </c>
      <c r="F1552" s="331"/>
      <c r="G1552" s="333">
        <f t="shared" si="32"/>
        <v>7733.7899999999936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286</v>
      </c>
      <c r="B1553" s="330">
        <v>33</v>
      </c>
      <c r="C1553" s="298">
        <v>46053</v>
      </c>
      <c r="D1553" s="298" t="s">
        <v>212</v>
      </c>
      <c r="E1553" s="331">
        <v>85</v>
      </c>
      <c r="F1553" s="331"/>
      <c r="G1553" s="333">
        <f t="shared" si="32"/>
        <v>7833.7899999999936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286</v>
      </c>
      <c r="B1554" s="330">
        <v>34</v>
      </c>
      <c r="C1554" s="298">
        <v>46053</v>
      </c>
      <c r="D1554" s="298" t="s">
        <v>213</v>
      </c>
      <c r="E1554" s="331">
        <v>230</v>
      </c>
      <c r="F1554" s="331"/>
      <c r="G1554" s="333">
        <f t="shared" si="32"/>
        <v>7918.7899999999936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286</v>
      </c>
      <c r="B1555" s="330">
        <v>35</v>
      </c>
      <c r="C1555" s="298">
        <v>46053</v>
      </c>
      <c r="D1555" s="298" t="s">
        <v>214</v>
      </c>
      <c r="E1555" s="331">
        <v>45</v>
      </c>
      <c r="F1555" s="331"/>
      <c r="G1555" s="333">
        <f t="shared" si="32"/>
        <v>8148.7899999999936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8</v>
      </c>
      <c r="C1556" s="298">
        <v>46053</v>
      </c>
      <c r="D1556" s="298" t="s">
        <v>319</v>
      </c>
      <c r="E1556" s="331">
        <v>31.03</v>
      </c>
      <c r="F1556" s="331"/>
      <c r="G1556" s="333">
        <f t="shared" si="32"/>
        <v>8193.7899999999936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294</v>
      </c>
      <c r="B1557" s="330">
        <v>10</v>
      </c>
      <c r="C1557" s="298">
        <v>46053</v>
      </c>
      <c r="D1557" s="298" t="s">
        <v>176</v>
      </c>
      <c r="E1557" s="331">
        <v>17.899999999999999</v>
      </c>
      <c r="F1557" s="331"/>
      <c r="G1557" s="333">
        <f t="shared" si="32"/>
        <v>8224.8199999999943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3</v>
      </c>
      <c r="C1558" s="298">
        <v>46053</v>
      </c>
      <c r="D1558" s="298" t="s">
        <v>348</v>
      </c>
      <c r="E1558" s="331">
        <v>18.84</v>
      </c>
      <c r="F1558" s="331"/>
      <c r="G1558" s="333">
        <f t="shared" si="32"/>
        <v>8242.7199999999939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8</v>
      </c>
      <c r="C1559" s="298">
        <v>46053</v>
      </c>
      <c r="D1559" s="298" t="s">
        <v>319</v>
      </c>
      <c r="E1559" s="331">
        <v>25.54</v>
      </c>
      <c r="F1559" s="331"/>
      <c r="G1559" s="333">
        <f t="shared" si="32"/>
        <v>8261.559999999994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8</v>
      </c>
      <c r="C1560" s="298">
        <v>46053</v>
      </c>
      <c r="D1560" s="298" t="s">
        <v>308</v>
      </c>
      <c r="E1560" s="331">
        <v>52.59</v>
      </c>
      <c r="F1560" s="331"/>
      <c r="G1560" s="333">
        <f t="shared" si="32"/>
        <v>8287.0999999999949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335</v>
      </c>
      <c r="B1561" s="330" t="s">
        <v>335</v>
      </c>
      <c r="C1561" s="298">
        <v>46052</v>
      </c>
      <c r="D1561" s="299" t="s">
        <v>460</v>
      </c>
      <c r="E1561" s="331"/>
      <c r="F1561" s="331">
        <v>422</v>
      </c>
      <c r="G1561" s="333">
        <f t="shared" si="32"/>
        <v>8339.6899999999951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5</v>
      </c>
      <c r="C1562" s="298">
        <v>46052</v>
      </c>
      <c r="D1562" s="299" t="s">
        <v>864</v>
      </c>
      <c r="E1562" s="331">
        <v>200</v>
      </c>
      <c r="F1562" s="331"/>
      <c r="G1562" s="333">
        <f t="shared" si="32"/>
        <v>7917.6899999999951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2</v>
      </c>
      <c r="C1563" s="298">
        <v>46052</v>
      </c>
      <c r="D1563" s="299" t="s">
        <v>296</v>
      </c>
      <c r="E1563" s="331">
        <v>8.52</v>
      </c>
      <c r="F1563" s="331"/>
      <c r="G1563" s="333">
        <f t="shared" si="32"/>
        <v>8117.6899999999951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287</v>
      </c>
      <c r="B1564" s="330" t="s">
        <v>287</v>
      </c>
      <c r="C1564" s="298">
        <v>46052</v>
      </c>
      <c r="D1564" s="299" t="s">
        <v>461</v>
      </c>
      <c r="E1564" s="331">
        <v>831.92</v>
      </c>
      <c r="F1564" s="331">
        <v>831.92</v>
      </c>
      <c r="G1564" s="333">
        <f t="shared" si="32"/>
        <v>8126.2099999999955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5</v>
      </c>
      <c r="C1565" s="298">
        <v>46052</v>
      </c>
      <c r="D1565" s="299" t="s">
        <v>441</v>
      </c>
      <c r="E1565" s="331">
        <v>200</v>
      </c>
      <c r="F1565" s="331"/>
      <c r="G1565" s="333">
        <f t="shared" si="32"/>
        <v>8126.2099999999955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2</v>
      </c>
      <c r="C1566" s="298">
        <v>46052</v>
      </c>
      <c r="D1566" s="299" t="s">
        <v>324</v>
      </c>
      <c r="E1566" s="331">
        <v>11.04</v>
      </c>
      <c r="F1566" s="331"/>
      <c r="G1566" s="333">
        <f t="shared" si="32"/>
        <v>8326.2099999999955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291</v>
      </c>
      <c r="B1567" s="330">
        <v>38</v>
      </c>
      <c r="C1567" s="298">
        <v>46051</v>
      </c>
      <c r="D1567" s="299" t="s">
        <v>293</v>
      </c>
      <c r="E1567" s="331"/>
      <c r="F1567" s="331">
        <v>4365.6499999999996</v>
      </c>
      <c r="G1567" s="333">
        <f t="shared" si="32"/>
        <v>8337.2499999999964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2</v>
      </c>
      <c r="C1568" s="298">
        <v>46051</v>
      </c>
      <c r="D1568" s="299" t="s">
        <v>296</v>
      </c>
      <c r="E1568" s="331">
        <v>18.28</v>
      </c>
      <c r="F1568" s="331"/>
      <c r="G1568" s="333">
        <f t="shared" si="32"/>
        <v>3971.5999999999976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4</v>
      </c>
      <c r="C1569" s="298">
        <v>46051</v>
      </c>
      <c r="D1569" s="299" t="s">
        <v>295</v>
      </c>
      <c r="E1569" s="331">
        <v>57.06</v>
      </c>
      <c r="F1569" s="331"/>
      <c r="G1569" s="333">
        <f t="shared" si="32"/>
        <v>3989.8799999999978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287</v>
      </c>
      <c r="B1570" s="330" t="s">
        <v>287</v>
      </c>
      <c r="C1570" s="298">
        <v>46051</v>
      </c>
      <c r="D1570" s="299" t="s">
        <v>462</v>
      </c>
      <c r="E1570" s="331">
        <v>89.42</v>
      </c>
      <c r="F1570" s="331">
        <v>89.42</v>
      </c>
      <c r="G1570" s="333">
        <f t="shared" si="32"/>
        <v>4046.9399999999978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8</v>
      </c>
      <c r="C1571" s="298">
        <v>46051</v>
      </c>
      <c r="D1571" s="299" t="s">
        <v>463</v>
      </c>
      <c r="E1571" s="331">
        <v>59</v>
      </c>
      <c r="F1571" s="331"/>
      <c r="G1571" s="333">
        <f t="shared" si="32"/>
        <v>4046.9399999999978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2</v>
      </c>
      <c r="C1572" s="298">
        <v>46051</v>
      </c>
      <c r="D1572" s="299" t="s">
        <v>371</v>
      </c>
      <c r="E1572" s="331">
        <v>19.899999999999999</v>
      </c>
      <c r="F1572" s="331"/>
      <c r="G1572" s="333">
        <f t="shared" si="32"/>
        <v>4105.9399999999978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2</v>
      </c>
      <c r="C1573" s="298">
        <v>46050</v>
      </c>
      <c r="D1573" s="299" t="s">
        <v>353</v>
      </c>
      <c r="E1573" s="331">
        <v>14.99</v>
      </c>
      <c r="F1573" s="331"/>
      <c r="G1573" s="333">
        <f t="shared" si="32"/>
        <v>4125.8399999999974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6</v>
      </c>
      <c r="C1574" s="298">
        <v>46050</v>
      </c>
      <c r="D1574" s="299" t="s">
        <v>464</v>
      </c>
      <c r="E1574" s="331">
        <v>25</v>
      </c>
      <c r="F1574" s="331"/>
      <c r="G1574" s="333">
        <f t="shared" si="32"/>
        <v>4140.8299999999972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3</v>
      </c>
      <c r="C1575" s="298">
        <v>46050</v>
      </c>
      <c r="D1575" s="299" t="s">
        <v>865</v>
      </c>
      <c r="E1575" s="331">
        <v>6</v>
      </c>
      <c r="F1575" s="331"/>
      <c r="G1575" s="333">
        <f t="shared" si="32"/>
        <v>4165.8299999999972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2</v>
      </c>
      <c r="C1576" s="298">
        <v>46050</v>
      </c>
      <c r="D1576" s="299" t="s">
        <v>866</v>
      </c>
      <c r="E1576" s="331">
        <v>15</v>
      </c>
      <c r="F1576" s="331"/>
      <c r="G1576" s="333">
        <f t="shared" si="32"/>
        <v>4171.8299999999972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2</v>
      </c>
      <c r="C1577" s="298">
        <v>46050</v>
      </c>
      <c r="D1577" s="299" t="s">
        <v>296</v>
      </c>
      <c r="E1577" s="331">
        <v>12.71</v>
      </c>
      <c r="F1577" s="331"/>
      <c r="G1577" s="333">
        <f t="shared" si="32"/>
        <v>4186.8299999999972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287</v>
      </c>
      <c r="B1578" s="330" t="s">
        <v>287</v>
      </c>
      <c r="C1578" s="298">
        <v>46050</v>
      </c>
      <c r="D1578" s="299" t="s">
        <v>452</v>
      </c>
      <c r="E1578" s="331">
        <v>1475.9</v>
      </c>
      <c r="F1578" s="331">
        <v>1475.9</v>
      </c>
      <c r="G1578" s="333">
        <f t="shared" si="32"/>
        <v>4199.5399999999972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8</v>
      </c>
      <c r="C1579" s="298">
        <v>46050</v>
      </c>
      <c r="D1579" s="299" t="s">
        <v>319</v>
      </c>
      <c r="E1579" s="331">
        <v>28.52</v>
      </c>
      <c r="F1579" s="331"/>
      <c r="G1579" s="333">
        <f t="shared" si="32"/>
        <v>4199.5399999999972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2</v>
      </c>
      <c r="C1580" s="298">
        <v>46050</v>
      </c>
      <c r="D1580" s="299" t="s">
        <v>465</v>
      </c>
      <c r="E1580" s="331">
        <v>66.94</v>
      </c>
      <c r="F1580" s="331"/>
      <c r="G1580" s="333">
        <f t="shared" si="32"/>
        <v>4228.0599999999977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8</v>
      </c>
      <c r="C1581" s="298">
        <v>46049</v>
      </c>
      <c r="D1581" s="299" t="s">
        <v>308</v>
      </c>
      <c r="E1581" s="331">
        <v>47.99</v>
      </c>
      <c r="F1581" s="331"/>
      <c r="G1581" s="333">
        <f t="shared" si="32"/>
        <v>4294.9999999999973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287</v>
      </c>
      <c r="B1582" s="330" t="s">
        <v>287</v>
      </c>
      <c r="C1582" s="298">
        <v>46048</v>
      </c>
      <c r="D1582" s="299" t="s">
        <v>466</v>
      </c>
      <c r="E1582" s="331"/>
      <c r="F1582" s="331">
        <v>425</v>
      </c>
      <c r="G1582" s="333">
        <f t="shared" si="32"/>
        <v>4342.9899999999971</v>
      </c>
      <c r="H1582" s="334" t="s">
        <v>298</v>
      </c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287</v>
      </c>
      <c r="B1583" s="330" t="s">
        <v>287</v>
      </c>
      <c r="C1583" s="298">
        <v>46048</v>
      </c>
      <c r="D1583" s="299" t="s">
        <v>466</v>
      </c>
      <c r="E1583" s="331">
        <v>425</v>
      </c>
      <c r="F1583" s="331"/>
      <c r="G1583" s="333">
        <f t="shared" si="32"/>
        <v>3917.9899999999971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2</v>
      </c>
      <c r="C1584" s="298">
        <v>46048</v>
      </c>
      <c r="D1584" s="299" t="s">
        <v>467</v>
      </c>
      <c r="E1584" s="331">
        <v>20.12</v>
      </c>
      <c r="F1584" s="331"/>
      <c r="G1584" s="333">
        <f t="shared" si="32"/>
        <v>4342.9899999999971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294</v>
      </c>
      <c r="B1585" s="330">
        <v>17</v>
      </c>
      <c r="C1585" s="298">
        <v>46048</v>
      </c>
      <c r="D1585" s="299" t="s">
        <v>468</v>
      </c>
      <c r="E1585" s="331">
        <v>42.68</v>
      </c>
      <c r="F1585" s="331"/>
      <c r="G1585" s="333">
        <f t="shared" si="32"/>
        <v>4363.1099999999969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6</v>
      </c>
      <c r="C1586" s="298">
        <v>46048</v>
      </c>
      <c r="D1586" s="299" t="s">
        <v>397</v>
      </c>
      <c r="E1586" s="331">
        <v>47.9</v>
      </c>
      <c r="F1586" s="331"/>
      <c r="G1586" s="333">
        <f t="shared" si="32"/>
        <v>4405.7899999999972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1</v>
      </c>
      <c r="C1587" s="298">
        <v>46047</v>
      </c>
      <c r="D1587" s="299" t="s">
        <v>457</v>
      </c>
      <c r="E1587" s="331">
        <v>105.79</v>
      </c>
      <c r="F1587" s="331"/>
      <c r="G1587" s="333">
        <f t="shared" si="32"/>
        <v>4453.6899999999969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294</v>
      </c>
      <c r="B1588" s="330">
        <v>12</v>
      </c>
      <c r="C1588" s="298">
        <v>46047</v>
      </c>
      <c r="D1588" s="299" t="s">
        <v>314</v>
      </c>
      <c r="E1588" s="331">
        <v>204.83</v>
      </c>
      <c r="F1588" s="331"/>
      <c r="G1588" s="333">
        <f t="shared" si="32"/>
        <v>4559.4799999999968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3</v>
      </c>
      <c r="C1589" s="298">
        <v>46047</v>
      </c>
      <c r="D1589" s="299" t="s">
        <v>348</v>
      </c>
      <c r="E1589" s="331">
        <v>8.51</v>
      </c>
      <c r="F1589" s="331"/>
      <c r="G1589" s="333">
        <f t="shared" si="32"/>
        <v>4764.3099999999968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4</v>
      </c>
      <c r="C1590" s="298">
        <v>46046</v>
      </c>
      <c r="D1590" s="299" t="s">
        <v>296</v>
      </c>
      <c r="E1590" s="331">
        <v>92.96</v>
      </c>
      <c r="F1590" s="331"/>
      <c r="G1590" s="333">
        <f t="shared" si="32"/>
        <v>4772.819999999997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4</v>
      </c>
      <c r="C1591" s="298">
        <v>46046</v>
      </c>
      <c r="D1591" s="299" t="s">
        <v>334</v>
      </c>
      <c r="E1591" s="331">
        <v>30.77</v>
      </c>
      <c r="F1591" s="331"/>
      <c r="G1591" s="333">
        <f t="shared" si="32"/>
        <v>4865.779999999997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46046</v>
      </c>
      <c r="D1592" s="299" t="s">
        <v>358</v>
      </c>
      <c r="E1592" s="331">
        <v>9.4700000000000006</v>
      </c>
      <c r="F1592" s="331"/>
      <c r="G1592" s="333">
        <f t="shared" si="32"/>
        <v>4896.5499999999975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6</v>
      </c>
      <c r="C1593" s="298">
        <v>46046</v>
      </c>
      <c r="D1593" s="299" t="s">
        <v>397</v>
      </c>
      <c r="E1593" s="331">
        <v>53.59</v>
      </c>
      <c r="F1593" s="331"/>
      <c r="G1593" s="333">
        <f t="shared" si="32"/>
        <v>4906.0199999999977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289</v>
      </c>
      <c r="B1594" s="330">
        <v>1</v>
      </c>
      <c r="C1594" s="298">
        <v>46046</v>
      </c>
      <c r="D1594" s="299" t="s">
        <v>311</v>
      </c>
      <c r="E1594" s="331">
        <v>61.64</v>
      </c>
      <c r="F1594" s="331"/>
      <c r="G1594" s="333">
        <f t="shared" si="32"/>
        <v>4959.6099999999979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1</v>
      </c>
      <c r="C1595" s="298">
        <v>46045</v>
      </c>
      <c r="D1595" s="299" t="s">
        <v>304</v>
      </c>
      <c r="E1595" s="331">
        <v>23.17</v>
      </c>
      <c r="F1595" s="331"/>
      <c r="G1595" s="333">
        <f t="shared" si="32"/>
        <v>5021.2499999999982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4</v>
      </c>
      <c r="C1596" s="298">
        <v>46045</v>
      </c>
      <c r="D1596" s="299" t="s">
        <v>296</v>
      </c>
      <c r="E1596" s="331">
        <v>62.77</v>
      </c>
      <c r="F1596" s="331"/>
      <c r="G1596" s="333">
        <f t="shared" si="32"/>
        <v>5044.4199999999983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6</v>
      </c>
      <c r="C1597" s="298">
        <v>46045</v>
      </c>
      <c r="D1597" s="299" t="s">
        <v>469</v>
      </c>
      <c r="E1597" s="331">
        <v>105.51</v>
      </c>
      <c r="F1597" s="331"/>
      <c r="G1597" s="333">
        <f t="shared" si="32"/>
        <v>5107.1899999999987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3</v>
      </c>
      <c r="C1598" s="298">
        <v>46045</v>
      </c>
      <c r="D1598" s="299" t="s">
        <v>334</v>
      </c>
      <c r="E1598" s="331">
        <v>9.9499999999999993</v>
      </c>
      <c r="F1598" s="331"/>
      <c r="G1598" s="333">
        <f t="shared" si="32"/>
        <v>5212.6999999999989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2</v>
      </c>
      <c r="C1599" s="298">
        <v>46045</v>
      </c>
      <c r="D1599" s="299" t="s">
        <v>358</v>
      </c>
      <c r="E1599" s="331">
        <v>10.17</v>
      </c>
      <c r="F1599" s="331"/>
      <c r="G1599" s="333">
        <f t="shared" si="32"/>
        <v>5222.6499999999987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2</v>
      </c>
      <c r="C1600" s="298">
        <v>46045</v>
      </c>
      <c r="D1600" s="299" t="s">
        <v>301</v>
      </c>
      <c r="E1600" s="331">
        <v>32.200000000000003</v>
      </c>
      <c r="F1600" s="331"/>
      <c r="G1600" s="333">
        <f t="shared" si="32"/>
        <v>5232.8199999999988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294</v>
      </c>
      <c r="B1601" s="330">
        <v>22</v>
      </c>
      <c r="C1601" s="298">
        <v>46045</v>
      </c>
      <c r="D1601" s="299" t="s">
        <v>862</v>
      </c>
      <c r="E1601" s="331">
        <v>5.31</v>
      </c>
      <c r="F1601" s="331"/>
      <c r="G1601" s="333">
        <f t="shared" si="32"/>
        <v>5265.0199999999986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8</v>
      </c>
      <c r="C1602" s="298">
        <v>46044</v>
      </c>
      <c r="D1602" s="299" t="s">
        <v>435</v>
      </c>
      <c r="E1602" s="331">
        <v>73.95</v>
      </c>
      <c r="F1602" s="331"/>
      <c r="G1602" s="333">
        <f t="shared" si="32"/>
        <v>5270.329999999999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2</v>
      </c>
      <c r="C1603" s="298">
        <v>46044</v>
      </c>
      <c r="D1603" s="299" t="s">
        <v>470</v>
      </c>
      <c r="E1603" s="331">
        <v>28.68</v>
      </c>
      <c r="F1603" s="331"/>
      <c r="G1603" s="333">
        <f t="shared" si="32"/>
        <v>5344.2799999999988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8</v>
      </c>
      <c r="C1604" s="298">
        <v>46044</v>
      </c>
      <c r="D1604" s="299" t="s">
        <v>357</v>
      </c>
      <c r="E1604" s="331">
        <v>57.38</v>
      </c>
      <c r="F1604" s="331"/>
      <c r="G1604" s="333">
        <f t="shared" si="32"/>
        <v>5372.9599999999991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2</v>
      </c>
      <c r="C1605" s="298">
        <v>46044</v>
      </c>
      <c r="D1605" s="299" t="s">
        <v>358</v>
      </c>
      <c r="E1605" s="331">
        <v>9.4700000000000006</v>
      </c>
      <c r="F1605" s="331"/>
      <c r="G1605" s="333">
        <f t="shared" si="32"/>
        <v>5430.3399999999992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2</v>
      </c>
      <c r="C1606" s="298">
        <v>46044</v>
      </c>
      <c r="D1606" s="299" t="s">
        <v>358</v>
      </c>
      <c r="E1606" s="331">
        <v>7.18</v>
      </c>
      <c r="F1606" s="331"/>
      <c r="G1606" s="333">
        <f t="shared" si="32"/>
        <v>5439.8099999999995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287</v>
      </c>
      <c r="B1607" s="330" t="s">
        <v>287</v>
      </c>
      <c r="C1607" s="298">
        <v>46044</v>
      </c>
      <c r="D1607" s="299" t="s">
        <v>315</v>
      </c>
      <c r="E1607" s="331">
        <v>126.24</v>
      </c>
      <c r="F1607" s="331">
        <v>126.24</v>
      </c>
      <c r="G1607" s="333">
        <f t="shared" si="32"/>
        <v>5446.99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8</v>
      </c>
      <c r="C1608" s="298">
        <v>46043</v>
      </c>
      <c r="D1608" s="299" t="s">
        <v>471</v>
      </c>
      <c r="E1608" s="331">
        <v>17</v>
      </c>
      <c r="F1608" s="331"/>
      <c r="G1608" s="333">
        <f t="shared" si="32"/>
        <v>5446.99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1</v>
      </c>
      <c r="C1609" s="298">
        <v>46043</v>
      </c>
      <c r="D1609" s="299" t="s">
        <v>329</v>
      </c>
      <c r="E1609" s="331">
        <v>24.75</v>
      </c>
      <c r="F1609" s="331"/>
      <c r="G1609" s="333">
        <f t="shared" si="32"/>
        <v>5463.99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291</v>
      </c>
      <c r="B1610" s="330">
        <v>39</v>
      </c>
      <c r="C1610" s="298">
        <v>46043</v>
      </c>
      <c r="D1610" s="299" t="s">
        <v>292</v>
      </c>
      <c r="E1610" s="331"/>
      <c r="F1610" s="331">
        <v>3378.82</v>
      </c>
      <c r="G1610" s="333">
        <f t="shared" si="32"/>
        <v>5488.74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294</v>
      </c>
      <c r="B1611" s="330">
        <v>23</v>
      </c>
      <c r="C1611" s="298">
        <v>46043</v>
      </c>
      <c r="D1611" s="299" t="s">
        <v>67</v>
      </c>
      <c r="E1611" s="331">
        <v>650.88</v>
      </c>
      <c r="F1611" s="331"/>
      <c r="G1611" s="333">
        <f t="shared" si="32"/>
        <v>2109.9199999999992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287</v>
      </c>
      <c r="B1612" s="330" t="s">
        <v>287</v>
      </c>
      <c r="C1612" s="298">
        <v>46043</v>
      </c>
      <c r="D1612" s="299" t="s">
        <v>472</v>
      </c>
      <c r="E1612" s="331">
        <v>100</v>
      </c>
      <c r="F1612" s="331">
        <v>100</v>
      </c>
      <c r="G1612" s="333">
        <f t="shared" si="32"/>
        <v>2760.7999999999993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2</v>
      </c>
      <c r="C1613" s="298">
        <v>46043</v>
      </c>
      <c r="D1613" s="299" t="s">
        <v>301</v>
      </c>
      <c r="E1613" s="331">
        <v>20</v>
      </c>
      <c r="F1613" s="331"/>
      <c r="G1613" s="333">
        <f t="shared" si="32"/>
        <v>2760.7999999999993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8</v>
      </c>
      <c r="C1614" s="298">
        <v>46043</v>
      </c>
      <c r="D1614" s="299" t="s">
        <v>295</v>
      </c>
      <c r="E1614" s="331">
        <v>6.38</v>
      </c>
      <c r="F1614" s="331"/>
      <c r="G1614" s="333">
        <f t="shared" si="32"/>
        <v>2780.7999999999993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289</v>
      </c>
      <c r="B1615" s="330">
        <v>2</v>
      </c>
      <c r="C1615" s="298">
        <v>46043</v>
      </c>
      <c r="D1615" s="299" t="s">
        <v>295</v>
      </c>
      <c r="E1615" s="331">
        <v>17.29</v>
      </c>
      <c r="F1615" s="331"/>
      <c r="G1615" s="333">
        <f t="shared" si="32"/>
        <v>2787.1799999999994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2</v>
      </c>
      <c r="C1616" s="298">
        <v>46043</v>
      </c>
      <c r="D1616" s="299" t="s">
        <v>358</v>
      </c>
      <c r="E1616" s="331">
        <v>14.86</v>
      </c>
      <c r="F1616" s="331"/>
      <c r="G1616" s="333">
        <f t="shared" si="32"/>
        <v>2804.4699999999993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2</v>
      </c>
      <c r="C1617" s="298">
        <v>46042</v>
      </c>
      <c r="D1617" s="299" t="s">
        <v>371</v>
      </c>
      <c r="E1617" s="331">
        <v>13.4</v>
      </c>
      <c r="F1617" s="331"/>
      <c r="G1617" s="333">
        <f t="shared" si="32"/>
        <v>2819.3299999999995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289</v>
      </c>
      <c r="B1618" s="330">
        <v>2</v>
      </c>
      <c r="C1618" s="298">
        <v>46042</v>
      </c>
      <c r="D1618" s="299" t="s">
        <v>371</v>
      </c>
      <c r="E1618" s="331">
        <v>5.97</v>
      </c>
      <c r="F1618" s="331"/>
      <c r="G1618" s="333">
        <f t="shared" si="32"/>
        <v>2832.7299999999996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294</v>
      </c>
      <c r="B1619" s="330">
        <v>22</v>
      </c>
      <c r="C1619" s="298">
        <v>46042</v>
      </c>
      <c r="D1619" s="299" t="s">
        <v>323</v>
      </c>
      <c r="E1619" s="331">
        <v>18.09</v>
      </c>
      <c r="F1619" s="331"/>
      <c r="G1619" s="333">
        <f t="shared" si="32"/>
        <v>2838.6999999999994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294</v>
      </c>
      <c r="B1620" s="330">
        <v>17</v>
      </c>
      <c r="C1620" s="298">
        <v>46042</v>
      </c>
      <c r="D1620" s="299" t="s">
        <v>188</v>
      </c>
      <c r="E1620" s="331">
        <v>42.65</v>
      </c>
      <c r="F1620" s="331"/>
      <c r="G1620" s="333">
        <f t="shared" si="32"/>
        <v>2856.7899999999995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335</v>
      </c>
      <c r="B1621" s="330" t="s">
        <v>335</v>
      </c>
      <c r="C1621" s="298">
        <v>46042</v>
      </c>
      <c r="D1621" s="299" t="s">
        <v>336</v>
      </c>
      <c r="E1621" s="331">
        <v>130.51</v>
      </c>
      <c r="F1621" s="331"/>
      <c r="G1621" s="333">
        <f t="shared" si="32"/>
        <v>2899.4399999999996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294</v>
      </c>
      <c r="B1622" s="330">
        <v>15</v>
      </c>
      <c r="C1622" s="298">
        <v>46042</v>
      </c>
      <c r="D1622" s="299" t="s">
        <v>185</v>
      </c>
      <c r="E1622" s="331">
        <v>132.4</v>
      </c>
      <c r="F1622" s="331"/>
      <c r="G1622" s="333">
        <f t="shared" si="32"/>
        <v>3029.9499999999994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294</v>
      </c>
      <c r="B1623" s="330">
        <v>23</v>
      </c>
      <c r="C1623" s="298">
        <v>46042</v>
      </c>
      <c r="D1623" s="299" t="s">
        <v>63</v>
      </c>
      <c r="E1623" s="331">
        <v>529.46</v>
      </c>
      <c r="F1623" s="331"/>
      <c r="G1623" s="333">
        <f t="shared" si="32"/>
        <v>3162.3499999999995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6</v>
      </c>
      <c r="C1624" s="298">
        <v>46042</v>
      </c>
      <c r="D1624" s="299" t="s">
        <v>300</v>
      </c>
      <c r="E1624" s="331">
        <v>51.63</v>
      </c>
      <c r="F1624" s="331"/>
      <c r="G1624" s="333">
        <f t="shared" si="32"/>
        <v>3691.8099999999995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289</v>
      </c>
      <c r="B1625" s="330">
        <v>2</v>
      </c>
      <c r="C1625" s="298">
        <v>46042</v>
      </c>
      <c r="D1625" s="299" t="s">
        <v>296</v>
      </c>
      <c r="E1625" s="331">
        <v>11.17</v>
      </c>
      <c r="F1625" s="331"/>
      <c r="G1625" s="333">
        <f t="shared" si="32"/>
        <v>3743.4399999999996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289</v>
      </c>
      <c r="B1626" s="330">
        <v>4</v>
      </c>
      <c r="C1626" s="298">
        <v>46042</v>
      </c>
      <c r="D1626" s="299" t="s">
        <v>296</v>
      </c>
      <c r="E1626" s="331">
        <v>57.37</v>
      </c>
      <c r="F1626" s="331"/>
      <c r="G1626" s="333">
        <f t="shared" si="32"/>
        <v>3754.6099999999997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294</v>
      </c>
      <c r="B1627" s="330">
        <v>22</v>
      </c>
      <c r="C1627" s="298">
        <v>46042</v>
      </c>
      <c r="D1627" s="299" t="s">
        <v>328</v>
      </c>
      <c r="E1627" s="331">
        <v>7.46</v>
      </c>
      <c r="F1627" s="331"/>
      <c r="G1627" s="333">
        <f t="shared" si="32"/>
        <v>3811.9799999999996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4</v>
      </c>
      <c r="C1628" s="298">
        <v>46042</v>
      </c>
      <c r="D1628" s="299" t="s">
        <v>310</v>
      </c>
      <c r="E1628" s="331">
        <v>28.91</v>
      </c>
      <c r="F1628" s="331"/>
      <c r="G1628" s="333">
        <f t="shared" si="32"/>
        <v>3819.4399999999996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6</v>
      </c>
      <c r="C1629" s="298">
        <v>46040</v>
      </c>
      <c r="D1629" s="299" t="s">
        <v>300</v>
      </c>
      <c r="E1629" s="331">
        <v>31.35</v>
      </c>
      <c r="F1629" s="331"/>
      <c r="G1629" s="333">
        <f t="shared" si="32"/>
        <v>3848.3499999999995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8</v>
      </c>
      <c r="C1630" s="298">
        <v>46040</v>
      </c>
      <c r="D1630" s="299" t="s">
        <v>473</v>
      </c>
      <c r="E1630" s="331">
        <v>124.75</v>
      </c>
      <c r="F1630" s="331"/>
      <c r="G1630" s="333">
        <f t="shared" si="32"/>
        <v>3879.6999999999994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289</v>
      </c>
      <c r="B1631" s="330">
        <v>3</v>
      </c>
      <c r="C1631" s="298">
        <v>46040</v>
      </c>
      <c r="D1631" s="299" t="s">
        <v>320</v>
      </c>
      <c r="E1631" s="331">
        <v>11.3</v>
      </c>
      <c r="F1631" s="331"/>
      <c r="G1631" s="333">
        <f t="shared" si="32"/>
        <v>4004.4499999999994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294</v>
      </c>
      <c r="B1632" s="330">
        <v>22</v>
      </c>
      <c r="C1632" s="298">
        <v>46040</v>
      </c>
      <c r="D1632" s="299" t="s">
        <v>401</v>
      </c>
      <c r="E1632" s="331">
        <v>13.84</v>
      </c>
      <c r="F1632" s="331"/>
      <c r="G1632" s="333">
        <f t="shared" si="32"/>
        <v>4015.7499999999995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289</v>
      </c>
      <c r="B1633" s="330">
        <v>1</v>
      </c>
      <c r="C1633" s="298">
        <v>46040</v>
      </c>
      <c r="D1633" s="299" t="s">
        <v>306</v>
      </c>
      <c r="E1633" s="331">
        <v>92.06</v>
      </c>
      <c r="F1633" s="331"/>
      <c r="G1633" s="333">
        <f t="shared" si="32"/>
        <v>4029.5899999999997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7</v>
      </c>
      <c r="C1634" s="298">
        <v>46040</v>
      </c>
      <c r="D1634" s="299" t="s">
        <v>338</v>
      </c>
      <c r="E1634" s="331">
        <v>78.47</v>
      </c>
      <c r="F1634" s="331"/>
      <c r="G1634" s="333">
        <f t="shared" si="32"/>
        <v>4121.6499999999996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1</v>
      </c>
      <c r="C1635" s="298">
        <v>46040</v>
      </c>
      <c r="D1635" s="299" t="s">
        <v>393</v>
      </c>
      <c r="E1635" s="331">
        <v>28.22</v>
      </c>
      <c r="F1635" s="331"/>
      <c r="G1635" s="333">
        <f t="shared" si="32"/>
        <v>4200.12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2</v>
      </c>
      <c r="C1636" s="298">
        <v>46040</v>
      </c>
      <c r="D1636" s="299" t="s">
        <v>392</v>
      </c>
      <c r="E1636" s="331">
        <v>32.729999999999997</v>
      </c>
      <c r="F1636" s="331"/>
      <c r="G1636" s="333">
        <f t="shared" si="32"/>
        <v>4228.34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294</v>
      </c>
      <c r="B1637" s="330">
        <v>42</v>
      </c>
      <c r="C1637" s="298">
        <v>46039</v>
      </c>
      <c r="D1637" s="299" t="s">
        <v>333</v>
      </c>
      <c r="E1637" s="331">
        <v>29.8</v>
      </c>
      <c r="F1637" s="331"/>
      <c r="G1637" s="333">
        <f t="shared" si="32"/>
        <v>4261.07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294</v>
      </c>
      <c r="B1638" s="330">
        <v>43</v>
      </c>
      <c r="C1638" s="298">
        <v>46039</v>
      </c>
      <c r="D1638" s="299" t="s">
        <v>333</v>
      </c>
      <c r="E1638" s="331">
        <v>22.35</v>
      </c>
      <c r="F1638" s="331"/>
      <c r="G1638" s="333">
        <f t="shared" si="32"/>
        <v>4290.87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289</v>
      </c>
      <c r="B1639" s="330">
        <v>8</v>
      </c>
      <c r="C1639" s="298">
        <v>46039</v>
      </c>
      <c r="D1639" s="299" t="s">
        <v>319</v>
      </c>
      <c r="E1639" s="331">
        <v>36.92</v>
      </c>
      <c r="F1639" s="331"/>
      <c r="G1639" s="333">
        <f t="shared" si="32"/>
        <v>4313.22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289</v>
      </c>
      <c r="B1640" s="330">
        <v>1</v>
      </c>
      <c r="C1640" s="298">
        <v>46039</v>
      </c>
      <c r="D1640" s="299" t="s">
        <v>311</v>
      </c>
      <c r="E1640" s="331">
        <v>117.89</v>
      </c>
      <c r="F1640" s="331"/>
      <c r="G1640" s="333">
        <f t="shared" si="32"/>
        <v>4350.1400000000003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289</v>
      </c>
      <c r="B1641" s="330">
        <v>1</v>
      </c>
      <c r="C1641" s="298">
        <v>46039</v>
      </c>
      <c r="D1641" s="299" t="s">
        <v>329</v>
      </c>
      <c r="E1641" s="331">
        <v>196.36</v>
      </c>
      <c r="F1641" s="331"/>
      <c r="G1641" s="333">
        <f t="shared" si="32"/>
        <v>4468.0300000000007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294</v>
      </c>
      <c r="B1642" s="330">
        <v>21</v>
      </c>
      <c r="C1642" s="298">
        <v>46039</v>
      </c>
      <c r="D1642" s="299" t="s">
        <v>194</v>
      </c>
      <c r="E1642" s="331">
        <v>70.2</v>
      </c>
      <c r="F1642" s="331"/>
      <c r="G1642" s="333">
        <f t="shared" si="32"/>
        <v>4664.3900000000003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2</v>
      </c>
      <c r="C1643" s="298">
        <v>46038</v>
      </c>
      <c r="D1643" s="299" t="s">
        <v>324</v>
      </c>
      <c r="E1643" s="331">
        <v>13.14</v>
      </c>
      <c r="F1643" s="331"/>
      <c r="G1643" s="333">
        <f t="shared" si="32"/>
        <v>4734.59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2</v>
      </c>
      <c r="C1644" s="298">
        <v>46038</v>
      </c>
      <c r="D1644" s="299" t="s">
        <v>296</v>
      </c>
      <c r="E1644" s="331">
        <v>18.489999999999998</v>
      </c>
      <c r="F1644" s="331"/>
      <c r="G1644" s="333">
        <f t="shared" si="32"/>
        <v>4747.7300000000005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291</v>
      </c>
      <c r="B1645" s="330">
        <v>41</v>
      </c>
      <c r="C1645" s="298">
        <v>46038</v>
      </c>
      <c r="D1645" s="299" t="s">
        <v>474</v>
      </c>
      <c r="E1645" s="331"/>
      <c r="F1645" s="331">
        <v>800</v>
      </c>
      <c r="G1645" s="333">
        <f t="shared" si="32"/>
        <v>4766.22</v>
      </c>
      <c r="H1645" s="334" t="s">
        <v>298</v>
      </c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294</v>
      </c>
      <c r="B1646" s="330">
        <v>18</v>
      </c>
      <c r="C1646" s="298">
        <v>46038</v>
      </c>
      <c r="D1646" s="299" t="s">
        <v>361</v>
      </c>
      <c r="E1646" s="331">
        <v>400</v>
      </c>
      <c r="F1646" s="331"/>
      <c r="G1646" s="333">
        <f t="shared" si="32"/>
        <v>3966.2200000000003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294</v>
      </c>
      <c r="B1647" s="330">
        <v>19</v>
      </c>
      <c r="C1647" s="298">
        <v>46038</v>
      </c>
      <c r="D1647" s="299" t="s">
        <v>191</v>
      </c>
      <c r="E1647" s="331">
        <v>200</v>
      </c>
      <c r="F1647" s="331"/>
      <c r="G1647" s="333">
        <f t="shared" si="32"/>
        <v>4366.22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294</v>
      </c>
      <c r="B1648" s="330">
        <v>11</v>
      </c>
      <c r="C1648" s="298">
        <v>46038</v>
      </c>
      <c r="D1648" s="299" t="s">
        <v>178</v>
      </c>
      <c r="E1648" s="331">
        <v>267.95999999999998</v>
      </c>
      <c r="F1648" s="331"/>
      <c r="G1648" s="333">
        <f t="shared" si="32"/>
        <v>4566.22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289</v>
      </c>
      <c r="B1649" s="330">
        <v>8</v>
      </c>
      <c r="C1649" s="298">
        <v>46037</v>
      </c>
      <c r="D1649" s="299" t="s">
        <v>357</v>
      </c>
      <c r="E1649" s="331">
        <v>59.95</v>
      </c>
      <c r="F1649" s="331"/>
      <c r="G1649" s="333">
        <f t="shared" si="32"/>
        <v>4834.18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2</v>
      </c>
      <c r="C1650" s="298">
        <v>46037</v>
      </c>
      <c r="D1650" s="299" t="s">
        <v>357</v>
      </c>
      <c r="E1650" s="331">
        <v>59.96</v>
      </c>
      <c r="F1650" s="331"/>
      <c r="G1650" s="333">
        <f t="shared" si="32"/>
        <v>4894.13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289</v>
      </c>
      <c r="B1651" s="330">
        <v>8</v>
      </c>
      <c r="C1651" s="298">
        <v>46037</v>
      </c>
      <c r="D1651" s="299" t="s">
        <v>319</v>
      </c>
      <c r="E1651" s="331">
        <v>12.43</v>
      </c>
      <c r="F1651" s="331"/>
      <c r="G1651" s="333">
        <f t="shared" si="32"/>
        <v>4954.09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2</v>
      </c>
      <c r="C1652" s="298">
        <v>46037</v>
      </c>
      <c r="D1652" s="299" t="s">
        <v>296</v>
      </c>
      <c r="E1652" s="331">
        <v>11.07</v>
      </c>
      <c r="F1652" s="331"/>
      <c r="G1652" s="333">
        <f t="shared" si="32"/>
        <v>4966.5200000000004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4</v>
      </c>
      <c r="C1653" s="298">
        <v>46037</v>
      </c>
      <c r="D1653" s="299" t="s">
        <v>296</v>
      </c>
      <c r="E1653" s="331">
        <v>52.3</v>
      </c>
      <c r="F1653" s="331"/>
      <c r="G1653" s="333">
        <f t="shared" si="32"/>
        <v>4977.59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289</v>
      </c>
      <c r="B1654" s="330">
        <v>6</v>
      </c>
      <c r="C1654" s="298">
        <v>46037</v>
      </c>
      <c r="D1654" s="299" t="s">
        <v>436</v>
      </c>
      <c r="E1654" s="331">
        <v>50</v>
      </c>
      <c r="F1654" s="331"/>
      <c r="G1654" s="333">
        <f t="shared" si="32"/>
        <v>5029.8900000000003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291</v>
      </c>
      <c r="B1655" s="330">
        <v>38</v>
      </c>
      <c r="C1655" s="298">
        <v>46037</v>
      </c>
      <c r="D1655" s="299" t="s">
        <v>293</v>
      </c>
      <c r="E1655" s="331"/>
      <c r="F1655" s="331">
        <v>4365.67</v>
      </c>
      <c r="G1655" s="333">
        <f t="shared" si="32"/>
        <v>5079.8900000000003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289</v>
      </c>
      <c r="B1656" s="330">
        <v>4</v>
      </c>
      <c r="C1656" s="298">
        <v>46036</v>
      </c>
      <c r="D1656" s="299" t="s">
        <v>295</v>
      </c>
      <c r="E1656" s="331">
        <v>30.91</v>
      </c>
      <c r="F1656" s="331"/>
      <c r="G1656" s="333">
        <f t="shared" si="32"/>
        <v>714.22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3</v>
      </c>
      <c r="C1657" s="298">
        <v>46036</v>
      </c>
      <c r="D1657" s="299" t="s">
        <v>348</v>
      </c>
      <c r="E1657" s="331">
        <v>8.67</v>
      </c>
      <c r="F1657" s="331"/>
      <c r="G1657" s="333">
        <f t="shared" si="32"/>
        <v>745.13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289</v>
      </c>
      <c r="B1658" s="330">
        <v>3</v>
      </c>
      <c r="C1658" s="298">
        <v>46035</v>
      </c>
      <c r="D1658" s="299" t="s">
        <v>351</v>
      </c>
      <c r="E1658" s="331">
        <v>25.01</v>
      </c>
      <c r="F1658" s="331"/>
      <c r="G1658" s="333">
        <f t="shared" si="32"/>
        <v>753.8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6</v>
      </c>
      <c r="C1659" s="298">
        <v>46035</v>
      </c>
      <c r="D1659" s="299" t="s">
        <v>412</v>
      </c>
      <c r="E1659" s="331">
        <v>-5.9</v>
      </c>
      <c r="F1659" s="331"/>
      <c r="G1659" s="333">
        <f t="shared" si="32"/>
        <v>778.81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6</v>
      </c>
      <c r="C1660" s="298">
        <v>46035</v>
      </c>
      <c r="D1660" s="299" t="s">
        <v>446</v>
      </c>
      <c r="E1660" s="331">
        <v>-0.03</v>
      </c>
      <c r="F1660" s="331"/>
      <c r="G1660" s="333">
        <f t="shared" si="32"/>
        <v>772.91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294</v>
      </c>
      <c r="B1661" s="330">
        <v>43</v>
      </c>
      <c r="C1661" s="298">
        <v>46035</v>
      </c>
      <c r="D1661" s="299" t="s">
        <v>201</v>
      </c>
      <c r="E1661" s="331">
        <v>44.18</v>
      </c>
      <c r="F1661" s="331"/>
      <c r="G1661" s="333">
        <f t="shared" si="32"/>
        <v>772.88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294</v>
      </c>
      <c r="B1662" s="330">
        <v>42</v>
      </c>
      <c r="C1662" s="298">
        <v>46035</v>
      </c>
      <c r="D1662" s="299" t="s">
        <v>200</v>
      </c>
      <c r="E1662" s="331">
        <v>51.19</v>
      </c>
      <c r="F1662" s="331"/>
      <c r="G1662" s="333">
        <f t="shared" si="32"/>
        <v>817.06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289</v>
      </c>
      <c r="B1663" s="330">
        <v>4</v>
      </c>
      <c r="C1663" s="298">
        <v>46035</v>
      </c>
      <c r="D1663" s="299" t="s">
        <v>295</v>
      </c>
      <c r="E1663" s="331">
        <v>28.15</v>
      </c>
      <c r="F1663" s="331"/>
      <c r="G1663" s="333">
        <f t="shared" si="32"/>
        <v>868.25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289</v>
      </c>
      <c r="B1664" s="330">
        <v>3</v>
      </c>
      <c r="C1664" s="298">
        <v>46035</v>
      </c>
      <c r="D1664" s="299" t="s">
        <v>296</v>
      </c>
      <c r="E1664" s="331">
        <v>20.85</v>
      </c>
      <c r="F1664" s="331"/>
      <c r="G1664" s="333">
        <f t="shared" si="32"/>
        <v>896.4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289</v>
      </c>
      <c r="B1665" s="330">
        <v>1</v>
      </c>
      <c r="C1665" s="298">
        <v>46034</v>
      </c>
      <c r="D1665" s="299" t="s">
        <v>306</v>
      </c>
      <c r="E1665" s="331">
        <v>145.81</v>
      </c>
      <c r="F1665" s="331"/>
      <c r="G1665" s="333">
        <f t="shared" si="32"/>
        <v>917.25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289</v>
      </c>
      <c r="B1666" s="330">
        <v>2</v>
      </c>
      <c r="C1666" s="298">
        <v>46034</v>
      </c>
      <c r="D1666" s="299" t="s">
        <v>424</v>
      </c>
      <c r="E1666" s="331">
        <v>25.22</v>
      </c>
      <c r="F1666" s="331"/>
      <c r="G1666" s="333">
        <f t="shared" si="32"/>
        <v>1063.06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289</v>
      </c>
      <c r="B1667" s="330">
        <v>2</v>
      </c>
      <c r="C1667" s="298">
        <v>46033</v>
      </c>
      <c r="D1667" s="299" t="s">
        <v>326</v>
      </c>
      <c r="E1667" s="331">
        <v>49.38</v>
      </c>
      <c r="F1667" s="331"/>
      <c r="G1667" s="333">
        <f t="shared" si="32"/>
        <v>1088.28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294</v>
      </c>
      <c r="B1668" s="330">
        <v>22</v>
      </c>
      <c r="C1668" s="298">
        <v>46033</v>
      </c>
      <c r="D1668" s="299" t="s">
        <v>352</v>
      </c>
      <c r="E1668" s="331">
        <v>19.16</v>
      </c>
      <c r="F1668" s="331"/>
      <c r="G1668" s="333">
        <f t="shared" si="32"/>
        <v>1137.6600000000001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6</v>
      </c>
      <c r="C1669" s="298">
        <v>46033</v>
      </c>
      <c r="D1669" s="299" t="s">
        <v>312</v>
      </c>
      <c r="E1669" s="331">
        <v>39.86</v>
      </c>
      <c r="F1669" s="331"/>
      <c r="G1669" s="333">
        <f t="shared" si="32"/>
        <v>1156.8200000000002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289</v>
      </c>
      <c r="B1670" s="330">
        <v>7</v>
      </c>
      <c r="C1670" s="298">
        <v>46033</v>
      </c>
      <c r="D1670" s="299" t="s">
        <v>444</v>
      </c>
      <c r="E1670" s="331">
        <v>165.05</v>
      </c>
      <c r="F1670" s="331"/>
      <c r="G1670" s="333">
        <f t="shared" si="32"/>
        <v>1196.68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294</v>
      </c>
      <c r="B1671" s="330">
        <v>24</v>
      </c>
      <c r="C1671" s="298">
        <v>46032</v>
      </c>
      <c r="D1671" s="299" t="s">
        <v>860</v>
      </c>
      <c r="E1671" s="331">
        <v>83.42</v>
      </c>
      <c r="F1671" s="331"/>
      <c r="G1671" s="333">
        <f t="shared" si="32"/>
        <v>1361.73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4</v>
      </c>
      <c r="C1672" s="298">
        <v>46032</v>
      </c>
      <c r="D1672" s="299" t="s">
        <v>296</v>
      </c>
      <c r="E1672" s="331">
        <v>30.4</v>
      </c>
      <c r="F1672" s="331"/>
      <c r="G1672" s="333">
        <f t="shared" si="32"/>
        <v>1445.15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2</v>
      </c>
      <c r="C1673" s="298">
        <v>46032</v>
      </c>
      <c r="D1673" s="299" t="s">
        <v>296</v>
      </c>
      <c r="E1673" s="331">
        <v>13.83</v>
      </c>
      <c r="F1673" s="331"/>
      <c r="G1673" s="333">
        <f t="shared" si="32"/>
        <v>1475.5500000000002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289</v>
      </c>
      <c r="B1674" s="330">
        <v>2</v>
      </c>
      <c r="C1674" s="298">
        <v>46032</v>
      </c>
      <c r="D1674" s="299" t="s">
        <v>473</v>
      </c>
      <c r="E1674" s="331">
        <v>100</v>
      </c>
      <c r="F1674" s="331"/>
      <c r="G1674" s="333">
        <f t="shared" si="32"/>
        <v>1489.38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289</v>
      </c>
      <c r="B1675" s="330">
        <v>1</v>
      </c>
      <c r="C1675" s="298">
        <v>46032</v>
      </c>
      <c r="D1675" s="299" t="s">
        <v>304</v>
      </c>
      <c r="E1675" s="331">
        <v>55.68</v>
      </c>
      <c r="F1675" s="331"/>
      <c r="G1675" s="333">
        <f t="shared" si="32"/>
        <v>1589.38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289</v>
      </c>
      <c r="B1676" s="330">
        <v>2</v>
      </c>
      <c r="C1676" s="298">
        <v>46031</v>
      </c>
      <c r="D1676" s="299" t="s">
        <v>358</v>
      </c>
      <c r="E1676" s="331">
        <v>9.4700000000000006</v>
      </c>
      <c r="F1676" s="331"/>
      <c r="G1676" s="333">
        <f t="shared" si="32"/>
        <v>1645.0600000000002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5</v>
      </c>
      <c r="C1677" s="298">
        <v>46031</v>
      </c>
      <c r="D1677" s="299" t="s">
        <v>475</v>
      </c>
      <c r="E1677" s="331">
        <v>50</v>
      </c>
      <c r="F1677" s="331"/>
      <c r="G1677" s="333">
        <f t="shared" si="32"/>
        <v>1654.5300000000002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289</v>
      </c>
      <c r="B1678" s="330">
        <v>8</v>
      </c>
      <c r="C1678" s="298">
        <v>46030</v>
      </c>
      <c r="D1678" s="299" t="s">
        <v>476</v>
      </c>
      <c r="E1678" s="331">
        <v>32.619999999999997</v>
      </c>
      <c r="F1678" s="331"/>
      <c r="G1678" s="333">
        <f t="shared" si="32"/>
        <v>1704.5300000000002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291</v>
      </c>
      <c r="B1679" s="330">
        <v>39</v>
      </c>
      <c r="C1679" s="298">
        <v>46030</v>
      </c>
      <c r="D1679" s="299" t="s">
        <v>292</v>
      </c>
      <c r="E1679" s="331"/>
      <c r="F1679" s="331">
        <v>2729.22</v>
      </c>
      <c r="G1679" s="333">
        <f t="shared" si="32"/>
        <v>1737.15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289</v>
      </c>
      <c r="B1680" s="330">
        <v>2</v>
      </c>
      <c r="C1680" s="298">
        <v>46030</v>
      </c>
      <c r="D1680" s="299" t="s">
        <v>296</v>
      </c>
      <c r="E1680" s="331">
        <v>6.37</v>
      </c>
      <c r="F1680" s="331"/>
      <c r="G1680" s="333">
        <f t="shared" si="32"/>
        <v>-992.06999999999971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289</v>
      </c>
      <c r="B1681" s="330">
        <v>4</v>
      </c>
      <c r="C1681" s="298">
        <v>46030</v>
      </c>
      <c r="D1681" s="299" t="s">
        <v>296</v>
      </c>
      <c r="E1681" s="331">
        <v>32.119999999999997</v>
      </c>
      <c r="F1681" s="331"/>
      <c r="G1681" s="333">
        <f t="shared" si="32"/>
        <v>-985.6999999999997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289</v>
      </c>
      <c r="B1682" s="330">
        <v>2</v>
      </c>
      <c r="C1682" s="298">
        <v>46030</v>
      </c>
      <c r="D1682" s="299" t="s">
        <v>358</v>
      </c>
      <c r="E1682" s="331">
        <v>9.4700000000000006</v>
      </c>
      <c r="F1682" s="331"/>
      <c r="G1682" s="333">
        <f t="shared" si="32"/>
        <v>-953.5799999999997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3">
      <c r="A1683" s="329" t="s">
        <v>289</v>
      </c>
      <c r="B1683" s="330">
        <v>2</v>
      </c>
      <c r="C1683" s="298">
        <v>46030</v>
      </c>
      <c r="D1683" s="299" t="s">
        <v>386</v>
      </c>
      <c r="E1683" s="331">
        <v>21.18</v>
      </c>
      <c r="F1683" s="331"/>
      <c r="G1683" s="333">
        <f t="shared" si="32"/>
        <v>-944.10999999999967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3">
      <c r="A1684" s="329" t="s">
        <v>335</v>
      </c>
      <c r="B1684" s="330" t="s">
        <v>335</v>
      </c>
      <c r="C1684" s="298">
        <v>46029</v>
      </c>
      <c r="D1684" s="299" t="s">
        <v>447</v>
      </c>
      <c r="E1684" s="331">
        <v>52.66</v>
      </c>
      <c r="F1684" s="331"/>
      <c r="G1684" s="333">
        <f t="shared" si="32"/>
        <v>-922.92999999999972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3">
      <c r="A1685" s="329" t="s">
        <v>294</v>
      </c>
      <c r="B1685" s="330">
        <v>13</v>
      </c>
      <c r="C1685" s="298">
        <v>46029</v>
      </c>
      <c r="D1685" s="299" t="s">
        <v>182</v>
      </c>
      <c r="E1685" s="331">
        <v>167.42</v>
      </c>
      <c r="F1685" s="331"/>
      <c r="G1685" s="333">
        <f t="shared" si="32"/>
        <v>-870.26999999999975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3">
      <c r="A1686" s="329" t="s">
        <v>289</v>
      </c>
      <c r="B1686" s="330">
        <v>4</v>
      </c>
      <c r="C1686" s="298">
        <v>46029</v>
      </c>
      <c r="D1686" s="299" t="s">
        <v>296</v>
      </c>
      <c r="E1686" s="331">
        <v>30.81</v>
      </c>
      <c r="F1686" s="331"/>
      <c r="G1686" s="333">
        <f t="shared" si="32"/>
        <v>-702.8499999999998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3">
      <c r="A1687" s="329" t="s">
        <v>289</v>
      </c>
      <c r="B1687" s="330">
        <v>2</v>
      </c>
      <c r="C1687" s="298">
        <v>46029</v>
      </c>
      <c r="D1687" s="299" t="s">
        <v>358</v>
      </c>
      <c r="E1687" s="331">
        <v>9.4700000000000006</v>
      </c>
      <c r="F1687" s="331"/>
      <c r="G1687" s="333">
        <f t="shared" si="32"/>
        <v>-672.03999999999985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3">
      <c r="A1688" s="329" t="s">
        <v>294</v>
      </c>
      <c r="B1688" s="330">
        <v>22</v>
      </c>
      <c r="C1688" s="298">
        <v>46029</v>
      </c>
      <c r="D1688" s="299" t="s">
        <v>477</v>
      </c>
      <c r="E1688" s="331">
        <v>148.04</v>
      </c>
      <c r="F1688" s="331"/>
      <c r="G1688" s="333">
        <f t="shared" si="32"/>
        <v>-662.56999999999982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3">
      <c r="A1689" s="329" t="s">
        <v>294</v>
      </c>
      <c r="B1689" s="330">
        <v>14</v>
      </c>
      <c r="C1689" s="298">
        <v>46028</v>
      </c>
      <c r="D1689" s="299" t="s">
        <v>366</v>
      </c>
      <c r="E1689" s="331">
        <v>66.67</v>
      </c>
      <c r="F1689" s="331"/>
      <c r="G1689" s="333">
        <f t="shared" si="32"/>
        <v>-514.52999999999986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3">
      <c r="A1690" s="329" t="s">
        <v>289</v>
      </c>
      <c r="B1690" s="330">
        <v>3</v>
      </c>
      <c r="C1690" s="298">
        <v>46028</v>
      </c>
      <c r="D1690" s="299" t="s">
        <v>296</v>
      </c>
      <c r="E1690" s="331">
        <v>5.7</v>
      </c>
      <c r="F1690" s="331"/>
      <c r="G1690" s="333">
        <f t="shared" si="32"/>
        <v>-447.8599999999999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3">
      <c r="A1691" s="329" t="s">
        <v>294</v>
      </c>
      <c r="B1691" s="330">
        <v>21</v>
      </c>
      <c r="C1691" s="298">
        <v>46028</v>
      </c>
      <c r="D1691" s="299" t="s">
        <v>194</v>
      </c>
      <c r="E1691" s="331">
        <v>30.59</v>
      </c>
      <c r="F1691" s="331"/>
      <c r="G1691" s="333">
        <f t="shared" si="32"/>
        <v>-442.15999999999991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3">
      <c r="A1692" s="329" t="s">
        <v>294</v>
      </c>
      <c r="B1692" s="330">
        <v>17</v>
      </c>
      <c r="C1692" s="298">
        <v>46027</v>
      </c>
      <c r="D1692" s="299" t="s">
        <v>370</v>
      </c>
      <c r="E1692" s="331">
        <v>133.91999999999999</v>
      </c>
      <c r="F1692" s="331"/>
      <c r="G1692" s="333">
        <f t="shared" si="32"/>
        <v>-411.56999999999994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3">
      <c r="A1693" s="329" t="s">
        <v>294</v>
      </c>
      <c r="B1693" s="330">
        <v>17</v>
      </c>
      <c r="C1693" s="298">
        <v>46027</v>
      </c>
      <c r="D1693" s="299" t="s">
        <v>370</v>
      </c>
      <c r="E1693" s="331">
        <v>62</v>
      </c>
      <c r="F1693" s="331"/>
      <c r="G1693" s="333">
        <f t="shared" si="32"/>
        <v>-277.64999999999992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3">
      <c r="A1694" s="329" t="s">
        <v>289</v>
      </c>
      <c r="B1694" s="330">
        <v>6</v>
      </c>
      <c r="C1694" s="298">
        <v>46027</v>
      </c>
      <c r="D1694" s="299" t="s">
        <v>300</v>
      </c>
      <c r="E1694" s="331">
        <v>10.64</v>
      </c>
      <c r="F1694" s="331"/>
      <c r="G1694" s="333">
        <f t="shared" si="32"/>
        <v>-215.64999999999992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3">
      <c r="A1695" s="329" t="s">
        <v>289</v>
      </c>
      <c r="B1695" s="330">
        <v>8</v>
      </c>
      <c r="C1695" s="298">
        <v>46027</v>
      </c>
      <c r="D1695" s="299" t="s">
        <v>319</v>
      </c>
      <c r="E1695" s="331">
        <v>17.440000000000001</v>
      </c>
      <c r="F1695" s="331"/>
      <c r="G1695" s="333">
        <f t="shared" si="32"/>
        <v>-205.00999999999991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3">
      <c r="A1696" s="329" t="s">
        <v>289</v>
      </c>
      <c r="B1696" s="330">
        <v>1</v>
      </c>
      <c r="C1696" s="298">
        <v>46027</v>
      </c>
      <c r="D1696" s="299" t="s">
        <v>306</v>
      </c>
      <c r="E1696" s="331">
        <v>216.19</v>
      </c>
      <c r="F1696" s="331"/>
      <c r="G1696" s="333">
        <f t="shared" si="32"/>
        <v>-187.56999999999991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3">
      <c r="A1697" s="329" t="s">
        <v>289</v>
      </c>
      <c r="B1697" s="330">
        <v>2</v>
      </c>
      <c r="C1697" s="298">
        <v>46027</v>
      </c>
      <c r="D1697" s="299" t="s">
        <v>478</v>
      </c>
      <c r="E1697" s="331">
        <v>70</v>
      </c>
      <c r="F1697" s="331"/>
      <c r="G1697" s="333">
        <f t="shared" si="32"/>
        <v>28.62000000000009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3">
      <c r="A1698" s="329" t="s">
        <v>289</v>
      </c>
      <c r="B1698" s="330">
        <v>2</v>
      </c>
      <c r="C1698" s="298">
        <v>46027</v>
      </c>
      <c r="D1698" s="299" t="s">
        <v>358</v>
      </c>
      <c r="E1698" s="331">
        <v>14.05</v>
      </c>
      <c r="F1698" s="331"/>
      <c r="G1698" s="333">
        <f t="shared" si="32"/>
        <v>98.62000000000009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3">
      <c r="A1699" s="329" t="s">
        <v>294</v>
      </c>
      <c r="B1699" s="330">
        <v>14</v>
      </c>
      <c r="C1699" s="298">
        <v>46027</v>
      </c>
      <c r="D1699" s="299" t="s">
        <v>367</v>
      </c>
      <c r="E1699" s="331">
        <v>68.739999999999995</v>
      </c>
      <c r="F1699" s="331"/>
      <c r="G1699" s="333">
        <f t="shared" si="32"/>
        <v>112.67000000000009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3">
      <c r="A1700" s="329" t="s">
        <v>289</v>
      </c>
      <c r="B1700" s="330">
        <v>6</v>
      </c>
      <c r="C1700" s="298">
        <v>46027</v>
      </c>
      <c r="D1700" s="299" t="s">
        <v>479</v>
      </c>
      <c r="E1700" s="331">
        <v>120</v>
      </c>
      <c r="F1700" s="331"/>
      <c r="G1700" s="333">
        <f t="shared" si="32"/>
        <v>181.41000000000008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3">
      <c r="A1701" s="329" t="s">
        <v>294</v>
      </c>
      <c r="B1701" s="330">
        <v>9</v>
      </c>
      <c r="C1701" s="298">
        <v>46027</v>
      </c>
      <c r="D1701" s="299" t="s">
        <v>58</v>
      </c>
      <c r="E1701" s="331">
        <v>1281.53</v>
      </c>
      <c r="F1701" s="331"/>
      <c r="G1701" s="333">
        <f t="shared" si="32"/>
        <v>301.41000000000008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3">
      <c r="A1702" s="329" t="s">
        <v>289</v>
      </c>
      <c r="B1702" s="330">
        <v>7</v>
      </c>
      <c r="C1702" s="298">
        <v>46026</v>
      </c>
      <c r="D1702" s="299" t="s">
        <v>338</v>
      </c>
      <c r="E1702" s="331">
        <v>18.260000000000002</v>
      </c>
      <c r="F1702" s="331"/>
      <c r="G1702" s="333">
        <f t="shared" si="32"/>
        <v>1582.94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3">
      <c r="A1703" s="329" t="s">
        <v>287</v>
      </c>
      <c r="B1703" s="330" t="s">
        <v>287</v>
      </c>
      <c r="C1703" s="298">
        <v>46026</v>
      </c>
      <c r="D1703" s="299" t="s">
        <v>300</v>
      </c>
      <c r="E1703" s="331">
        <v>114.91</v>
      </c>
      <c r="F1703" s="331">
        <v>114.91</v>
      </c>
      <c r="G1703" s="333">
        <f t="shared" si="32"/>
        <v>1601.2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3">
      <c r="A1704" s="329" t="s">
        <v>289</v>
      </c>
      <c r="B1704" s="330">
        <v>5</v>
      </c>
      <c r="C1704" s="298">
        <v>46026</v>
      </c>
      <c r="D1704" s="299" t="s">
        <v>480</v>
      </c>
      <c r="E1704" s="331">
        <v>42.43</v>
      </c>
      <c r="F1704" s="331"/>
      <c r="G1704" s="333">
        <f t="shared" si="32"/>
        <v>1601.2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3">
      <c r="A1705" s="329" t="s">
        <v>289</v>
      </c>
      <c r="B1705" s="330">
        <v>7</v>
      </c>
      <c r="C1705" s="298">
        <v>46026</v>
      </c>
      <c r="D1705" s="299" t="s">
        <v>300</v>
      </c>
      <c r="E1705" s="331">
        <v>42.59</v>
      </c>
      <c r="F1705" s="331"/>
      <c r="G1705" s="333">
        <f t="shared" si="32"/>
        <v>1643.63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3">
      <c r="A1706" s="329" t="s">
        <v>289</v>
      </c>
      <c r="B1706" s="330">
        <v>3</v>
      </c>
      <c r="C1706" s="298">
        <v>46025</v>
      </c>
      <c r="D1706" s="299" t="s">
        <v>348</v>
      </c>
      <c r="E1706" s="331">
        <v>14.57</v>
      </c>
      <c r="F1706" s="331"/>
      <c r="G1706" s="333">
        <f t="shared" si="32"/>
        <v>1686.22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3">
      <c r="A1707" s="329" t="s">
        <v>289</v>
      </c>
      <c r="B1707" s="330">
        <v>2</v>
      </c>
      <c r="C1707" s="298">
        <v>46025</v>
      </c>
      <c r="D1707" s="299" t="s">
        <v>481</v>
      </c>
      <c r="E1707" s="331">
        <v>41.05</v>
      </c>
      <c r="F1707" s="331"/>
      <c r="G1707" s="333">
        <f t="shared" si="32"/>
        <v>1700.79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3">
      <c r="A1708" s="329" t="s">
        <v>289</v>
      </c>
      <c r="B1708" s="330">
        <v>4</v>
      </c>
      <c r="C1708" s="298">
        <v>46025</v>
      </c>
      <c r="D1708" s="299" t="s">
        <v>310</v>
      </c>
      <c r="E1708" s="331">
        <v>26.88</v>
      </c>
      <c r="F1708" s="331"/>
      <c r="G1708" s="333">
        <f t="shared" si="32"/>
        <v>1741.84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3">
      <c r="A1709" s="329" t="s">
        <v>289</v>
      </c>
      <c r="B1709" s="330">
        <v>2</v>
      </c>
      <c r="C1709" s="298">
        <v>46025</v>
      </c>
      <c r="D1709" s="299" t="s">
        <v>308</v>
      </c>
      <c r="E1709" s="331">
        <v>130.08000000000001</v>
      </c>
      <c r="F1709" s="331"/>
      <c r="G1709" s="333">
        <f t="shared" si="32"/>
        <v>1768.72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3">
      <c r="A1710" s="329" t="s">
        <v>289</v>
      </c>
      <c r="B1710" s="330">
        <v>7</v>
      </c>
      <c r="C1710" s="298">
        <v>46025</v>
      </c>
      <c r="D1710" s="299" t="s">
        <v>482</v>
      </c>
      <c r="E1710" s="331">
        <v>222.49</v>
      </c>
      <c r="F1710" s="331"/>
      <c r="G1710" s="333">
        <f t="shared" si="32"/>
        <v>1898.8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3">
      <c r="A1711" s="329" t="s">
        <v>289</v>
      </c>
      <c r="B1711" s="330">
        <v>7</v>
      </c>
      <c r="C1711" s="298">
        <v>46025</v>
      </c>
      <c r="D1711" s="299" t="s">
        <v>482</v>
      </c>
      <c r="E1711" s="331">
        <v>99.18</v>
      </c>
      <c r="F1711" s="331"/>
      <c r="G1711" s="333">
        <f t="shared" si="32"/>
        <v>2121.29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3">
      <c r="A1712" s="329" t="s">
        <v>289</v>
      </c>
      <c r="B1712" s="330">
        <v>5</v>
      </c>
      <c r="C1712" s="298">
        <v>46024</v>
      </c>
      <c r="D1712" s="299" t="s">
        <v>483</v>
      </c>
      <c r="E1712" s="331">
        <v>35</v>
      </c>
      <c r="F1712" s="331"/>
      <c r="G1712" s="333">
        <f t="shared" si="32"/>
        <v>2220.4699999999998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3">
      <c r="A1713" s="329" t="s">
        <v>289</v>
      </c>
      <c r="B1713" s="330">
        <v>3</v>
      </c>
      <c r="C1713" s="298">
        <v>46024</v>
      </c>
      <c r="D1713" s="299" t="s">
        <v>296</v>
      </c>
      <c r="E1713" s="331">
        <v>15.11</v>
      </c>
      <c r="F1713" s="331"/>
      <c r="G1713" s="333">
        <f t="shared" si="32"/>
        <v>2255.4699999999998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3">
      <c r="A1714" s="329" t="s">
        <v>289</v>
      </c>
      <c r="B1714" s="330">
        <v>5</v>
      </c>
      <c r="C1714" s="298">
        <v>46024</v>
      </c>
      <c r="D1714" s="299" t="s">
        <v>484</v>
      </c>
      <c r="E1714" s="331">
        <v>29.67</v>
      </c>
      <c r="F1714" s="331"/>
      <c r="G1714" s="333">
        <f t="shared" si="32"/>
        <v>2270.58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3">
      <c r="A1715" s="329" t="s">
        <v>287</v>
      </c>
      <c r="B1715" s="330" t="s">
        <v>287</v>
      </c>
      <c r="C1715" s="298">
        <v>46024</v>
      </c>
      <c r="D1715" s="299" t="s">
        <v>397</v>
      </c>
      <c r="E1715" s="331">
        <v>70.56</v>
      </c>
      <c r="F1715" s="331">
        <v>70.56</v>
      </c>
      <c r="G1715" s="333">
        <f t="shared" si="32"/>
        <v>2300.25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3">
      <c r="A1716" s="329" t="s">
        <v>287</v>
      </c>
      <c r="B1716" s="330" t="s">
        <v>287</v>
      </c>
      <c r="C1716" s="298">
        <v>46024</v>
      </c>
      <c r="D1716" s="299" t="s">
        <v>485</v>
      </c>
      <c r="E1716" s="331">
        <v>113.94</v>
      </c>
      <c r="F1716" s="331">
        <v>113.94</v>
      </c>
      <c r="G1716" s="333">
        <f t="shared" si="32"/>
        <v>2300.25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3">
      <c r="A1717" s="329" t="s">
        <v>289</v>
      </c>
      <c r="B1717" s="330">
        <v>2</v>
      </c>
      <c r="C1717" s="298">
        <v>46024</v>
      </c>
      <c r="D1717" s="299" t="s">
        <v>371</v>
      </c>
      <c r="E1717" s="331">
        <v>11.9</v>
      </c>
      <c r="F1717" s="331"/>
      <c r="G1717" s="333">
        <f t="shared" si="32"/>
        <v>2300.25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3">
      <c r="A1718" s="329" t="s">
        <v>289</v>
      </c>
      <c r="B1718" s="330">
        <v>2</v>
      </c>
      <c r="C1718" s="298">
        <v>46024</v>
      </c>
      <c r="D1718" s="299" t="s">
        <v>408</v>
      </c>
      <c r="E1718" s="331">
        <v>23.9</v>
      </c>
      <c r="F1718" s="331"/>
      <c r="G1718" s="333">
        <f t="shared" si="32"/>
        <v>2312.15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3">
      <c r="A1719" s="329" t="s">
        <v>289</v>
      </c>
      <c r="B1719" s="330">
        <v>5</v>
      </c>
      <c r="C1719" s="298">
        <v>46024</v>
      </c>
      <c r="D1719" s="299" t="s">
        <v>486</v>
      </c>
      <c r="E1719" s="331">
        <v>160</v>
      </c>
      <c r="F1719" s="331"/>
      <c r="G1719" s="333">
        <f t="shared" si="32"/>
        <v>2336.0500000000002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3">
      <c r="A1720" s="329" t="s">
        <v>284</v>
      </c>
      <c r="B1720" s="330">
        <v>36</v>
      </c>
      <c r="C1720" s="298">
        <v>46024</v>
      </c>
      <c r="D1720" s="299" t="s">
        <v>374</v>
      </c>
      <c r="E1720" s="331">
        <v>50</v>
      </c>
      <c r="F1720" s="331"/>
      <c r="G1720" s="333">
        <f t="shared" si="32"/>
        <v>2496.0500000000002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3">
      <c r="A1721" s="329" t="s">
        <v>289</v>
      </c>
      <c r="B1721" s="330">
        <v>6</v>
      </c>
      <c r="C1721" s="298">
        <v>46023</v>
      </c>
      <c r="D1721" s="299" t="s">
        <v>312</v>
      </c>
      <c r="E1721" s="331">
        <v>8</v>
      </c>
      <c r="F1721" s="331"/>
      <c r="G1721" s="333">
        <f t="shared" si="32"/>
        <v>2546.0500000000002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3">
      <c r="A1722" s="329" t="s">
        <v>289</v>
      </c>
      <c r="B1722" s="330">
        <v>2</v>
      </c>
      <c r="C1722" s="298">
        <v>46023</v>
      </c>
      <c r="D1722" s="299" t="s">
        <v>371</v>
      </c>
      <c r="E1722" s="331">
        <v>13.06</v>
      </c>
      <c r="F1722" s="331"/>
      <c r="G1722" s="333">
        <f t="shared" si="32"/>
        <v>2554.0500000000002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3">
      <c r="A1723" s="329" t="s">
        <v>294</v>
      </c>
      <c r="B1723" s="330">
        <v>22</v>
      </c>
      <c r="C1723" s="298">
        <v>46023</v>
      </c>
      <c r="D1723" s="299" t="s">
        <v>375</v>
      </c>
      <c r="E1723" s="331">
        <v>6.37</v>
      </c>
      <c r="F1723" s="331"/>
      <c r="G1723" s="333">
        <f t="shared" si="32"/>
        <v>2567.11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3">
      <c r="A1724" s="329" t="s">
        <v>289</v>
      </c>
      <c r="B1724" s="330">
        <v>2</v>
      </c>
      <c r="C1724" s="298">
        <v>46023</v>
      </c>
      <c r="D1724" s="299" t="s">
        <v>358</v>
      </c>
      <c r="E1724" s="331">
        <v>10.27</v>
      </c>
      <c r="F1724" s="331"/>
      <c r="G1724" s="333">
        <f t="shared" si="32"/>
        <v>2573.48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3">
      <c r="A1725" s="329" t="s">
        <v>289</v>
      </c>
      <c r="B1725" s="330">
        <v>6</v>
      </c>
      <c r="C1725" s="298">
        <v>46023</v>
      </c>
      <c r="D1725" s="299" t="s">
        <v>487</v>
      </c>
      <c r="E1725" s="331">
        <v>176.57</v>
      </c>
      <c r="F1725" s="331"/>
      <c r="G1725" s="333">
        <f t="shared" si="32"/>
        <v>2583.75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3">
      <c r="A1726" s="329" t="s">
        <v>287</v>
      </c>
      <c r="B1726" s="330" t="s">
        <v>287</v>
      </c>
      <c r="C1726" s="298">
        <v>46023</v>
      </c>
      <c r="D1726" s="299" t="s">
        <v>300</v>
      </c>
      <c r="E1726" s="331">
        <v>383.39</v>
      </c>
      <c r="F1726" s="331">
        <v>383.39</v>
      </c>
      <c r="G1726" s="333">
        <f t="shared" si="32"/>
        <v>2760.32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3">
      <c r="A1727" s="329" t="s">
        <v>287</v>
      </c>
      <c r="B1727" s="330" t="s">
        <v>287</v>
      </c>
      <c r="C1727" s="298">
        <v>46023</v>
      </c>
      <c r="D1727" s="299" t="s">
        <v>300</v>
      </c>
      <c r="E1727" s="331">
        <v>53.24</v>
      </c>
      <c r="F1727" s="331">
        <v>53.24</v>
      </c>
      <c r="G1727" s="333">
        <f t="shared" si="32"/>
        <v>2760.32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3">
      <c r="A1728" s="329" t="s">
        <v>335</v>
      </c>
      <c r="B1728" s="330" t="s">
        <v>335</v>
      </c>
      <c r="C1728" s="298">
        <v>46023</v>
      </c>
      <c r="D1728" s="337" t="s">
        <v>460</v>
      </c>
      <c r="E1728" s="331">
        <v>239.68</v>
      </c>
      <c r="F1728" s="331"/>
      <c r="G1728" s="333">
        <f t="shared" si="32"/>
        <v>2760.32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3">
      <c r="A1729" s="329" t="s">
        <v>488</v>
      </c>
      <c r="B1729" s="330" t="s">
        <v>488</v>
      </c>
      <c r="C1729" s="298">
        <v>45658</v>
      </c>
      <c r="D1729" s="298" t="s">
        <v>489</v>
      </c>
      <c r="E1729" s="332"/>
      <c r="F1729" s="332"/>
      <c r="G1729" s="333">
        <v>3000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5.75" customHeight="1" x14ac:dyDescent="0.3"/>
    <row r="1731" spans="1:20" ht="15.75" customHeight="1" x14ac:dyDescent="0.3"/>
    <row r="1732" spans="1:20" ht="15.75" customHeight="1" x14ac:dyDescent="0.3"/>
    <row r="1733" spans="1:20" ht="15.75" customHeight="1" x14ac:dyDescent="0.3"/>
    <row r="1734" spans="1:20" ht="15.75" customHeight="1" x14ac:dyDescent="0.3"/>
    <row r="1735" spans="1:20" ht="15.75" customHeight="1" x14ac:dyDescent="0.3"/>
    <row r="1736" spans="1:20" ht="15.75" customHeight="1" x14ac:dyDescent="0.3"/>
    <row r="1737" spans="1:20" ht="15.75" customHeight="1" x14ac:dyDescent="0.3"/>
    <row r="1738" spans="1:20" ht="15.75" customHeight="1" x14ac:dyDescent="0.3"/>
    <row r="1739" spans="1:20" ht="15.75" customHeight="1" x14ac:dyDescent="0.3"/>
    <row r="1740" spans="1:20" ht="15.75" customHeight="1" x14ac:dyDescent="0.3"/>
    <row r="1741" spans="1:20" ht="15.75" customHeight="1" x14ac:dyDescent="0.3"/>
    <row r="1742" spans="1:20" ht="15.75" customHeight="1" x14ac:dyDescent="0.3"/>
    <row r="1743" spans="1:20" ht="15.75" customHeight="1" x14ac:dyDescent="0.3"/>
    <row r="1744" spans="1:20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ht="15.75" customHeight="1" x14ac:dyDescent="0.3"/>
    <row r="3410" ht="15.75" customHeight="1" x14ac:dyDescent="0.3"/>
    <row r="3411" ht="15.75" customHeight="1" x14ac:dyDescent="0.3"/>
    <row r="3412" ht="15.75" customHeight="1" x14ac:dyDescent="0.3"/>
    <row r="3413" ht="15.75" customHeight="1" x14ac:dyDescent="0.3"/>
    <row r="3414" ht="15.75" customHeight="1" x14ac:dyDescent="0.3"/>
    <row r="3415" ht="15.75" customHeight="1" x14ac:dyDescent="0.3"/>
    <row r="3416" ht="15.75" customHeight="1" x14ac:dyDescent="0.3"/>
    <row r="3417" ht="15.75" customHeight="1" x14ac:dyDescent="0.3"/>
    <row r="3418" ht="15.75" customHeight="1" x14ac:dyDescent="0.3"/>
    <row r="3419" ht="15.75" customHeight="1" x14ac:dyDescent="0.3"/>
    <row r="3420" ht="15.75" customHeight="1" x14ac:dyDescent="0.3"/>
    <row r="3421" ht="15.75" customHeight="1" x14ac:dyDescent="0.3"/>
    <row r="3422" ht="15.75" customHeight="1" x14ac:dyDescent="0.3"/>
    <row r="3423" ht="15.75" customHeight="1" x14ac:dyDescent="0.3"/>
    <row r="3424" ht="15.75" customHeight="1" x14ac:dyDescent="0.3"/>
    <row r="3425" ht="15.75" customHeight="1" x14ac:dyDescent="0.3"/>
    <row r="3426" ht="15.75" customHeight="1" x14ac:dyDescent="0.3"/>
    <row r="3427" ht="15.75" customHeight="1" x14ac:dyDescent="0.3"/>
    <row r="3428" ht="15.75" customHeight="1" x14ac:dyDescent="0.3"/>
    <row r="3429" ht="15.75" customHeight="1" x14ac:dyDescent="0.3"/>
    <row r="3430" ht="15.75" customHeight="1" x14ac:dyDescent="0.3"/>
    <row r="3431" ht="15.75" customHeight="1" x14ac:dyDescent="0.3"/>
    <row r="3432" ht="15.75" customHeight="1" x14ac:dyDescent="0.3"/>
    <row r="3433" ht="15.75" customHeight="1" x14ac:dyDescent="0.3"/>
    <row r="3434" ht="15.75" customHeight="1" x14ac:dyDescent="0.3"/>
    <row r="3435" ht="15.75" customHeight="1" x14ac:dyDescent="0.3"/>
    <row r="3436" ht="15.75" customHeight="1" x14ac:dyDescent="0.3"/>
    <row r="3437" ht="15.75" customHeight="1" x14ac:dyDescent="0.3"/>
    <row r="3438" ht="15.75" customHeight="1" x14ac:dyDescent="0.3"/>
    <row r="3439" ht="15.75" customHeight="1" x14ac:dyDescent="0.3"/>
    <row r="3440" ht="15.75" customHeight="1" x14ac:dyDescent="0.3"/>
    <row r="3441" ht="15.75" customHeight="1" x14ac:dyDescent="0.3"/>
    <row r="3442" ht="15.75" customHeight="1" x14ac:dyDescent="0.3"/>
    <row r="3443" ht="15.75" customHeight="1" x14ac:dyDescent="0.3"/>
    <row r="3444" ht="15.75" customHeight="1" x14ac:dyDescent="0.3"/>
    <row r="3445" ht="15.75" customHeight="1" x14ac:dyDescent="0.3"/>
    <row r="3446" ht="15.75" customHeight="1" x14ac:dyDescent="0.3"/>
    <row r="3447" ht="15.75" customHeight="1" x14ac:dyDescent="0.3"/>
    <row r="3448" ht="15.75" customHeight="1" x14ac:dyDescent="0.3"/>
    <row r="3449" ht="15.75" customHeight="1" x14ac:dyDescent="0.3"/>
    <row r="3450" ht="15.75" customHeight="1" x14ac:dyDescent="0.3"/>
    <row r="3451" ht="15.75" customHeight="1" x14ac:dyDescent="0.3"/>
    <row r="3452" ht="15.75" customHeight="1" x14ac:dyDescent="0.3"/>
    <row r="3453" ht="15.75" customHeight="1" x14ac:dyDescent="0.3"/>
    <row r="3454" ht="15.75" customHeight="1" x14ac:dyDescent="0.3"/>
    <row r="3455" ht="15.75" customHeight="1" x14ac:dyDescent="0.3"/>
    <row r="3456" ht="15.75" customHeight="1" x14ac:dyDescent="0.3"/>
    <row r="3457" spans="9:9" ht="15.75" customHeight="1" x14ac:dyDescent="0.3"/>
    <row r="3458" spans="9:9" ht="15.75" customHeight="1" x14ac:dyDescent="0.3"/>
    <row r="3459" spans="9:9" ht="12" customHeight="1" x14ac:dyDescent="0.3">
      <c r="I3459" s="335" t="s">
        <v>225</v>
      </c>
    </row>
    <row r="3460" spans="9:9" ht="12" customHeight="1" x14ac:dyDescent="0.3">
      <c r="I3460" s="335"/>
    </row>
    <row r="3461" spans="9:9" ht="12" customHeight="1" x14ac:dyDescent="0.3">
      <c r="I3461" s="335"/>
    </row>
    <row r="3462" spans="9:9" ht="12" customHeight="1" x14ac:dyDescent="0.3">
      <c r="I3462" s="335"/>
    </row>
    <row r="3463" spans="9:9" ht="12" customHeight="1" x14ac:dyDescent="0.3">
      <c r="I3463" s="335"/>
    </row>
    <row r="3464" spans="9:9" ht="12" customHeight="1" x14ac:dyDescent="0.3">
      <c r="I3464" s="335"/>
    </row>
    <row r="3465" spans="9:9" ht="12" customHeight="1" x14ac:dyDescent="0.3">
      <c r="I3465" s="335"/>
    </row>
    <row r="3466" spans="9:9" ht="12" customHeight="1" x14ac:dyDescent="0.3">
      <c r="I3466" s="335"/>
    </row>
    <row r="3467" spans="9:9" ht="12" customHeight="1" x14ac:dyDescent="0.3">
      <c r="I3467" s="335"/>
    </row>
    <row r="3468" spans="9:9" ht="12" customHeight="1" x14ac:dyDescent="0.3">
      <c r="I3468" s="335" t="s">
        <v>226</v>
      </c>
    </row>
    <row r="3469" spans="9:9" ht="15.75" customHeight="1" x14ac:dyDescent="0.3"/>
    <row r="3470" spans="9:9" ht="15.75" customHeight="1" x14ac:dyDescent="0.3"/>
    <row r="3471" spans="9:9" ht="12" customHeight="1" x14ac:dyDescent="0.3">
      <c r="I3471" s="335" t="s">
        <v>226</v>
      </c>
    </row>
    <row r="3472" spans="9:9" ht="12" customHeight="1" x14ac:dyDescent="0.3">
      <c r="I3472" s="335"/>
    </row>
    <row r="3473" spans="9:9" ht="12" customHeight="1" x14ac:dyDescent="0.3">
      <c r="I3473" s="335"/>
    </row>
    <row r="3474" spans="9:9" ht="12" customHeight="1" x14ac:dyDescent="0.3">
      <c r="I3474" s="335"/>
    </row>
    <row r="3475" spans="9:9" ht="12" customHeight="1" x14ac:dyDescent="0.3">
      <c r="I3475" s="335"/>
    </row>
    <row r="3476" spans="9:9" ht="12" customHeight="1" x14ac:dyDescent="0.3">
      <c r="I3476" s="335"/>
    </row>
    <row r="3477" spans="9:9" ht="12" customHeight="1" x14ac:dyDescent="0.3">
      <c r="I3477" s="335" t="s">
        <v>226</v>
      </c>
    </row>
    <row r="3478" spans="9:9" ht="12" customHeight="1" x14ac:dyDescent="0.3">
      <c r="I3478" s="335" t="s">
        <v>226</v>
      </c>
    </row>
    <row r="3479" spans="9:9" ht="12" customHeight="1" x14ac:dyDescent="0.3">
      <c r="I3479" s="335"/>
    </row>
    <row r="3480" spans="9:9" ht="12" customHeight="1" x14ac:dyDescent="0.3">
      <c r="I3480" s="335"/>
    </row>
    <row r="3481" spans="9:9" ht="12" customHeight="1" x14ac:dyDescent="0.3">
      <c r="I3481" s="335"/>
    </row>
    <row r="3482" spans="9:9" ht="12" customHeight="1" x14ac:dyDescent="0.3">
      <c r="I3482" s="335" t="s">
        <v>226</v>
      </c>
    </row>
    <row r="3483" spans="9:9" ht="12" customHeight="1" x14ac:dyDescent="0.3">
      <c r="I3483" s="335" t="s">
        <v>225</v>
      </c>
    </row>
    <row r="3484" spans="9:9" ht="12" customHeight="1" x14ac:dyDescent="0.3">
      <c r="I3484" s="335" t="s">
        <v>225</v>
      </c>
    </row>
    <row r="3485" spans="9:9" ht="15.75" customHeight="1" x14ac:dyDescent="0.3"/>
    <row r="3486" spans="9:9" ht="15.75" customHeight="1" x14ac:dyDescent="0.3"/>
    <row r="3487" spans="9:9" ht="12" customHeight="1" x14ac:dyDescent="0.3">
      <c r="I3487" s="335" t="s">
        <v>225</v>
      </c>
    </row>
    <row r="3488" spans="9:9" ht="12" customHeight="1" x14ac:dyDescent="0.3">
      <c r="I3488" s="335"/>
    </row>
    <row r="3489" spans="9:9" ht="12" customHeight="1" x14ac:dyDescent="0.3">
      <c r="I3489" s="335" t="s">
        <v>226</v>
      </c>
    </row>
    <row r="3490" spans="9:9" ht="12" customHeight="1" x14ac:dyDescent="0.3">
      <c r="I3490" s="335"/>
    </row>
    <row r="3491" spans="9:9" ht="12" customHeight="1" x14ac:dyDescent="0.3">
      <c r="I3491" s="335"/>
    </row>
    <row r="3492" spans="9:9" ht="12" customHeight="1" x14ac:dyDescent="0.3">
      <c r="I3492" s="335" t="s">
        <v>226</v>
      </c>
    </row>
    <row r="3493" spans="9:9" ht="12" customHeight="1" x14ac:dyDescent="0.3">
      <c r="I3493" s="335"/>
    </row>
    <row r="3494" spans="9:9" ht="12" customHeight="1" x14ac:dyDescent="0.3">
      <c r="I3494" s="335" t="s">
        <v>226</v>
      </c>
    </row>
    <row r="3495" spans="9:9" ht="15.75" customHeight="1" x14ac:dyDescent="0.3"/>
    <row r="3496" spans="9:9" ht="15.75" customHeight="1" x14ac:dyDescent="0.3"/>
    <row r="3497" spans="9:9" ht="15.75" customHeight="1" x14ac:dyDescent="0.3"/>
    <row r="3498" spans="9:9" ht="15.75" customHeight="1" x14ac:dyDescent="0.3"/>
    <row r="3499" spans="9:9" ht="15.75" customHeight="1" x14ac:dyDescent="0.3"/>
    <row r="3500" spans="9:9" ht="15.75" customHeight="1" x14ac:dyDescent="0.3"/>
    <row r="3501" spans="9:9" ht="15.75" customHeight="1" x14ac:dyDescent="0.3"/>
    <row r="3502" spans="9:9" ht="15.75" customHeight="1" x14ac:dyDescent="0.3"/>
    <row r="3503" spans="9:9" ht="12" customHeight="1" x14ac:dyDescent="0.3">
      <c r="I3503" s="335" t="s">
        <v>226</v>
      </c>
    </row>
    <row r="3504" spans="9:9" ht="12" customHeight="1" x14ac:dyDescent="0.3">
      <c r="I3504" s="335"/>
    </row>
    <row r="3505" spans="9:9" ht="12" customHeight="1" x14ac:dyDescent="0.3">
      <c r="I3505" s="335" t="s">
        <v>225</v>
      </c>
    </row>
    <row r="3506" spans="9:9" ht="12" customHeight="1" x14ac:dyDescent="0.3">
      <c r="I3506" s="335"/>
    </row>
    <row r="3507" spans="9:9" ht="12" customHeight="1" x14ac:dyDescent="0.3">
      <c r="I3507" s="335" t="s">
        <v>226</v>
      </c>
    </row>
    <row r="3508" spans="9:9" ht="12" customHeight="1" x14ac:dyDescent="0.3">
      <c r="I3508" s="335" t="s">
        <v>225</v>
      </c>
    </row>
    <row r="3509" spans="9:9" ht="15.75" customHeight="1" x14ac:dyDescent="0.3"/>
    <row r="3510" spans="9:9" ht="15.75" customHeight="1" x14ac:dyDescent="0.3"/>
    <row r="3511" spans="9:9" ht="15.75" customHeight="1" x14ac:dyDescent="0.3"/>
    <row r="3512" spans="9:9" ht="15.75" customHeight="1" x14ac:dyDescent="0.3"/>
    <row r="3513" spans="9:9" ht="15.75" customHeight="1" x14ac:dyDescent="0.3"/>
    <row r="3514" spans="9:9" ht="15.75" customHeight="1" x14ac:dyDescent="0.3"/>
    <row r="3515" spans="9:9" ht="15.75" customHeight="1" x14ac:dyDescent="0.3"/>
    <row r="3516" spans="9:9" ht="15.75" customHeight="1" x14ac:dyDescent="0.3"/>
    <row r="3517" spans="9:9" ht="15.75" customHeight="1" x14ac:dyDescent="0.3"/>
    <row r="3518" spans="9:9" ht="15.75" customHeight="1" x14ac:dyDescent="0.3"/>
    <row r="3519" spans="9:9" ht="15.75" customHeight="1" x14ac:dyDescent="0.3"/>
    <row r="3520" spans="9:9" ht="15.75" customHeight="1" x14ac:dyDescent="0.3"/>
    <row r="3521" spans="9:9" ht="15.75" customHeight="1" x14ac:dyDescent="0.3"/>
    <row r="3522" spans="9:9" ht="15.75" customHeight="1" x14ac:dyDescent="0.3"/>
    <row r="3523" spans="9:9" ht="15.75" customHeight="1" x14ac:dyDescent="0.3"/>
    <row r="3524" spans="9:9" ht="15.75" customHeight="1" x14ac:dyDescent="0.3"/>
    <row r="3525" spans="9:9" ht="15.75" customHeight="1" x14ac:dyDescent="0.3"/>
    <row r="3526" spans="9:9" ht="15.75" customHeight="1" x14ac:dyDescent="0.3"/>
    <row r="3527" spans="9:9" ht="12" customHeight="1" x14ac:dyDescent="0.3">
      <c r="I3527" s="335" t="s">
        <v>226</v>
      </c>
    </row>
  </sheetData>
  <autoFilter ref="A1:G1729" xr:uid="{00000000-0009-0000-0000-000006000000}"/>
  <mergeCells count="5">
    <mergeCell ref="A1:B1"/>
    <mergeCell ref="E1:F1"/>
    <mergeCell ref="Q1:R1"/>
    <mergeCell ref="E2:F2"/>
    <mergeCell ref="E3:F3"/>
  </mergeCells>
  <conditionalFormatting sqref="I1 I4:I352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78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7634.9000000000042</v>
      </c>
      <c r="B2" s="339"/>
      <c r="C2" s="340"/>
      <c r="D2" s="342" t="s">
        <v>493</v>
      </c>
      <c r="E2" s="343">
        <f>E3-E136</f>
        <v>25519.029999999995</v>
      </c>
      <c r="F2" s="344" t="s">
        <v>493</v>
      </c>
      <c r="G2" s="345">
        <f>G3-G136</f>
        <v>1286.6100000000001</v>
      </c>
      <c r="H2" s="343" t="s">
        <v>493</v>
      </c>
      <c r="I2" s="343">
        <f>I3-I136</f>
        <v>1533.3599999999997</v>
      </c>
      <c r="J2" s="344" t="s">
        <v>493</v>
      </c>
      <c r="K2" s="345">
        <f>K3-K136</f>
        <v>721</v>
      </c>
      <c r="L2" s="343" t="s">
        <v>493</v>
      </c>
      <c r="M2" s="343">
        <f>M3-M136</f>
        <v>31.47</v>
      </c>
      <c r="N2" s="345" t="s">
        <v>493</v>
      </c>
      <c r="O2" s="345">
        <f>O3-O136</f>
        <v>31.47</v>
      </c>
      <c r="P2" s="343" t="s">
        <v>493</v>
      </c>
      <c r="Q2" s="343">
        <f>Q3-Q136</f>
        <v>30.720000000000027</v>
      </c>
      <c r="R2" s="345" t="s">
        <v>493</v>
      </c>
      <c r="S2" s="345">
        <f>S3-S136</f>
        <v>-3041.09</v>
      </c>
      <c r="T2" s="346" t="s">
        <v>493</v>
      </c>
      <c r="U2" s="343">
        <f>U3-U136</f>
        <v>-19295.109999999993</v>
      </c>
      <c r="V2" s="345" t="s">
        <v>493</v>
      </c>
      <c r="W2" s="345">
        <f>W3-W136</f>
        <v>900</v>
      </c>
      <c r="X2" s="343" t="s">
        <v>493</v>
      </c>
      <c r="Y2" s="343">
        <f>Y3-Y136</f>
        <v>264.5</v>
      </c>
      <c r="Z2" s="345" t="s">
        <v>493</v>
      </c>
      <c r="AA2" s="345">
        <f>AA3-AA136</f>
        <v>-377.7800000000002</v>
      </c>
      <c r="AB2" s="343" t="s">
        <v>493</v>
      </c>
      <c r="AC2" s="343">
        <f>AC3-AC136</f>
        <v>30.720000000000027</v>
      </c>
    </row>
    <row r="3" spans="1:29" ht="14.25" customHeight="1" x14ac:dyDescent="0.3">
      <c r="A3" s="341">
        <f t="shared" si="0"/>
        <v>19875.390000000007</v>
      </c>
      <c r="B3" s="347"/>
      <c r="C3" s="340"/>
      <c r="D3" s="342" t="s">
        <v>494</v>
      </c>
      <c r="E3" s="343">
        <f>SUM(E6:E136)-SUM(D6:D136)</f>
        <v>27229.519999999997</v>
      </c>
      <c r="F3" s="345" t="s">
        <v>494</v>
      </c>
      <c r="G3" s="345">
        <f>SUM(G6:G136)-SUM(F6:F136)</f>
        <v>1786.6100000000001</v>
      </c>
      <c r="H3" s="343" t="s">
        <v>494</v>
      </c>
      <c r="I3" s="343">
        <f>SUM(I6:I136)-SUM(H6:H136)</f>
        <v>3533.3599999999997</v>
      </c>
      <c r="J3" s="345" t="s">
        <v>494</v>
      </c>
      <c r="K3" s="345">
        <f>SUM(K6:K136)-SUM(J6:J136)</f>
        <v>1721</v>
      </c>
      <c r="L3" s="343" t="s">
        <v>494</v>
      </c>
      <c r="M3" s="343">
        <f>SUM(M6:M136)-SUM(L6:L136)</f>
        <v>96.47</v>
      </c>
      <c r="N3" s="345" t="s">
        <v>494</v>
      </c>
      <c r="O3" s="345">
        <f>SUM(O6:O136)-SUM(N6:N136)</f>
        <v>96.47</v>
      </c>
      <c r="P3" s="343" t="s">
        <v>494</v>
      </c>
      <c r="Q3" s="343">
        <f>SUM(Q6:Q136)-SUM(P6:P136)</f>
        <v>130.72000000000003</v>
      </c>
      <c r="R3" s="345" t="s">
        <v>494</v>
      </c>
      <c r="S3" s="345">
        <f>SUM(S6:S136)-SUM(R6:R136)</f>
        <v>-1041.0900000000001</v>
      </c>
      <c r="T3" s="343" t="s">
        <v>494</v>
      </c>
      <c r="U3" s="343">
        <f>SUM(U6:U136)-SUM(T6:T136)</f>
        <v>-16795.109999999993</v>
      </c>
      <c r="V3" s="345" t="s">
        <v>494</v>
      </c>
      <c r="W3" s="345">
        <f>SUM(W6:W136)-SUM(V6:V136)</f>
        <v>1400</v>
      </c>
      <c r="X3" s="343" t="s">
        <v>494</v>
      </c>
      <c r="Y3" s="343">
        <f>SUM(Y6:Y136)-SUM(X6:X136)</f>
        <v>464.5</v>
      </c>
      <c r="Z3" s="345" t="s">
        <v>494</v>
      </c>
      <c r="AA3" s="345">
        <f>SUM(AA6:AA136)-SUM(Z6:Z136)</f>
        <v>1122.2199999999998</v>
      </c>
      <c r="AB3" s="343" t="s">
        <v>494</v>
      </c>
      <c r="AC3" s="343">
        <f>SUM(AC6:AC136)-SUM(AB6:AB136)</f>
        <v>130.72000000000003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SUM(D6:D135)</f>
        <v>21219.29</v>
      </c>
      <c r="E5" s="343">
        <f t="shared" si="1"/>
        <v>46738.32</v>
      </c>
      <c r="F5" s="345">
        <f t="shared" si="1"/>
        <v>0</v>
      </c>
      <c r="G5" s="345">
        <f t="shared" si="1"/>
        <v>1286.6100000000001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46304</v>
      </c>
      <c r="B7" s="347">
        <f t="shared" ref="B7:B64" si="2">SUM(E7,U7,K7,G7,I7,S7,O7,M7,Q7,W7,Y7,AA7,AC7)-SUM(D7,F7,T7,H7,R7,N7,J7,L7,P7,V7,X7,Z7,AB7)</f>
        <v>-959.8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959.8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46304</v>
      </c>
      <c r="B8" s="347">
        <f t="shared" si="2"/>
        <v>1000</v>
      </c>
      <c r="C8" s="348" t="s">
        <v>1094</v>
      </c>
      <c r="D8" s="342"/>
      <c r="E8" s="343">
        <v>1000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46303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46300</v>
      </c>
      <c r="B10" s="347">
        <f t="shared" si="2"/>
        <v>-1508</v>
      </c>
      <c r="C10" s="348" t="s">
        <v>1089</v>
      </c>
      <c r="D10" s="342">
        <v>1508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46297</v>
      </c>
      <c r="B11" s="347">
        <f t="shared" si="2"/>
        <v>-112.25</v>
      </c>
      <c r="C11" s="348" t="s">
        <v>1087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>
        <v>112.25</v>
      </c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46295</v>
      </c>
      <c r="B12" s="347">
        <f t="shared" si="2"/>
        <v>2768.7</v>
      </c>
      <c r="C12" s="348" t="s">
        <v>1082</v>
      </c>
      <c r="D12" s="342"/>
      <c r="E12" s="343">
        <v>2768.7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46295</v>
      </c>
      <c r="B13" s="347">
        <f t="shared" si="2"/>
        <v>2000</v>
      </c>
      <c r="C13" s="348" t="s">
        <v>1076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46295</v>
      </c>
      <c r="B14" s="347">
        <f t="shared" si="2"/>
        <v>0.6</v>
      </c>
      <c r="C14" s="348" t="s">
        <v>505</v>
      </c>
      <c r="D14" s="342"/>
      <c r="E14" s="343"/>
      <c r="F14" s="345"/>
      <c r="G14" s="345">
        <v>0.6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46295</v>
      </c>
      <c r="B15" s="347">
        <f t="shared" si="2"/>
        <v>60.95</v>
      </c>
      <c r="C15" s="348" t="s">
        <v>509</v>
      </c>
      <c r="D15" s="342"/>
      <c r="E15" s="343"/>
      <c r="F15" s="345"/>
      <c r="G15" s="345">
        <v>60.95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46279</v>
      </c>
      <c r="B16" s="347">
        <f t="shared" si="2"/>
        <v>-1360</v>
      </c>
      <c r="C16" s="348" t="s">
        <v>1057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1360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46273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46272</v>
      </c>
      <c r="B18" s="347">
        <f t="shared" si="2"/>
        <v>-600</v>
      </c>
      <c r="C18" s="348" t="s">
        <v>529</v>
      </c>
      <c r="D18" s="342">
        <v>600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46265</v>
      </c>
      <c r="B19" s="347">
        <f t="shared" si="2"/>
        <v>6794.38</v>
      </c>
      <c r="C19" s="348" t="s">
        <v>1037</v>
      </c>
      <c r="D19" s="342"/>
      <c r="E19" s="343">
        <v>6794.38</v>
      </c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46265</v>
      </c>
      <c r="B20" s="347">
        <f t="shared" si="2"/>
        <v>2000</v>
      </c>
      <c r="C20" s="348" t="s">
        <v>1033</v>
      </c>
      <c r="D20" s="342"/>
      <c r="E20" s="343"/>
      <c r="F20" s="345"/>
      <c r="G20" s="345"/>
      <c r="H20" s="343"/>
      <c r="I20" s="343">
        <v>350</v>
      </c>
      <c r="J20" s="345"/>
      <c r="K20" s="345">
        <v>320</v>
      </c>
      <c r="L20" s="343"/>
      <c r="M20" s="343">
        <v>25</v>
      </c>
      <c r="N20" s="345"/>
      <c r="O20" s="345">
        <v>25</v>
      </c>
      <c r="P20" s="343"/>
      <c r="Q20" s="343">
        <v>45</v>
      </c>
      <c r="R20" s="345"/>
      <c r="S20" s="345">
        <v>400</v>
      </c>
      <c r="T20" s="343"/>
      <c r="U20" s="343">
        <v>375</v>
      </c>
      <c r="V20" s="345"/>
      <c r="W20" s="345">
        <v>100</v>
      </c>
      <c r="X20" s="343"/>
      <c r="Y20" s="343">
        <v>85</v>
      </c>
      <c r="Z20" s="345"/>
      <c r="AA20" s="345">
        <v>230</v>
      </c>
      <c r="AB20" s="343"/>
      <c r="AC20" s="343">
        <v>45</v>
      </c>
    </row>
    <row r="21" spans="1:29" ht="14.25" customHeight="1" x14ac:dyDescent="0.3">
      <c r="A21" s="338">
        <v>46265</v>
      </c>
      <c r="B21" s="347">
        <f t="shared" si="2"/>
        <v>53.41</v>
      </c>
      <c r="C21" s="348" t="s">
        <v>504</v>
      </c>
      <c r="D21" s="342"/>
      <c r="E21" s="343"/>
      <c r="F21" s="345"/>
      <c r="G21" s="345">
        <v>53.41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46265</v>
      </c>
      <c r="B22" s="347">
        <f t="shared" si="2"/>
        <v>0.41</v>
      </c>
      <c r="C22" s="348" t="s">
        <v>505</v>
      </c>
      <c r="D22" s="342"/>
      <c r="E22" s="343"/>
      <c r="F22" s="345"/>
      <c r="G22" s="345">
        <v>0.41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46265</v>
      </c>
      <c r="B23" s="347">
        <f t="shared" si="2"/>
        <v>-191.64</v>
      </c>
      <c r="C23" s="348" t="s">
        <v>423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>
        <v>95.82</v>
      </c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>
        <v>95.82</v>
      </c>
      <c r="AC23" s="343"/>
    </row>
    <row r="24" spans="1:29" ht="14.25" customHeight="1" x14ac:dyDescent="0.3">
      <c r="A24" s="338">
        <v>46261</v>
      </c>
      <c r="B24" s="347">
        <f t="shared" si="2"/>
        <v>99.61</v>
      </c>
      <c r="C24" s="348" t="s">
        <v>509</v>
      </c>
      <c r="D24" s="342"/>
      <c r="E24" s="343"/>
      <c r="F24" s="345"/>
      <c r="G24" s="345">
        <v>99.61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46253</v>
      </c>
      <c r="B25" s="347">
        <f t="shared" si="2"/>
        <v>-219.38</v>
      </c>
      <c r="C25" s="348" t="s">
        <v>1034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219.38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46244</v>
      </c>
      <c r="B26" s="347">
        <f t="shared" si="2"/>
        <v>-960</v>
      </c>
      <c r="C26" s="348" t="s">
        <v>901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960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46243</v>
      </c>
      <c r="B27" s="347">
        <f t="shared" si="2"/>
        <v>-116.04</v>
      </c>
      <c r="C27" s="348" t="s">
        <v>858</v>
      </c>
      <c r="D27" s="342">
        <v>116.04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46240</v>
      </c>
      <c r="B28" s="347">
        <f t="shared" si="2"/>
        <v>52.8</v>
      </c>
      <c r="C28" s="348" t="s">
        <v>509</v>
      </c>
      <c r="D28" s="342"/>
      <c r="E28" s="343"/>
      <c r="F28" s="345"/>
      <c r="G28" s="345">
        <v>52.8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46238</v>
      </c>
      <c r="B29" s="347">
        <f t="shared" si="2"/>
        <v>-500</v>
      </c>
      <c r="C29" s="348" t="s">
        <v>896</v>
      </c>
      <c r="D29" s="342">
        <v>500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46238</v>
      </c>
      <c r="B30" s="347">
        <f t="shared" si="2"/>
        <v>-500</v>
      </c>
      <c r="C30" s="348" t="s">
        <v>897</v>
      </c>
      <c r="D30" s="342">
        <v>500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46238</v>
      </c>
      <c r="B31" s="347">
        <f t="shared" si="2"/>
        <v>-121.4</v>
      </c>
      <c r="C31" s="348" t="s">
        <v>533</v>
      </c>
      <c r="D31" s="342"/>
      <c r="E31" s="343"/>
      <c r="F31" s="345"/>
      <c r="G31" s="345"/>
      <c r="H31" s="343">
        <v>121.4</v>
      </c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46234</v>
      </c>
      <c r="B32" s="347">
        <f t="shared" si="2"/>
        <v>8746.27</v>
      </c>
      <c r="C32" s="348" t="s">
        <v>1004</v>
      </c>
      <c r="D32" s="342"/>
      <c r="E32" s="343">
        <v>8746.27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46234</v>
      </c>
      <c r="B33" s="347">
        <f t="shared" si="2"/>
        <v>2000</v>
      </c>
      <c r="C33" s="348" t="s">
        <v>1005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46234</v>
      </c>
      <c r="B34" s="347">
        <f t="shared" si="2"/>
        <v>0.22</v>
      </c>
      <c r="C34" s="348" t="s">
        <v>505</v>
      </c>
      <c r="D34" s="342"/>
      <c r="E34" s="343"/>
      <c r="F34" s="345"/>
      <c r="G34" s="345">
        <v>0.22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46232</v>
      </c>
      <c r="B35" s="347">
        <f t="shared" si="2"/>
        <v>52.7</v>
      </c>
      <c r="C35" s="348" t="s">
        <v>504</v>
      </c>
      <c r="D35" s="342"/>
      <c r="E35" s="343"/>
      <c r="F35" s="345"/>
      <c r="G35" s="345">
        <v>52.7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46231</v>
      </c>
      <c r="B36" s="347">
        <f t="shared" si="2"/>
        <v>-1171.3800000000001</v>
      </c>
      <c r="C36" s="348" t="s">
        <v>525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>
        <v>1171.3800000000001</v>
      </c>
      <c r="AA36" s="345"/>
      <c r="AB36" s="343"/>
      <c r="AC36" s="343"/>
    </row>
    <row r="37" spans="1:29" ht="14.25" customHeight="1" x14ac:dyDescent="0.3">
      <c r="A37" s="338">
        <v>46226</v>
      </c>
      <c r="B37" s="347">
        <f t="shared" si="2"/>
        <v>-133.13999999999999</v>
      </c>
      <c r="C37" s="348" t="s">
        <v>315</v>
      </c>
      <c r="D37" s="342"/>
      <c r="E37" s="343"/>
      <c r="F37" s="345"/>
      <c r="G37" s="345"/>
      <c r="H37" s="343"/>
      <c r="I37" s="343"/>
      <c r="J37" s="345"/>
      <c r="K37" s="345"/>
      <c r="L37" s="343">
        <v>66.569999999999993</v>
      </c>
      <c r="M37" s="343"/>
      <c r="N37" s="345">
        <v>66.569999999999993</v>
      </c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46214</v>
      </c>
      <c r="B38" s="347">
        <f t="shared" si="2"/>
        <v>53.11</v>
      </c>
      <c r="C38" s="348" t="s">
        <v>509</v>
      </c>
      <c r="D38" s="342"/>
      <c r="E38" s="343"/>
      <c r="F38" s="345"/>
      <c r="G38" s="345">
        <v>53.11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46212</v>
      </c>
      <c r="B39" s="347">
        <f t="shared" si="2"/>
        <v>300</v>
      </c>
      <c r="C39" s="348" t="s">
        <v>973</v>
      </c>
      <c r="D39" s="342"/>
      <c r="E39" s="343">
        <v>300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46211</v>
      </c>
      <c r="B40" s="347">
        <f t="shared" si="2"/>
        <v>-960</v>
      </c>
      <c r="C40" s="348" t="s">
        <v>901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960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46209</v>
      </c>
      <c r="B41" s="347">
        <f t="shared" si="2"/>
        <v>-1182.68</v>
      </c>
      <c r="C41" s="348" t="s">
        <v>1002</v>
      </c>
      <c r="D41" s="342">
        <v>1182.68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46209</v>
      </c>
      <c r="B42" s="347">
        <f t="shared" si="2"/>
        <v>350</v>
      </c>
      <c r="C42" s="348" t="s">
        <v>971</v>
      </c>
      <c r="D42" s="342"/>
      <c r="E42" s="343">
        <v>350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46209</v>
      </c>
      <c r="B43" s="347">
        <f t="shared" si="2"/>
        <v>-8500</v>
      </c>
      <c r="C43" s="348" t="s">
        <v>957</v>
      </c>
      <c r="D43" s="342">
        <v>8500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46209</v>
      </c>
      <c r="B44" s="347">
        <f t="shared" si="2"/>
        <v>-150</v>
      </c>
      <c r="C44" s="348" t="s">
        <v>972</v>
      </c>
      <c r="D44" s="342"/>
      <c r="E44" s="343"/>
      <c r="F44" s="345"/>
      <c r="G44" s="345"/>
      <c r="H44" s="343">
        <v>150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46205</v>
      </c>
      <c r="B45" s="347">
        <f t="shared" si="2"/>
        <v>-783</v>
      </c>
      <c r="C45" s="348" t="s">
        <v>1001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783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46203</v>
      </c>
      <c r="B46" s="347">
        <f t="shared" si="2"/>
        <v>6487.16</v>
      </c>
      <c r="C46" s="348" t="s">
        <v>970</v>
      </c>
      <c r="D46" s="342"/>
      <c r="E46" s="343">
        <v>6487.16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46203</v>
      </c>
      <c r="B47" s="347">
        <f t="shared" si="2"/>
        <v>2000</v>
      </c>
      <c r="C47" s="348" t="s">
        <v>944</v>
      </c>
      <c r="D47" s="342"/>
      <c r="E47" s="343"/>
      <c r="F47" s="345"/>
      <c r="G47" s="345"/>
      <c r="H47" s="343"/>
      <c r="I47" s="343">
        <v>350</v>
      </c>
      <c r="J47" s="345"/>
      <c r="K47" s="345">
        <v>320</v>
      </c>
      <c r="L47" s="343"/>
      <c r="M47" s="343">
        <v>25</v>
      </c>
      <c r="N47" s="345"/>
      <c r="O47" s="345">
        <v>25</v>
      </c>
      <c r="P47" s="343"/>
      <c r="Q47" s="343">
        <v>45</v>
      </c>
      <c r="R47" s="345"/>
      <c r="S47" s="345">
        <v>400</v>
      </c>
      <c r="T47" s="343"/>
      <c r="U47" s="343">
        <v>375</v>
      </c>
      <c r="V47" s="345"/>
      <c r="W47" s="345">
        <v>100</v>
      </c>
      <c r="X47" s="343"/>
      <c r="Y47" s="343">
        <v>85</v>
      </c>
      <c r="Z47" s="345"/>
      <c r="AA47" s="345">
        <v>230</v>
      </c>
      <c r="AB47" s="343"/>
      <c r="AC47" s="343">
        <v>45</v>
      </c>
    </row>
    <row r="48" spans="1:29" ht="14.25" customHeight="1" x14ac:dyDescent="0.3">
      <c r="A48" s="338">
        <v>46203</v>
      </c>
      <c r="B48" s="347">
        <f t="shared" si="2"/>
        <v>0.35</v>
      </c>
      <c r="C48" s="348" t="s">
        <v>505</v>
      </c>
      <c r="D48" s="342"/>
      <c r="E48" s="343"/>
      <c r="F48" s="345"/>
      <c r="G48" s="345">
        <v>0.35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46203</v>
      </c>
      <c r="B49" s="347">
        <f t="shared" si="2"/>
        <v>-580</v>
      </c>
      <c r="C49" s="348" t="s">
        <v>949</v>
      </c>
      <c r="D49" s="342">
        <v>580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46203</v>
      </c>
      <c r="B50" s="347">
        <f t="shared" si="2"/>
        <v>-185.64</v>
      </c>
      <c r="C50" s="348" t="s">
        <v>423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>
        <v>92.82</v>
      </c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>
        <v>92.82</v>
      </c>
      <c r="AC50" s="343"/>
    </row>
    <row r="51" spans="1:29" ht="14.25" customHeight="1" x14ac:dyDescent="0.3">
      <c r="A51" s="338">
        <v>46203</v>
      </c>
      <c r="B51" s="347">
        <f t="shared" si="2"/>
        <v>51.56</v>
      </c>
      <c r="C51" s="348" t="s">
        <v>509</v>
      </c>
      <c r="D51" s="342"/>
      <c r="E51" s="343"/>
      <c r="F51" s="345"/>
      <c r="G51" s="345">
        <v>51.56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46203</v>
      </c>
      <c r="B52" s="347">
        <f t="shared" si="2"/>
        <v>53.44</v>
      </c>
      <c r="C52" s="348" t="s">
        <v>504</v>
      </c>
      <c r="D52" s="342"/>
      <c r="E52" s="343"/>
      <c r="F52" s="345"/>
      <c r="G52" s="345">
        <v>53.44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46203</v>
      </c>
      <c r="B53" s="347">
        <f t="shared" si="2"/>
        <v>-207.96</v>
      </c>
      <c r="C53" s="348" t="s">
        <v>946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207.96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46203</v>
      </c>
      <c r="B54" s="347">
        <f t="shared" si="2"/>
        <v>-1713.1</v>
      </c>
      <c r="C54" s="348" t="s">
        <v>531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>
        <v>1713.1</v>
      </c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46189</v>
      </c>
      <c r="B55" s="347">
        <f t="shared" si="2"/>
        <v>53.17</v>
      </c>
      <c r="C55" s="348" t="s">
        <v>509</v>
      </c>
      <c r="D55" s="342"/>
      <c r="E55" s="343"/>
      <c r="F55" s="345"/>
      <c r="G55" s="345">
        <v>53.17</v>
      </c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46186</v>
      </c>
      <c r="B56" s="347">
        <f t="shared" si="2"/>
        <v>57.38</v>
      </c>
      <c r="C56" s="348" t="s">
        <v>509</v>
      </c>
      <c r="D56" s="342"/>
      <c r="E56" s="343"/>
      <c r="F56" s="345"/>
      <c r="G56" s="345">
        <v>57.38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46184</v>
      </c>
      <c r="B57" s="347">
        <f t="shared" si="2"/>
        <v>-2159</v>
      </c>
      <c r="C57" s="348" t="s">
        <v>911</v>
      </c>
      <c r="D57" s="342"/>
      <c r="E57" s="343"/>
      <c r="F57" s="345"/>
      <c r="G57" s="345"/>
      <c r="H57" s="343"/>
      <c r="I57" s="343"/>
      <c r="J57" s="345">
        <v>2159</v>
      </c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46183</v>
      </c>
      <c r="B58" s="347">
        <f t="shared" si="2"/>
        <v>-816.19</v>
      </c>
      <c r="C58" s="348" t="s">
        <v>912</v>
      </c>
      <c r="D58" s="342"/>
      <c r="E58" s="343"/>
      <c r="F58" s="345"/>
      <c r="G58" s="345"/>
      <c r="H58" s="343">
        <v>816.19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46180</v>
      </c>
      <c r="B59" s="347">
        <f t="shared" si="2"/>
        <v>-313.77999999999997</v>
      </c>
      <c r="C59" s="348" t="s">
        <v>890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313.77999999999997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46176</v>
      </c>
      <c r="B60" s="347">
        <f t="shared" si="2"/>
        <v>-1000</v>
      </c>
      <c r="C60" s="348" t="s">
        <v>901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1000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46174</v>
      </c>
      <c r="B61" s="347">
        <f t="shared" si="2"/>
        <v>-320</v>
      </c>
      <c r="C61" s="348" t="s">
        <v>913</v>
      </c>
      <c r="D61" s="342">
        <v>320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46173</v>
      </c>
      <c r="B62" s="347">
        <f t="shared" si="2"/>
        <v>-3000</v>
      </c>
      <c r="C62" s="348" t="s">
        <v>897</v>
      </c>
      <c r="D62" s="342">
        <v>3000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46173</v>
      </c>
      <c r="B63" s="347">
        <f t="shared" si="2"/>
        <v>-1000</v>
      </c>
      <c r="C63" s="348" t="s">
        <v>896</v>
      </c>
      <c r="D63" s="342">
        <v>1000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46173</v>
      </c>
      <c r="B64" s="347">
        <f t="shared" si="2"/>
        <v>1160.3599999999999</v>
      </c>
      <c r="C64" s="348" t="s">
        <v>895</v>
      </c>
      <c r="D64" s="342"/>
      <c r="E64" s="343">
        <v>1160.3599999999999</v>
      </c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46173</v>
      </c>
      <c r="B65" s="347">
        <f t="shared" ref="B65:B136" si="3">SUM(E65,U65,K65,G65,I65,S65,O65,M65,Q65,W65,Y65,AA65,AC65)-SUM(D65,F65,T65,H65,R65,N65,J65,L65,P65,V65,X65,Z65,AB65)</f>
        <v>2000</v>
      </c>
      <c r="C65" s="348" t="s">
        <v>886</v>
      </c>
      <c r="D65" s="342"/>
      <c r="E65" s="343"/>
      <c r="F65" s="345"/>
      <c r="G65" s="345"/>
      <c r="H65" s="343"/>
      <c r="I65" s="343">
        <v>350</v>
      </c>
      <c r="J65" s="345"/>
      <c r="K65" s="345">
        <v>320</v>
      </c>
      <c r="L65" s="343"/>
      <c r="M65" s="343">
        <v>25</v>
      </c>
      <c r="N65" s="345"/>
      <c r="O65" s="345">
        <v>25</v>
      </c>
      <c r="P65" s="343"/>
      <c r="Q65" s="343">
        <v>45</v>
      </c>
      <c r="R65" s="345"/>
      <c r="S65" s="345">
        <v>400</v>
      </c>
      <c r="T65" s="343"/>
      <c r="U65" s="343">
        <v>375</v>
      </c>
      <c r="V65" s="345"/>
      <c r="W65" s="345">
        <v>100</v>
      </c>
      <c r="X65" s="343"/>
      <c r="Y65" s="343">
        <v>85</v>
      </c>
      <c r="Z65" s="345"/>
      <c r="AA65" s="345">
        <v>230</v>
      </c>
      <c r="AB65" s="343"/>
      <c r="AC65" s="343">
        <v>45</v>
      </c>
    </row>
    <row r="66" spans="1:29" ht="14.25" customHeight="1" x14ac:dyDescent="0.3">
      <c r="A66" s="338">
        <v>46173</v>
      </c>
      <c r="B66" s="347">
        <f t="shared" si="3"/>
        <v>0.63</v>
      </c>
      <c r="C66" s="348" t="s">
        <v>505</v>
      </c>
      <c r="D66" s="342"/>
      <c r="E66" s="343"/>
      <c r="F66" s="345"/>
      <c r="G66" s="345">
        <v>0.63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46172</v>
      </c>
      <c r="B67" s="347">
        <f t="shared" si="3"/>
        <v>-530.36</v>
      </c>
      <c r="C67" s="348" t="s">
        <v>890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530.36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46168</v>
      </c>
      <c r="B68" s="347">
        <f t="shared" si="3"/>
        <v>0</v>
      </c>
      <c r="C68" s="348" t="s">
        <v>887</v>
      </c>
      <c r="D68" s="342">
        <v>400</v>
      </c>
      <c r="E68" s="343">
        <v>400</v>
      </c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46170</v>
      </c>
      <c r="B69" s="347">
        <f t="shared" si="3"/>
        <v>87.5</v>
      </c>
      <c r="C69" s="348" t="s">
        <v>509</v>
      </c>
      <c r="D69" s="342"/>
      <c r="E69" s="343"/>
      <c r="F69" s="345"/>
      <c r="G69" s="345">
        <v>87.5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46170</v>
      </c>
      <c r="B70" s="347">
        <f t="shared" si="3"/>
        <v>56.18</v>
      </c>
      <c r="C70" s="348" t="s">
        <v>504</v>
      </c>
      <c r="D70" s="342"/>
      <c r="E70" s="343"/>
      <c r="F70" s="345"/>
      <c r="G70" s="345">
        <v>56.18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46170</v>
      </c>
      <c r="B71" s="347">
        <f t="shared" si="3"/>
        <v>-4500</v>
      </c>
      <c r="C71" s="348" t="s">
        <v>512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4500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46166</v>
      </c>
      <c r="B72" s="347">
        <f t="shared" si="3"/>
        <v>-69.2</v>
      </c>
      <c r="C72" s="348" t="s">
        <v>858</v>
      </c>
      <c r="D72" s="342">
        <v>69.2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46165</v>
      </c>
      <c r="B73" s="347">
        <f t="shared" si="3"/>
        <v>-138.44</v>
      </c>
      <c r="C73" s="348" t="s">
        <v>876</v>
      </c>
      <c r="D73" s="342">
        <v>138.44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46158</v>
      </c>
      <c r="B74" s="347">
        <f t="shared" si="3"/>
        <v>-87.13</v>
      </c>
      <c r="C74" s="348" t="s">
        <v>847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87.13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46158</v>
      </c>
      <c r="B75" s="347">
        <f t="shared" si="3"/>
        <v>-95.85</v>
      </c>
      <c r="C75" s="348" t="s">
        <v>849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95.85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46157</v>
      </c>
      <c r="B76" s="347">
        <f t="shared" si="3"/>
        <v>-146.15</v>
      </c>
      <c r="C76" s="348" t="s">
        <v>506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146.15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46155</v>
      </c>
      <c r="B77" s="347">
        <f t="shared" si="3"/>
        <v>-221.4</v>
      </c>
      <c r="C77" s="348" t="s">
        <v>856</v>
      </c>
      <c r="D77" s="342"/>
      <c r="E77" s="343"/>
      <c r="F77" s="345"/>
      <c r="G77" s="345"/>
      <c r="H77" s="343">
        <v>221.4</v>
      </c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46155</v>
      </c>
      <c r="B78" s="347">
        <f t="shared" si="3"/>
        <v>444.44</v>
      </c>
      <c r="C78" s="348" t="s">
        <v>519</v>
      </c>
      <c r="D78" s="342"/>
      <c r="E78" s="343">
        <v>444.44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46155</v>
      </c>
      <c r="B79" s="347">
        <f t="shared" si="3"/>
        <v>351.69</v>
      </c>
      <c r="C79" s="348" t="s">
        <v>859</v>
      </c>
      <c r="D79" s="342"/>
      <c r="E79" s="343">
        <v>351.69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46153</v>
      </c>
      <c r="B80" s="347">
        <f t="shared" si="3"/>
        <v>-1045.8699999999999</v>
      </c>
      <c r="C80" s="348" t="s">
        <v>843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1045.8699999999999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46151</v>
      </c>
      <c r="B81" s="347">
        <f t="shared" si="3"/>
        <v>-903.88</v>
      </c>
      <c r="C81" s="348" t="s">
        <v>857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903.88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46149</v>
      </c>
      <c r="B82" s="347">
        <f t="shared" si="3"/>
        <v>69.400000000000006</v>
      </c>
      <c r="C82" s="348" t="s">
        <v>509</v>
      </c>
      <c r="D82" s="342"/>
      <c r="E82" s="343"/>
      <c r="F82" s="345"/>
      <c r="G82" s="345">
        <v>69.400000000000006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46148</v>
      </c>
      <c r="B83" s="347">
        <f t="shared" si="3"/>
        <v>-500.5</v>
      </c>
      <c r="C83" s="348" t="s">
        <v>212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>
        <v>500.5</v>
      </c>
      <c r="Y83" s="343"/>
      <c r="Z83" s="345"/>
      <c r="AA83" s="345"/>
      <c r="AB83" s="343"/>
      <c r="AC83" s="343"/>
    </row>
    <row r="84" spans="1:29" ht="14.25" customHeight="1" x14ac:dyDescent="0.3">
      <c r="A84" s="338">
        <v>46148</v>
      </c>
      <c r="B84" s="347">
        <f t="shared" si="3"/>
        <v>-457.94</v>
      </c>
      <c r="C84" s="348" t="s">
        <v>858</v>
      </c>
      <c r="D84" s="342">
        <v>457.94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46142</v>
      </c>
      <c r="B85" s="347">
        <f t="shared" si="3"/>
        <v>5616.82</v>
      </c>
      <c r="C85" s="348" t="s">
        <v>285</v>
      </c>
      <c r="D85" s="342"/>
      <c r="E85" s="343">
        <v>5616.82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46142</v>
      </c>
      <c r="B86" s="347">
        <f t="shared" si="3"/>
        <v>2000</v>
      </c>
      <c r="C86" s="348" t="s">
        <v>503</v>
      </c>
      <c r="D86" s="342"/>
      <c r="E86" s="343"/>
      <c r="F86" s="345"/>
      <c r="G86" s="345"/>
      <c r="H86" s="343"/>
      <c r="I86" s="343">
        <v>350</v>
      </c>
      <c r="J86" s="345"/>
      <c r="K86" s="345">
        <v>320</v>
      </c>
      <c r="L86" s="343"/>
      <c r="M86" s="343">
        <v>25</v>
      </c>
      <c r="N86" s="345"/>
      <c r="O86" s="345">
        <v>25</v>
      </c>
      <c r="P86" s="343"/>
      <c r="Q86" s="343">
        <v>45</v>
      </c>
      <c r="R86" s="345"/>
      <c r="S86" s="345">
        <v>400</v>
      </c>
      <c r="T86" s="343"/>
      <c r="U86" s="343">
        <v>375</v>
      </c>
      <c r="V86" s="345"/>
      <c r="W86" s="345">
        <v>100</v>
      </c>
      <c r="X86" s="343"/>
      <c r="Y86" s="343">
        <v>85</v>
      </c>
      <c r="Z86" s="345"/>
      <c r="AA86" s="345">
        <v>230</v>
      </c>
      <c r="AB86" s="343"/>
      <c r="AC86" s="343">
        <v>45</v>
      </c>
    </row>
    <row r="87" spans="1:29" ht="14.25" customHeight="1" x14ac:dyDescent="0.3">
      <c r="A87" s="338">
        <v>46142</v>
      </c>
      <c r="B87" s="347">
        <f t="shared" si="3"/>
        <v>62.26</v>
      </c>
      <c r="C87" s="348" t="s">
        <v>504</v>
      </c>
      <c r="D87" s="342"/>
      <c r="E87" s="343"/>
      <c r="F87" s="345"/>
      <c r="G87" s="345">
        <v>62.26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46142</v>
      </c>
      <c r="B88" s="347">
        <f t="shared" si="3"/>
        <v>-185.64</v>
      </c>
      <c r="C88" s="348" t="s">
        <v>423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>
        <v>92.82</v>
      </c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>
        <v>92.82</v>
      </c>
      <c r="AC88" s="343"/>
    </row>
    <row r="89" spans="1:29" ht="14.25" customHeight="1" x14ac:dyDescent="0.3">
      <c r="A89" s="338">
        <v>46142</v>
      </c>
      <c r="B89" s="347">
        <f t="shared" si="3"/>
        <v>-127.68</v>
      </c>
      <c r="C89" s="348" t="s">
        <v>315</v>
      </c>
      <c r="D89" s="342"/>
      <c r="E89" s="343"/>
      <c r="F89" s="345"/>
      <c r="G89" s="345"/>
      <c r="H89" s="343"/>
      <c r="I89" s="343"/>
      <c r="J89" s="345"/>
      <c r="K89" s="345"/>
      <c r="L89" s="343">
        <v>63.84</v>
      </c>
      <c r="M89" s="343"/>
      <c r="N89" s="345">
        <v>63.84</v>
      </c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46142</v>
      </c>
      <c r="B90" s="347">
        <f t="shared" si="3"/>
        <v>0.52</v>
      </c>
      <c r="C90" s="348" t="s">
        <v>505</v>
      </c>
      <c r="D90" s="342"/>
      <c r="E90" s="343"/>
      <c r="F90" s="345"/>
      <c r="G90" s="345">
        <v>0.52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46130</v>
      </c>
      <c r="B91" s="347">
        <f t="shared" si="3"/>
        <v>-578.57000000000005</v>
      </c>
      <c r="C91" s="348" t="s">
        <v>506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>
        <v>578.57000000000005</v>
      </c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46130</v>
      </c>
      <c r="B92" s="347">
        <f t="shared" si="3"/>
        <v>-93.71</v>
      </c>
      <c r="C92" s="348" t="s">
        <v>507</v>
      </c>
      <c r="D92" s="342"/>
      <c r="E92" s="343"/>
      <c r="F92" s="345"/>
      <c r="G92" s="345"/>
      <c r="H92" s="343">
        <v>93.71</v>
      </c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46130</v>
      </c>
      <c r="B93" s="347">
        <f t="shared" si="3"/>
        <v>-318.36</v>
      </c>
      <c r="C93" s="348" t="s">
        <v>508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>
        <v>318.36</v>
      </c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46129</v>
      </c>
      <c r="B94" s="347">
        <f t="shared" si="3"/>
        <v>62.19</v>
      </c>
      <c r="C94" s="348" t="s">
        <v>509</v>
      </c>
      <c r="D94" s="342"/>
      <c r="E94" s="343"/>
      <c r="F94" s="345"/>
      <c r="G94" s="345">
        <v>62.19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46112</v>
      </c>
      <c r="B95" s="347">
        <f t="shared" si="3"/>
        <v>4309.58</v>
      </c>
      <c r="C95" s="348" t="s">
        <v>510</v>
      </c>
      <c r="D95" s="342"/>
      <c r="E95" s="343">
        <v>4309.58</v>
      </c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46112</v>
      </c>
      <c r="B96" s="347">
        <f t="shared" si="3"/>
        <v>2000</v>
      </c>
      <c r="C96" s="348" t="s">
        <v>511</v>
      </c>
      <c r="D96" s="342"/>
      <c r="E96" s="343"/>
      <c r="F96" s="345"/>
      <c r="G96" s="345"/>
      <c r="H96" s="343"/>
      <c r="I96" s="343">
        <v>350</v>
      </c>
      <c r="J96" s="345"/>
      <c r="K96" s="345">
        <v>320</v>
      </c>
      <c r="L96" s="343"/>
      <c r="M96" s="343">
        <v>25</v>
      </c>
      <c r="N96" s="345"/>
      <c r="O96" s="345">
        <v>25</v>
      </c>
      <c r="P96" s="343"/>
      <c r="Q96" s="343">
        <v>45</v>
      </c>
      <c r="R96" s="345"/>
      <c r="S96" s="345">
        <v>400</v>
      </c>
      <c r="T96" s="343"/>
      <c r="U96" s="343">
        <v>375</v>
      </c>
      <c r="V96" s="345"/>
      <c r="W96" s="345">
        <v>100</v>
      </c>
      <c r="X96" s="343"/>
      <c r="Y96" s="343">
        <v>85</v>
      </c>
      <c r="Z96" s="345"/>
      <c r="AA96" s="345">
        <v>230</v>
      </c>
      <c r="AB96" s="343"/>
      <c r="AC96" s="343">
        <v>45</v>
      </c>
    </row>
    <row r="97" spans="1:29" ht="14.25" customHeight="1" x14ac:dyDescent="0.3">
      <c r="A97" s="338">
        <v>46112</v>
      </c>
      <c r="B97" s="347">
        <f t="shared" si="3"/>
        <v>0.34</v>
      </c>
      <c r="C97" s="348" t="s">
        <v>505</v>
      </c>
      <c r="D97" s="342"/>
      <c r="E97" s="343"/>
      <c r="F97" s="345"/>
      <c r="G97" s="345">
        <v>0.34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46112</v>
      </c>
      <c r="B98" s="347">
        <f t="shared" si="3"/>
        <v>-1200</v>
      </c>
      <c r="C98" s="348" t="s">
        <v>512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>
        <v>1200</v>
      </c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46108</v>
      </c>
      <c r="B99" s="347">
        <f t="shared" si="3"/>
        <v>68.72</v>
      </c>
      <c r="C99" s="348" t="s">
        <v>504</v>
      </c>
      <c r="D99" s="342"/>
      <c r="E99" s="343"/>
      <c r="F99" s="345"/>
      <c r="G99" s="345">
        <v>68.72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46104</v>
      </c>
      <c r="B100" s="347">
        <f t="shared" si="3"/>
        <v>-6</v>
      </c>
      <c r="C100" s="348" t="s">
        <v>513</v>
      </c>
      <c r="D100" s="342">
        <v>6</v>
      </c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46103</v>
      </c>
      <c r="B101" s="347">
        <f t="shared" si="3"/>
        <v>-100</v>
      </c>
      <c r="C101" s="348" t="s">
        <v>514</v>
      </c>
      <c r="D101" s="342">
        <v>100</v>
      </c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46103</v>
      </c>
      <c r="B102" s="347">
        <f t="shared" si="3"/>
        <v>-100</v>
      </c>
      <c r="C102" s="348" t="s">
        <v>515</v>
      </c>
      <c r="D102" s="342">
        <v>100</v>
      </c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46103</v>
      </c>
      <c r="B103" s="347">
        <f t="shared" si="3"/>
        <v>-50</v>
      </c>
      <c r="C103" s="348" t="s">
        <v>516</v>
      </c>
      <c r="D103" s="342">
        <v>50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46103</v>
      </c>
      <c r="B104" s="347">
        <f t="shared" si="3"/>
        <v>-100</v>
      </c>
      <c r="C104" s="348" t="s">
        <v>517</v>
      </c>
      <c r="D104" s="342">
        <v>100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46103</v>
      </c>
      <c r="B105" s="347">
        <f t="shared" si="3"/>
        <v>-100</v>
      </c>
      <c r="C105" s="348" t="s">
        <v>518</v>
      </c>
      <c r="D105" s="342">
        <v>100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46102</v>
      </c>
      <c r="B106" s="347">
        <f t="shared" si="3"/>
        <v>-300</v>
      </c>
      <c r="C106" s="348" t="s">
        <v>519</v>
      </c>
      <c r="D106" s="342">
        <v>300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46102</v>
      </c>
      <c r="B107" s="347">
        <f t="shared" si="3"/>
        <v>1384.5</v>
      </c>
      <c r="C107" s="348" t="s">
        <v>520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>
        <v>-1384.5</v>
      </c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46094</v>
      </c>
      <c r="B108" s="347">
        <f t="shared" si="3"/>
        <v>55.66</v>
      </c>
      <c r="C108" s="348" t="s">
        <v>509</v>
      </c>
      <c r="D108" s="342"/>
      <c r="E108" s="343"/>
      <c r="F108" s="345"/>
      <c r="G108" s="345">
        <v>55.66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46090</v>
      </c>
      <c r="B109" s="347">
        <f t="shared" si="3"/>
        <v>-380</v>
      </c>
      <c r="C109" s="348" t="s">
        <v>521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380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46083</v>
      </c>
      <c r="B110" s="347">
        <f t="shared" si="3"/>
        <v>-185.64</v>
      </c>
      <c r="C110" s="348" t="s">
        <v>423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>
        <v>92.82</v>
      </c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>
        <v>92.82</v>
      </c>
      <c r="AC110" s="343"/>
    </row>
    <row r="111" spans="1:29" ht="14.25" customHeight="1" x14ac:dyDescent="0.3">
      <c r="A111" s="338">
        <v>46081</v>
      </c>
      <c r="B111" s="347">
        <f t="shared" si="3"/>
        <v>3764.91</v>
      </c>
      <c r="C111" s="348" t="s">
        <v>425</v>
      </c>
      <c r="D111" s="342"/>
      <c r="E111" s="343">
        <v>3764.91</v>
      </c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46081</v>
      </c>
      <c r="B112" s="347">
        <f t="shared" si="3"/>
        <v>2000</v>
      </c>
      <c r="C112" s="348" t="s">
        <v>522</v>
      </c>
      <c r="D112" s="342"/>
      <c r="E112" s="343"/>
      <c r="F112" s="345"/>
      <c r="G112" s="345"/>
      <c r="H112" s="343"/>
      <c r="I112" s="343">
        <v>350</v>
      </c>
      <c r="J112" s="345"/>
      <c r="K112" s="345">
        <v>320</v>
      </c>
      <c r="L112" s="343"/>
      <c r="M112" s="343">
        <v>25</v>
      </c>
      <c r="N112" s="345"/>
      <c r="O112" s="345">
        <v>25</v>
      </c>
      <c r="P112" s="343"/>
      <c r="Q112" s="343">
        <v>45</v>
      </c>
      <c r="R112" s="345"/>
      <c r="S112" s="345">
        <v>400</v>
      </c>
      <c r="T112" s="343"/>
      <c r="U112" s="343">
        <v>375</v>
      </c>
      <c r="V112" s="345"/>
      <c r="W112" s="345">
        <v>100</v>
      </c>
      <c r="X112" s="343"/>
      <c r="Y112" s="343">
        <v>85</v>
      </c>
      <c r="Z112" s="345"/>
      <c r="AA112" s="345">
        <v>230</v>
      </c>
      <c r="AB112" s="343"/>
      <c r="AC112" s="343">
        <v>45</v>
      </c>
    </row>
    <row r="113" spans="1:29" ht="14.25" customHeight="1" x14ac:dyDescent="0.3">
      <c r="A113" s="338">
        <v>46081</v>
      </c>
      <c r="B113" s="347">
        <f t="shared" si="3"/>
        <v>0.23</v>
      </c>
      <c r="C113" s="348" t="s">
        <v>505</v>
      </c>
      <c r="D113" s="342"/>
      <c r="E113" s="343"/>
      <c r="F113" s="345"/>
      <c r="G113" s="345">
        <v>0.23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46070</v>
      </c>
      <c r="B114" s="347">
        <f t="shared" si="3"/>
        <v>-1920</v>
      </c>
      <c r="C114" s="348" t="s">
        <v>523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1920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46069</v>
      </c>
      <c r="B115" s="347">
        <f t="shared" si="3"/>
        <v>-243.8</v>
      </c>
      <c r="C115" s="348" t="s">
        <v>523</v>
      </c>
      <c r="D115" s="342"/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>
        <v>243.8</v>
      </c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46068</v>
      </c>
      <c r="B116" s="347">
        <f t="shared" si="3"/>
        <v>63.46</v>
      </c>
      <c r="C116" s="348" t="s">
        <v>509</v>
      </c>
      <c r="D116" s="342"/>
      <c r="E116" s="343"/>
      <c r="F116" s="345"/>
      <c r="G116" s="345">
        <v>63.46</v>
      </c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46067</v>
      </c>
      <c r="B117" s="347">
        <f t="shared" si="3"/>
        <v>-1007.99</v>
      </c>
      <c r="C117" s="348" t="s">
        <v>524</v>
      </c>
      <c r="D117" s="342">
        <v>1007.99</v>
      </c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46063</v>
      </c>
      <c r="B118" s="347">
        <f t="shared" si="3"/>
        <v>-1276.4000000000001</v>
      </c>
      <c r="C118" s="348" t="s">
        <v>525</v>
      </c>
      <c r="D118" s="342"/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>
        <v>1276.4000000000001</v>
      </c>
      <c r="AA118" s="345"/>
      <c r="AB118" s="343"/>
      <c r="AC118" s="343"/>
    </row>
    <row r="119" spans="1:29" ht="14.25" customHeight="1" x14ac:dyDescent="0.3">
      <c r="A119" s="338">
        <v>46063</v>
      </c>
      <c r="B119" s="347">
        <f t="shared" si="3"/>
        <v>-955</v>
      </c>
      <c r="C119" s="348" t="s">
        <v>526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955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46063</v>
      </c>
      <c r="B120" s="347">
        <f t="shared" si="3"/>
        <v>59.19</v>
      </c>
      <c r="C120" s="348" t="s">
        <v>504</v>
      </c>
      <c r="D120" s="342"/>
      <c r="E120" s="343"/>
      <c r="F120" s="345"/>
      <c r="G120" s="345">
        <v>59.19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46061</v>
      </c>
      <c r="B121" s="347">
        <f t="shared" si="3"/>
        <v>-2203.44</v>
      </c>
      <c r="C121" s="348" t="s">
        <v>523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>
        <v>2203.44</v>
      </c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46061</v>
      </c>
      <c r="B122" s="347">
        <f t="shared" si="3"/>
        <v>-831.92</v>
      </c>
      <c r="C122" s="348" t="s">
        <v>527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831.92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46055</v>
      </c>
      <c r="B123" s="347">
        <f t="shared" si="3"/>
        <v>-900</v>
      </c>
      <c r="C123" s="348" t="s">
        <v>512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900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46053</v>
      </c>
      <c r="B124" s="347">
        <f t="shared" si="3"/>
        <v>3194.64</v>
      </c>
      <c r="C124" s="348" t="s">
        <v>459</v>
      </c>
      <c r="D124" s="342"/>
      <c r="E124" s="343">
        <v>3194.64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46053</v>
      </c>
      <c r="B125" s="347">
        <f t="shared" si="3"/>
        <v>2000</v>
      </c>
      <c r="C125" s="348" t="s">
        <v>528</v>
      </c>
      <c r="D125" s="342"/>
      <c r="E125" s="343"/>
      <c r="F125" s="345"/>
      <c r="G125" s="345"/>
      <c r="H125" s="343"/>
      <c r="I125" s="343">
        <v>350</v>
      </c>
      <c r="J125" s="345"/>
      <c r="K125" s="345">
        <v>320</v>
      </c>
      <c r="L125" s="343"/>
      <c r="M125" s="343">
        <v>25</v>
      </c>
      <c r="N125" s="345"/>
      <c r="O125" s="345">
        <v>25</v>
      </c>
      <c r="P125" s="343"/>
      <c r="Q125" s="343">
        <v>45</v>
      </c>
      <c r="R125" s="345"/>
      <c r="S125" s="345">
        <v>400</v>
      </c>
      <c r="T125" s="343"/>
      <c r="U125" s="343">
        <v>375</v>
      </c>
      <c r="V125" s="345"/>
      <c r="W125" s="345">
        <v>100</v>
      </c>
      <c r="X125" s="343"/>
      <c r="Y125" s="343">
        <v>85</v>
      </c>
      <c r="Z125" s="345"/>
      <c r="AA125" s="345">
        <v>230</v>
      </c>
      <c r="AB125" s="343"/>
      <c r="AC125" s="343">
        <v>45</v>
      </c>
    </row>
    <row r="126" spans="1:29" ht="14.25" customHeight="1" x14ac:dyDescent="0.3">
      <c r="A126" s="338">
        <v>46053</v>
      </c>
      <c r="B126" s="347">
        <f t="shared" si="3"/>
        <v>0.38</v>
      </c>
      <c r="C126" s="348" t="s">
        <v>505</v>
      </c>
      <c r="D126" s="342"/>
      <c r="E126" s="343"/>
      <c r="F126" s="345"/>
      <c r="G126" s="345">
        <v>0.38</v>
      </c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46053</v>
      </c>
      <c r="B127" s="347">
        <f t="shared" si="3"/>
        <v>54.55</v>
      </c>
      <c r="C127" s="348" t="s">
        <v>509</v>
      </c>
      <c r="D127" s="342"/>
      <c r="E127" s="343"/>
      <c r="F127" s="345"/>
      <c r="G127" s="345">
        <v>54.55</v>
      </c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3">
      <c r="A128" s="338">
        <v>46048</v>
      </c>
      <c r="B128" s="347">
        <f t="shared" si="3"/>
        <v>-583</v>
      </c>
      <c r="C128" s="348" t="s">
        <v>529</v>
      </c>
      <c r="D128" s="342">
        <v>583</v>
      </c>
      <c r="E128" s="343"/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46044</v>
      </c>
      <c r="B129" s="347">
        <f t="shared" si="3"/>
        <v>-126.24</v>
      </c>
      <c r="C129" s="348" t="s">
        <v>315</v>
      </c>
      <c r="D129" s="342"/>
      <c r="E129" s="343"/>
      <c r="F129" s="345"/>
      <c r="G129" s="345"/>
      <c r="H129" s="343"/>
      <c r="I129" s="343"/>
      <c r="J129" s="345"/>
      <c r="K129" s="345"/>
      <c r="L129" s="343">
        <v>63.12</v>
      </c>
      <c r="M129" s="343"/>
      <c r="N129" s="345">
        <v>63.12</v>
      </c>
      <c r="O129" s="345"/>
      <c r="P129" s="343"/>
      <c r="Q129" s="343"/>
      <c r="R129" s="345"/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3">
      <c r="A130" s="338">
        <v>46043</v>
      </c>
      <c r="B130" s="347">
        <f t="shared" si="3"/>
        <v>-100</v>
      </c>
      <c r="C130" s="348" t="s">
        <v>530</v>
      </c>
      <c r="D130" s="342"/>
      <c r="E130" s="343"/>
      <c r="F130" s="345"/>
      <c r="G130" s="345"/>
      <c r="H130" s="343">
        <v>100</v>
      </c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3">
      <c r="A131" s="338">
        <v>46043</v>
      </c>
      <c r="B131" s="347">
        <f t="shared" si="3"/>
        <v>-2724</v>
      </c>
      <c r="C131" s="348" t="s">
        <v>531</v>
      </c>
      <c r="D131" s="342"/>
      <c r="E131" s="343"/>
      <c r="F131" s="345"/>
      <c r="G131" s="345"/>
      <c r="H131" s="343"/>
      <c r="I131" s="343"/>
      <c r="J131" s="345"/>
      <c r="K131" s="345"/>
      <c r="L131" s="343"/>
      <c r="M131" s="343"/>
      <c r="N131" s="345"/>
      <c r="O131" s="345"/>
      <c r="P131" s="343"/>
      <c r="Q131" s="343"/>
      <c r="R131" s="345">
        <v>2724</v>
      </c>
      <c r="S131" s="345"/>
      <c r="T131" s="343"/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3">
      <c r="A132" s="338">
        <v>46038</v>
      </c>
      <c r="B132" s="347">
        <f t="shared" si="3"/>
        <v>55.69</v>
      </c>
      <c r="C132" s="348" t="s">
        <v>509</v>
      </c>
      <c r="D132" s="342"/>
      <c r="E132" s="343"/>
      <c r="F132" s="345"/>
      <c r="G132" s="345">
        <v>55.69</v>
      </c>
      <c r="H132" s="343"/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3">
      <c r="A133" s="338">
        <v>46030</v>
      </c>
      <c r="B133" s="347">
        <f t="shared" si="3"/>
        <v>1049.3699999999999</v>
      </c>
      <c r="C133" s="340" t="s">
        <v>532</v>
      </c>
      <c r="D133" s="342"/>
      <c r="E133" s="343">
        <v>1049.3699999999999</v>
      </c>
      <c r="F133" s="345"/>
      <c r="G133" s="345"/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/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3">
      <c r="A134" s="338">
        <v>46027</v>
      </c>
      <c r="B134" s="347">
        <f t="shared" si="3"/>
        <v>-113.94</v>
      </c>
      <c r="C134" s="348" t="s">
        <v>533</v>
      </c>
      <c r="D134" s="342"/>
      <c r="E134" s="343"/>
      <c r="F134" s="345"/>
      <c r="G134" s="345"/>
      <c r="H134" s="343">
        <v>113.94</v>
      </c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3">
      <c r="A135" s="338">
        <v>46027</v>
      </c>
      <c r="B135" s="347">
        <f t="shared" si="3"/>
        <v>-622.1</v>
      </c>
      <c r="C135" s="348" t="s">
        <v>523</v>
      </c>
      <c r="D135" s="342"/>
      <c r="E135" s="343"/>
      <c r="F135" s="345"/>
      <c r="G135" s="345"/>
      <c r="H135" s="343"/>
      <c r="I135" s="343"/>
      <c r="J135" s="345"/>
      <c r="K135" s="345"/>
      <c r="L135" s="343"/>
      <c r="M135" s="343"/>
      <c r="N135" s="345"/>
      <c r="O135" s="345"/>
      <c r="P135" s="343"/>
      <c r="Q135" s="343"/>
      <c r="R135" s="345"/>
      <c r="S135" s="345"/>
      <c r="T135" s="343">
        <v>622.1</v>
      </c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3">
      <c r="A136" s="338">
        <v>44562</v>
      </c>
      <c r="B136" s="347">
        <f t="shared" si="3"/>
        <v>12240.49</v>
      </c>
      <c r="C136" s="348" t="s">
        <v>534</v>
      </c>
      <c r="D136" s="342"/>
      <c r="E136" s="343">
        <v>1710.49</v>
      </c>
      <c r="F136" s="345"/>
      <c r="G136" s="345">
        <v>500</v>
      </c>
      <c r="H136" s="343"/>
      <c r="I136" s="343">
        <v>2000</v>
      </c>
      <c r="J136" s="345"/>
      <c r="K136" s="345">
        <v>1000</v>
      </c>
      <c r="L136" s="343"/>
      <c r="M136" s="343">
        <v>65</v>
      </c>
      <c r="N136" s="345"/>
      <c r="O136" s="345">
        <v>65</v>
      </c>
      <c r="P136" s="343"/>
      <c r="Q136" s="343">
        <v>100</v>
      </c>
      <c r="R136" s="345"/>
      <c r="S136" s="345">
        <v>2000</v>
      </c>
      <c r="T136" s="343"/>
      <c r="U136" s="343">
        <v>2500</v>
      </c>
      <c r="V136" s="345"/>
      <c r="W136" s="345">
        <v>500</v>
      </c>
      <c r="X136" s="343"/>
      <c r="Y136" s="343">
        <v>200</v>
      </c>
      <c r="Z136" s="345"/>
      <c r="AA136" s="345">
        <v>1500</v>
      </c>
      <c r="AB136" s="343"/>
      <c r="AC136" s="343">
        <v>100</v>
      </c>
    </row>
    <row r="137" spans="1:29" ht="14.25" customHeight="1" x14ac:dyDescent="0.3"/>
    <row r="138" spans="1:29" ht="14.25" customHeight="1" x14ac:dyDescent="0.3"/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33.583333333333336</v>
      </c>
      <c r="F6" s="384">
        <f ca="1">'Isaac 401k'!D4</f>
        <v>63524</v>
      </c>
      <c r="G6" s="385">
        <f ca="1">(F6-B9)/365.25</f>
        <v>92.041067761806985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40.333333333333336</v>
      </c>
      <c r="F7" s="392">
        <f ca="1">'Lorri 401b'!D4</f>
        <v>65990</v>
      </c>
      <c r="G7" s="393">
        <f ca="1">(F7-C9)/365.25</f>
        <v>94.182067077344286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3078245.955613046</v>
      </c>
      <c r="R11" s="25">
        <f t="array" aca="1" ref="R11" ca="1">INDEX('Lorri 401b'!L:L,MATCH('Retirement Calculator'!A11,'Lorri 401b'!N:N,0),0)</f>
        <v>3301156.2722332072</v>
      </c>
      <c r="S11" s="25">
        <f t="shared" ref="S11:S265" ca="1" si="7">SUM(Q11:R11)</f>
        <v>6379402.2278462537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3057686.5182951833</v>
      </c>
      <c r="R12" s="25">
        <f t="array" aca="1" ref="R12" ca="1">INDEX('Lorri 401b'!L:L,MATCH('Retirement Calculator'!A12,'Lorri 401b'!N:N,0),0)</f>
        <v>3314911.0900341789</v>
      </c>
      <c r="S12" s="25">
        <f t="shared" ca="1" si="7"/>
        <v>6372597.6083293622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3037041.4166551628</v>
      </c>
      <c r="R13" s="25">
        <f t="array" aca="1" ref="R13" ca="1">INDEX('Lorri 401b'!L:L,MATCH('Retirement Calculator'!A13,'Lorri 401b'!N:N,0),0)</f>
        <v>3328723.2195759881</v>
      </c>
      <c r="S13" s="25">
        <f t="shared" ca="1" si="7"/>
        <v>6365764.6362311505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3016310.293758309</v>
      </c>
      <c r="R14" s="25">
        <f t="array" aca="1" ref="R14" ca="1">INDEX('Lorri 401b'!L:L,MATCH('Retirement Calculator'!A14,'Lorri 401b'!N:N,0),0)</f>
        <v>3342592.8996575549</v>
      </c>
      <c r="S14" s="25">
        <f t="shared" ca="1" si="7"/>
        <v>6358903.1934158634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2995492.7911827182</v>
      </c>
      <c r="R15" s="25">
        <f t="array" aca="1" ref="R15" ca="1">INDEX('Lorri 401b'!L:L,MATCH('Retirement Calculator'!A15,'Lorri 401b'!N:N,0),0)</f>
        <v>3356520.3700727946</v>
      </c>
      <c r="S15" s="25">
        <f t="shared" ca="1" si="7"/>
        <v>6352013.1612555124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2974588.5490130624</v>
      </c>
      <c r="R16" s="25">
        <f t="array" aca="1" ref="R16" ca="1">INDEX('Lorri 401b'!L:L,MATCH('Retirement Calculator'!A16,'Lorri 401b'!N:N,0),0)</f>
        <v>3370505.8716147644</v>
      </c>
      <c r="S16" s="25">
        <f t="shared" ca="1" si="7"/>
        <v>6345094.4206278268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2953597.2058343664</v>
      </c>
      <c r="R17" s="25">
        <f t="array" aca="1" ref="R17" ca="1">INDEX('Lorri 401b'!L:L,MATCH('Retirement Calculator'!A17,'Lorri 401b'!N:N,0),0)</f>
        <v>3384549.6460798262</v>
      </c>
      <c r="S17" s="25">
        <f t="shared" ca="1" si="7"/>
        <v>6338146.8519141925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2932518.3987257592</v>
      </c>
      <c r="R18" s="25">
        <f t="array" aca="1" ref="R18" ca="1">INDEX('Lorri 401b'!L:L,MATCH('Retirement Calculator'!A18,'Lorri 401b'!N:N,0),0)</f>
        <v>3398651.9362718253</v>
      </c>
      <c r="S18" s="25">
        <f t="shared" ca="1" si="7"/>
        <v>6331170.334997585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2911351.7632541996</v>
      </c>
      <c r="R19" s="25">
        <f t="array" aca="1" ref="R19" ca="1">INDEX('Lorri 401b'!L:L,MATCH('Retirement Calculator'!A19,'Lorri 401b'!N:N,0),0)</f>
        <v>3412812.9860062911</v>
      </c>
      <c r="S19" s="25">
        <f t="shared" ca="1" si="7"/>
        <v>6324164.7492604908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2890096.9334681751</v>
      </c>
      <c r="R20" s="25">
        <f t="array" aca="1" ref="R20" ca="1">INDEX('Lorri 401b'!L:L,MATCH('Retirement Calculator'!A20,'Lorri 401b'!N:N,0),0)</f>
        <v>3427033.0401146505</v>
      </c>
      <c r="S20" s="25">
        <f t="shared" ca="1" si="7"/>
        <v>6317129.9735828256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2868753.5418913756</v>
      </c>
      <c r="R21" s="25">
        <f t="array" aca="1" ref="R21" ca="1">INDEX('Lorri 401b'!L:L,MATCH('Retirement Calculator'!A21,'Lorri 401b'!N:N,0),0)</f>
        <v>3441312.3444484617</v>
      </c>
      <c r="S21" s="25">
        <f t="shared" ca="1" si="7"/>
        <v>6310065.8863398377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2847321.2195163392</v>
      </c>
      <c r="R22" s="25">
        <f t="array" aca="1" ref="R22" ca="1">INDEX('Lorri 401b'!L:L,MATCH('Retirement Calculator'!A22,'Lorri 401b'!N:N,0),0)</f>
        <v>3455651.1458836636</v>
      </c>
      <c r="S22" s="25">
        <f t="shared" ca="1" si="7"/>
        <v>6302972.3654000033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2825799.5957980733</v>
      </c>
      <c r="R23" s="25">
        <f t="array" aca="1" ref="R23" ca="1">INDEX('Lorri 401b'!L:L,MATCH('Retirement Calculator'!A23,'Lorri 401b'!N:N,0),0)</f>
        <v>3470049.6923248456</v>
      </c>
      <c r="S23" s="25">
        <f t="shared" ca="1" si="7"/>
        <v>6295849.2881229185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2804188.2986476482</v>
      </c>
      <c r="R24" s="25">
        <f t="array" aca="1" ref="R24" ca="1">INDEX('Lorri 401b'!L:L,MATCH('Retirement Calculator'!A24,'Lorri 401b'!N:N,0),0)</f>
        <v>3484508.2327095326</v>
      </c>
      <c r="S24" s="25">
        <f t="shared" ca="1" si="7"/>
        <v>6288696.5313571803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2782486.9544257629</v>
      </c>
      <c r="R25" s="25">
        <f t="array" aca="1" ref="R25" ca="1">INDEX('Lorri 401b'!L:L,MATCH('Retirement Calculator'!A25,'Lorri 401b'!N:N,0),0)</f>
        <v>3499027.017012489</v>
      </c>
      <c r="S25" s="25">
        <f t="shared" ca="1" si="7"/>
        <v>6281513.9714382514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2760695.1879362864</v>
      </c>
      <c r="R26" s="25">
        <f t="array" aca="1" ref="R26" ca="1">INDEX('Lorri 401b'!L:L,MATCH('Retirement Calculator'!A26,'Lorri 401b'!N:N,0),0)</f>
        <v>3513606.2962500411</v>
      </c>
      <c r="S26" s="25">
        <f t="shared" ca="1" si="7"/>
        <v>6274301.4841863271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2738812.6224197703</v>
      </c>
      <c r="R27" s="25">
        <f t="array" aca="1" ref="R27" ca="1">INDEX('Lorri 401b'!L:L,MATCH('Retirement Calculator'!A27,'Lorri 401b'!N:N,0),0)</f>
        <v>3528246.3224844164</v>
      </c>
      <c r="S27" s="25">
        <f t="shared" ca="1" si="7"/>
        <v>6267058.9449041868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2716838.8795469357</v>
      </c>
      <c r="R28" s="25">
        <f t="array" aca="1" ref="R28" ca="1">INDEX('Lorri 401b'!L:L,MATCH('Retirement Calculator'!A28,'Lorri 401b'!N:N,0),0)</f>
        <v>3542947.3488281015</v>
      </c>
      <c r="S28" s="25">
        <f t="shared" ca="1" si="7"/>
        <v>6259786.2283750372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2694773.5794121306</v>
      </c>
      <c r="R29" s="25">
        <f t="array" aca="1" ref="R29" ca="1">INDEX('Lorri 401b'!L:L,MATCH('Retirement Calculator'!A29,'Lorri 401b'!N:N,0),0)</f>
        <v>3557709.6294482187</v>
      </c>
      <c r="S29" s="25">
        <f t="shared" ca="1" si="7"/>
        <v>6252483.2088603489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2672616.3405267643</v>
      </c>
      <c r="R30" s="25">
        <f t="array" aca="1" ref="R30" ca="1">INDEX('Lorri 401b'!L:L,MATCH('Retirement Calculator'!A30,'Lorri 401b'!N:N,0),0)</f>
        <v>3572533.4195709196</v>
      </c>
      <c r="S30" s="25">
        <f t="shared" ca="1" si="7"/>
        <v>6245149.7600976843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2650366.7798127085</v>
      </c>
      <c r="R31" s="25">
        <f t="array" aca="1" ref="R31" ca="1">INDEX('Lorri 401b'!L:L,MATCH('Retirement Calculator'!A31,'Lorri 401b'!N:N,0),0)</f>
        <v>3587418.9754857984</v>
      </c>
      <c r="S31" s="25">
        <f t="shared" ca="1" si="7"/>
        <v>6237785.7552985065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2628024.5125956777</v>
      </c>
      <c r="R32" s="25">
        <f t="array" aca="1" ref="R32" ca="1">INDEX('Lorri 401b'!L:L,MATCH('Retirement Calculator'!A32,'Lorri 401b'!N:N,0),0)</f>
        <v>3602366.5545503227</v>
      </c>
      <c r="S32" s="25">
        <f t="shared" ca="1" si="7"/>
        <v>6230391.0671460005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2605589.1525985762</v>
      </c>
      <c r="R33" s="25">
        <f t="array" aca="1" ref="R33" ca="1">INDEX('Lorri 401b'!L:L,MATCH('Retirement Calculator'!A33,'Lorri 401b'!N:N,0),0)</f>
        <v>3617376.4151942823</v>
      </c>
      <c r="S33" s="25">
        <f t="shared" ca="1" si="7"/>
        <v>6222965.5677928589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2583060.3119348199</v>
      </c>
      <c r="R34" s="25">
        <f t="array" aca="1" ref="R34" ca="1">INDEX('Lorri 401b'!L:L,MATCH('Retirement Calculator'!A34,'Lorri 401b'!N:N,0),0)</f>
        <v>3632448.8169242586</v>
      </c>
      <c r="S34" s="25">
        <f t="shared" ca="1" si="7"/>
        <v>6215509.1288590785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2560437.6011016313</v>
      </c>
      <c r="R35" s="25">
        <f t="array" aca="1" ref="R35" ca="1">INDEX('Lorri 401b'!L:L,MATCH('Retirement Calculator'!A35,'Lorri 401b'!N:N,0),0)</f>
        <v>3647584.0203281096</v>
      </c>
      <c r="S35" s="25">
        <f t="shared" ca="1" si="7"/>
        <v>6208021.6214297414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2537720.6289733043</v>
      </c>
      <c r="R36" s="25">
        <f t="array" aca="1" ref="R36" ca="1">INDEX('Lorri 401b'!L:L,MATCH('Retirement Calculator'!A36,'Lorri 401b'!N:N,0),0)</f>
        <v>3662782.2870794768</v>
      </c>
      <c r="S36" s="25">
        <f t="shared" ca="1" si="7"/>
        <v>6200502.916052781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2514909.0027944427</v>
      </c>
      <c r="R37" s="25">
        <f t="array" aca="1" ref="R37" ca="1">INDEX('Lorri 401b'!L:L,MATCH('Retirement Calculator'!A37,'Lorri 401b'!N:N,0),0)</f>
        <v>3678043.8799423077</v>
      </c>
      <c r="S37" s="25">
        <f t="shared" ca="1" si="7"/>
        <v>6192952.8827367499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2492002.3281731689</v>
      </c>
      <c r="R38" s="25">
        <f t="array" aca="1" ref="R38" ca="1">INDEX('Lorri 401b'!L:L,MATCH('Retirement Calculator'!A38,'Lorri 401b'!N:N,0),0)</f>
        <v>3693369.0627754005</v>
      </c>
      <c r="S38" s="25">
        <f t="shared" ca="1" si="7"/>
        <v>6185371.3909485694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2469000.2090743068</v>
      </c>
      <c r="R39" s="25">
        <f t="array" aca="1" ref="R39" ca="1">INDEX('Lorri 401b'!L:L,MATCH('Retirement Calculator'!A39,'Lorri 401b'!N:N,0),0)</f>
        <v>3708758.1005369648</v>
      </c>
      <c r="S39" s="25">
        <f t="shared" ca="1" si="7"/>
        <v>6177758.3096112721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2445902.2478125328</v>
      </c>
      <c r="R40" s="25">
        <f t="array" aca="1" ref="R40" ca="1">INDEX('Lorri 401b'!L:L,MATCH('Retirement Calculator'!A40,'Lorri 401b'!N:N,0),0)</f>
        <v>3724211.2592892023</v>
      </c>
      <c r="S40" s="25">
        <f t="shared" ca="1" si="7"/>
        <v>6170113.5071017351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2422708.0450455011</v>
      </c>
      <c r="R41" s="25">
        <f t="array" aca="1" ref="R41" ca="1">INDEX('Lorri 401b'!L:L,MATCH('Retirement Calculator'!A41,'Lorri 401b'!N:N,0),0)</f>
        <v>3739728.8062029071</v>
      </c>
      <c r="S41" s="25">
        <f t="shared" ca="1" si="7"/>
        <v>6162436.8512484077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2399417.1997669404</v>
      </c>
      <c r="R42" s="25">
        <f t="array" aca="1" ref="R42" ca="1">INDEX('Lorri 401b'!L:L,MATCH('Retirement Calculator'!A42,'Lorri 401b'!N:N,0),0)</f>
        <v>3755311.0095620858</v>
      </c>
      <c r="S42" s="25">
        <f t="shared" ca="1" si="7"/>
        <v>6154728.2093290258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2376029.3092997191</v>
      </c>
      <c r="R43" s="25">
        <f t="array" aca="1" ref="R43" ca="1">INDEX('Lorri 401b'!L:L,MATCH('Retirement Calculator'!A43,'Lorri 401b'!N:N,0),0)</f>
        <v>3770958.1387685947</v>
      </c>
      <c r="S43" s="25">
        <f t="shared" ca="1" si="7"/>
        <v>6146987.4480683133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2352543.9692888842</v>
      </c>
      <c r="R44" s="25">
        <f t="array" aca="1" ref="R44" ca="1">INDEX('Lorri 401b'!L:L,MATCH('Retirement Calculator'!A44,'Lorri 401b'!N:N,0),0)</f>
        <v>3786670.4643467972</v>
      </c>
      <c r="S44" s="25">
        <f t="shared" ca="1" si="7"/>
        <v>6139214.4336356819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2328960.7736946708</v>
      </c>
      <c r="R45" s="25">
        <f t="array" aca="1" ref="R45" ca="1">INDEX('Lorri 401b'!L:L,MATCH('Retirement Calculator'!A45,'Lorri 401b'!N:N,0),0)</f>
        <v>3802448.2579482421</v>
      </c>
      <c r="S45" s="25">
        <f t="shared" ca="1" si="7"/>
        <v>6131409.0316429129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2305279.3147854814</v>
      </c>
      <c r="R46" s="25">
        <f t="array" aca="1" ref="R46" ca="1">INDEX('Lorri 401b'!L:L,MATCH('Retirement Calculator'!A46,'Lorri 401b'!N:N,0),0)</f>
        <v>3818291.7923563598</v>
      </c>
      <c r="S46" s="25">
        <f t="shared" ca="1" si="7"/>
        <v>6123571.1071418412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2281499.183130837</v>
      </c>
      <c r="R47" s="25">
        <f t="array" aca="1" ref="R47" ca="1">INDEX('Lorri 401b'!L:L,MATCH('Retirement Calculator'!A47,'Lorri 401b'!N:N,0),0)</f>
        <v>3834201.3414911781</v>
      </c>
      <c r="S47" s="25">
        <f t="shared" ca="1" si="7"/>
        <v>6115700.5246220157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2257619.9675942985</v>
      </c>
      <c r="R48" s="25">
        <f t="array" aca="1" ref="R48" ca="1">INDEX('Lorri 401b'!L:L,MATCH('Retirement Calculator'!A48,'Lorri 401b'!N:N,0),0)</f>
        <v>3850177.1804140583</v>
      </c>
      <c r="S48" s="25">
        <f t="shared" ca="1" si="7"/>
        <v>6107797.1480083568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2233641.2553263577</v>
      </c>
      <c r="R49" s="25">
        <f t="array" aca="1" ref="R49" ca="1">INDEX('Lorri 401b'!L:L,MATCH('Retirement Calculator'!A49,'Lorri 401b'!N:N,0),0)</f>
        <v>3866219.58533245</v>
      </c>
      <c r="S49" s="25">
        <f t="shared" ca="1" si="7"/>
        <v>6099860.8406588081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2209562.6317573003</v>
      </c>
      <c r="R50" s="25">
        <f t="array" aca="1" ref="R50" ca="1">INDEX('Lorri 401b'!L:L,MATCH('Retirement Calculator'!A50,'Lorri 401b'!N:N,0),0)</f>
        <v>3882328.8336046687</v>
      </c>
      <c r="S50" s="25">
        <f t="shared" ca="1" si="7"/>
        <v>6091891.4653619695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2185383.6805900387</v>
      </c>
      <c r="R51" s="25">
        <f t="array" aca="1" ref="R51" ca="1">INDEX('Lorri 401b'!L:L,MATCH('Retirement Calculator'!A51,'Lorri 401b'!N:N,0),0)</f>
        <v>3898505.2037446881</v>
      </c>
      <c r="S51" s="25">
        <f t="shared" ca="1" si="7"/>
        <v>6083888.8843347263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2161103.9837929131</v>
      </c>
      <c r="R52" s="25">
        <f t="array" aca="1" ref="R52" ca="1">INDEX('Lorri 401b'!L:L,MATCH('Retirement Calculator'!A52,'Lorri 401b'!N:N,0),0)</f>
        <v>3914748.9754269575</v>
      </c>
      <c r="S52" s="25">
        <f t="shared" ca="1" si="7"/>
        <v>6075852.9592198711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2137502.3549257996</v>
      </c>
      <c r="R53" s="25">
        <f t="array" aca="1" ref="R53" ca="1">INDEX('Lorri 401b'!L:L,MATCH('Retirement Calculator'!A53,'Lorri 401b'!N:N,0),0)</f>
        <v>3931060.4294912363</v>
      </c>
      <c r="S53" s="25">
        <f t="shared" ca="1" si="7"/>
        <v>6068562.784417036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2113802.3859384069</v>
      </c>
      <c r="R54" s="25">
        <f t="array" aca="1" ref="R54" ca="1">INDEX('Lorri 401b'!L:L,MATCH('Retirement Calculator'!A54,'Lorri 401b'!N:N,0),0)</f>
        <v>3947439.8479474499</v>
      </c>
      <c r="S54" s="25">
        <f t="shared" ca="1" si="7"/>
        <v>6061242.2338858563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2090003.6670802329</v>
      </c>
      <c r="R55" s="25">
        <f t="array" aca="1" ref="R55" ca="1">INDEX('Lorri 401b'!L:L,MATCH('Retirement Calculator'!A55,'Lorri 401b'!N:N,0),0)</f>
        <v>3963887.5139805642</v>
      </c>
      <c r="S55" s="25">
        <f t="shared" ca="1" si="7"/>
        <v>6053891.1810607966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2066105.7868934833</v>
      </c>
      <c r="R56" s="25">
        <f t="array" aca="1" ref="R56" ca="1">INDEX('Lorri 401b'!L:L,MATCH('Retirement Calculator'!A56,'Lorri 401b'!N:N,0),0)</f>
        <v>3980403.7119554831</v>
      </c>
      <c r="S56" s="25">
        <f t="shared" ca="1" si="7"/>
        <v>6046509.4988489663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2042108.3322059554</v>
      </c>
      <c r="R57" s="25">
        <f t="array" aca="1" ref="R57" ca="1">INDEX('Lorri 401b'!L:L,MATCH('Retirement Calculator'!A57,'Lorri 401b'!N:N,0),0)</f>
        <v>3996988.7274219641</v>
      </c>
      <c r="S57" s="25">
        <f t="shared" ca="1" si="7"/>
        <v>6039097.0596279195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2018010.8881238962</v>
      </c>
      <c r="R58" s="25">
        <f t="array" aca="1" ref="R58" ca="1">INDEX('Lorri 401b'!L:L,MATCH('Retirement Calculator'!A58,'Lorri 401b'!N:N,0),0)</f>
        <v>4013642.8471195553</v>
      </c>
      <c r="S58" s="25">
        <f t="shared" ca="1" si="7"/>
        <v>6031653.7352434518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1993813.0380248283</v>
      </c>
      <c r="R59" s="25">
        <f t="array" aca="1" ref="R59" ca="1">INDEX('Lorri 401b'!L:L,MATCH('Retirement Calculator'!A59,'Lorri 401b'!N:N,0),0)</f>
        <v>4030366.3589825537</v>
      </c>
      <c r="S59" s="25">
        <f t="shared" ca="1" si="7"/>
        <v>6024179.3970073815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1969514.3635503477</v>
      </c>
      <c r="R60" s="25">
        <f t="array" aca="1" ref="R60" ca="1">INDEX('Lorri 401b'!L:L,MATCH('Retirement Calculator'!A60,'Lorri 401b'!N:N,0),0)</f>
        <v>4047159.552144981</v>
      </c>
      <c r="S60" s="25">
        <f t="shared" ca="1" si="7"/>
        <v>6016673.9156953283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1945114.4445988901</v>
      </c>
      <c r="R61" s="25">
        <f t="array" aca="1" ref="R61" ca="1">INDEX('Lorri 401b'!L:L,MATCH('Retirement Calculator'!A61,'Lorri 401b'!N:N,0),0)</f>
        <v>4064022.7169455849</v>
      </c>
      <c r="S61" s="25">
        <f t="shared" ca="1" si="7"/>
        <v>6009137.1615444748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1920612.8593184683</v>
      </c>
      <c r="R62" s="25">
        <f t="array" aca="1" ref="R62" ca="1">INDEX('Lorri 401b'!L:L,MATCH('Retirement Calculator'!A62,'Lorri 401b'!N:N,0),0)</f>
        <v>4080956.1449328582</v>
      </c>
      <c r="S62" s="25">
        <f t="shared" ca="1" si="7"/>
        <v>6001569.0042513264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1896009.1840993778</v>
      </c>
      <c r="R63" s="25">
        <f t="array" aca="1" ref="R63" ca="1">INDEX('Lorri 401b'!L:L,MATCH('Retirement Calculator'!A63,'Lorri 401b'!N:N,0),0)</f>
        <v>4097960.1288700784</v>
      </c>
      <c r="S63" s="25">
        <f t="shared" ca="1" si="7"/>
        <v>5993969.3129694564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1871302.9935668746</v>
      </c>
      <c r="R64" s="25">
        <f t="array" aca="1" ref="R64" ca="1">INDEX('Lorri 401b'!L:L,MATCH('Retirement Calculator'!A64,'Lorri 401b'!N:N,0),0)</f>
        <v>4115034.9627403705</v>
      </c>
      <c r="S64" s="25">
        <f t="shared" ca="1" si="7"/>
        <v>5986337.9563072454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1846493.8605738194</v>
      </c>
      <c r="R65" s="25">
        <f t="array" aca="1" ref="R65" ca="1">INDEX('Lorri 401b'!L:L,MATCH('Retirement Calculator'!A65,'Lorri 401b'!N:N,0),0)</f>
        <v>4132180.9417517888</v>
      </c>
      <c r="S65" s="25">
        <f t="shared" ca="1" si="7"/>
        <v>5978674.8023256082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1821581.3561932929</v>
      </c>
      <c r="R66" s="25">
        <f t="array" aca="1" ref="R66" ca="1">INDEX('Lorri 401b'!L:L,MATCH('Retirement Calculator'!A66,'Lorri 401b'!N:N,0),0)</f>
        <v>4149398.3623424214</v>
      </c>
      <c r="S66" s="25">
        <f t="shared" ca="1" si="7"/>
        <v>5970979.7185357139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1796565.0497111809</v>
      </c>
      <c r="R67" s="25">
        <f t="array" aca="1" ref="R67" ca="1">INDEX('Lorri 401b'!L:L,MATCH('Retirement Calculator'!A67,'Lorri 401b'!N:N,0),0)</f>
        <v>4166687.5221855147</v>
      </c>
      <c r="S67" s="25">
        <f t="shared" ca="1" si="7"/>
        <v>5963252.5718966955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1771444.5086187269</v>
      </c>
      <c r="R68" s="25">
        <f t="array" aca="1" ref="R68" ca="1">INDEX('Lorri 401b'!L:L,MATCH('Retirement Calculator'!A68,'Lorri 401b'!N:N,0),0)</f>
        <v>4184048.720194621</v>
      </c>
      <c r="S68" s="25">
        <f t="shared" ca="1" si="7"/>
        <v>5955493.2288133483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1746219.2986050542</v>
      </c>
      <c r="R69" s="25">
        <f t="array" aca="1" ref="R69" ca="1">INDEX('Lorri 401b'!L:L,MATCH('Retirement Calculator'!A69,'Lorri 401b'!N:N,0),0)</f>
        <v>4201482.256528765</v>
      </c>
      <c r="S69" s="25">
        <f t="shared" ca="1" si="7"/>
        <v>5947701.5551338196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1720888.9835496577</v>
      </c>
      <c r="R70" s="25">
        <f t="array" aca="1" ref="R70" ca="1">INDEX('Lorri 401b'!L:L,MATCH('Retirement Calculator'!A70,'Lorri 401b'!N:N,0),0)</f>
        <v>4218988.4325976344</v>
      </c>
      <c r="S70" s="25">
        <f t="shared" ca="1" si="7"/>
        <v>5939877.4161472917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1695453.125514864</v>
      </c>
      <c r="R71" s="25">
        <f t="array" aca="1" ref="R71" ca="1">INDEX('Lorri 401b'!L:L,MATCH('Retirement Calculator'!A71,'Lorri 401b'!N:N,0),0)</f>
        <v>4236567.5510667916</v>
      </c>
      <c r="S71" s="25">
        <f t="shared" ca="1" si="7"/>
        <v>5932020.6765816556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1669911.2847382585</v>
      </c>
      <c r="R72" s="25">
        <f t="array" aca="1" ref="R72" ca="1">INDEX('Lorri 401b'!L:L,MATCH('Retirement Calculator'!A72,'Lorri 401b'!N:N,0),0)</f>
        <v>4254219.915862903</v>
      </c>
      <c r="S72" s="25">
        <f t="shared" ca="1" si="7"/>
        <v>5924131.2006011615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1644263.0196250838</v>
      </c>
      <c r="R73" s="25">
        <f t="array" aca="1" ref="R73" ca="1">INDEX('Lorri 401b'!L:L,MATCH('Retirement Calculator'!A73,'Lorri 401b'!N:N,0),0)</f>
        <v>4271945.8321789987</v>
      </c>
      <c r="S73" s="25">
        <f t="shared" ca="1" si="7"/>
        <v>5916208.8518040823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1618507.8867406042</v>
      </c>
      <c r="R74" s="25">
        <f t="array" aca="1" ref="R74" ca="1">INDEX('Lorri 401b'!L:L,MATCH('Retirement Calculator'!A74,'Lorri 401b'!N:N,0),0)</f>
        <v>4289745.6064797444</v>
      </c>
      <c r="S74" s="25">
        <f t="shared" ca="1" si="7"/>
        <v>5908253.4932203488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1592645.4408024393</v>
      </c>
      <c r="R75" s="25">
        <f t="array" aca="1" ref="R75" ca="1">INDEX('Lorri 401b'!L:L,MATCH('Retirement Calculator'!A75,'Lorri 401b'!N:N,0),0)</f>
        <v>4307619.5465067429</v>
      </c>
      <c r="S75" s="25">
        <f t="shared" ca="1" si="7"/>
        <v>5900264.9873091821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1566675.2346728656</v>
      </c>
      <c r="R76" s="25">
        <f t="array" aca="1" ref="R76" ca="1">INDEX('Lorri 401b'!L:L,MATCH('Retirement Calculator'!A76,'Lorri 401b'!N:N,0),0)</f>
        <v>4325567.9612838542</v>
      </c>
      <c r="S76" s="25">
        <f t="shared" ca="1" si="7"/>
        <v>5892243.19595672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1540596.8193510852</v>
      </c>
      <c r="R77" s="25">
        <f t="array" aca="1" ref="R77" ca="1">INDEX('Lorri 401b'!L:L,MATCH('Retirement Calculator'!A77,'Lorri 401b'!N:N,0),0)</f>
        <v>4343591.1611225372</v>
      </c>
      <c r="S77" s="25">
        <f t="shared" ca="1" si="7"/>
        <v>5884187.9804736227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1537906.4445630203</v>
      </c>
      <c r="R78" s="25">
        <f t="array" aca="1" ref="R78" ca="1">INDEX('Lorri 401b'!L:L,MATCH('Retirement Calculator'!A78,'Lorri 401b'!N:N,0),0)</f>
        <v>4338192.7570296582</v>
      </c>
      <c r="S78" s="25">
        <f t="shared" ca="1" si="7"/>
        <v>5876099.2015926782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1535204.859880005</v>
      </c>
      <c r="R79" s="25">
        <f t="array" aca="1" ref="R79" ca="1">INDEX('Lorri 401b'!L:L,MATCH('Retirement Calculator'!A79,'Lorri 401b'!N:N,0),0)</f>
        <v>4332771.8595863916</v>
      </c>
      <c r="S79" s="25">
        <f t="shared" ca="1" si="7"/>
        <v>5867976.7194663966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1532492.0185941439</v>
      </c>
      <c r="R80" s="25">
        <f t="array" aca="1" ref="R80" ca="1">INDEX('Lorri 401b'!L:L,MATCH('Retirement Calculator'!A80,'Lorri 401b'!N:N,0),0)</f>
        <v>4327328.3750704452</v>
      </c>
      <c r="S80" s="25">
        <f t="shared" ca="1" si="7"/>
        <v>5859820.3936645892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1529767.873802925</v>
      </c>
      <c r="R81" s="25">
        <f t="array" aca="1" ref="R81" ca="1">INDEX('Lorri 401b'!L:L,MATCH('Retirement Calculator'!A81,'Lorri 401b'!N:N,0),0)</f>
        <v>4321862.2093690159</v>
      </c>
      <c r="S81" s="25">
        <f t="shared" ca="1" si="7"/>
        <v>5851630.0831719413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1527032.3784084094</v>
      </c>
      <c r="R82" s="25">
        <f t="array" aca="1" ref="R82" ca="1">INDEX('Lorri 401b'!L:L,MATCH('Retirement Calculator'!A82,'Lorri 401b'!N:N,0),0)</f>
        <v>4316373.2679771641</v>
      </c>
      <c r="S82" s="25">
        <f t="shared" ca="1" si="7"/>
        <v>5843405.6463855738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1524285.4851164166</v>
      </c>
      <c r="R83" s="25">
        <f t="array" aca="1" ref="R83" ca="1">INDEX('Lorri 401b'!L:L,MATCH('Retirement Calculator'!A83,'Lorri 401b'!N:N,0),0)</f>
        <v>4310861.455996179</v>
      </c>
      <c r="S83" s="25">
        <f t="shared" ca="1" si="7"/>
        <v>5835146.9411125956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1521527.1464357071</v>
      </c>
      <c r="R84" s="25">
        <f t="array" aca="1" ref="R84" ca="1">INDEX('Lorri 401b'!L:L,MATCH('Retirement Calculator'!A84,'Lorri 401b'!N:N,0),0)</f>
        <v>4305326.6781319398</v>
      </c>
      <c r="S84" s="25">
        <f t="shared" ca="1" si="7"/>
        <v>5826853.8245676467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1518757.3146771614</v>
      </c>
      <c r="R85" s="25">
        <f t="array" aca="1" ref="R85" ca="1">INDEX('Lorri 401b'!L:L,MATCH('Retirement Calculator'!A85,'Lorri 401b'!N:N,0),0)</f>
        <v>4299768.8386932667</v>
      </c>
      <c r="S85" s="25">
        <f t="shared" ca="1" si="7"/>
        <v>5818526.1533704279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1515975.941952955</v>
      </c>
      <c r="R86" s="25">
        <f t="array" aca="1" ref="R86" ca="1">INDEX('Lorri 401b'!L:L,MATCH('Retirement Calculator'!A86,'Lorri 401b'!N:N,0),0)</f>
        <v>4294187.8415902657</v>
      </c>
      <c r="S86" s="25">
        <f t="shared" ca="1" si="7"/>
        <v>5810163.7835432207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1513182.980175731</v>
      </c>
      <c r="R87" s="25">
        <f t="array" aca="1" ref="R87" ca="1">INDEX('Lorri 401b'!L:L,MATCH('Retirement Calculator'!A87,'Lorri 401b'!N:N,0),0)</f>
        <v>4288583.5903326692</v>
      </c>
      <c r="S87" s="25">
        <f t="shared" ca="1" si="7"/>
        <v>5801766.5705084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1510378.3810577686</v>
      </c>
      <c r="R88" s="25">
        <f t="array" aca="1" ref="R88" ca="1">INDEX('Lorri 401b'!L:L,MATCH('Retirement Calculator'!A88,'Lorri 401b'!N:N,0),0)</f>
        <v>4282955.9880281659</v>
      </c>
      <c r="S88" s="25">
        <f t="shared" ca="1" si="7"/>
        <v>5793334.369085934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1507562.0961101481</v>
      </c>
      <c r="R89" s="25">
        <f t="array" aca="1" ref="R89" ca="1">INDEX('Lorri 401b'!L:L,MATCH('Retirement Calculator'!A89,'Lorri 401b'!N:N,0),0)</f>
        <v>4277304.9373807264</v>
      </c>
      <c r="S89" s="25">
        <f t="shared" ca="1" si="7"/>
        <v>5784867.0334908748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1504734.0766419126</v>
      </c>
      <c r="R90" s="25">
        <f t="array" aca="1" ref="R90" ca="1">INDEX('Lorri 401b'!L:L,MATCH('Retirement Calculator'!A90,'Lorri 401b'!N:N,0),0)</f>
        <v>4271630.3406889234</v>
      </c>
      <c r="S90" s="25">
        <f t="shared" ca="1" si="7"/>
        <v>5776364.4173308359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1501894.2737592261</v>
      </c>
      <c r="R91" s="25">
        <f t="array" aca="1" ref="R91" ca="1">INDEX('Lorri 401b'!L:L,MATCH('Retirement Calculator'!A91,'Lorri 401b'!N:N,0),0)</f>
        <v>4265932.0998442378</v>
      </c>
      <c r="S91" s="25">
        <f t="shared" ca="1" si="7"/>
        <v>5767826.3736034641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1499042.6383645283</v>
      </c>
      <c r="R92" s="25">
        <f t="array" aca="1" ref="R92" ca="1">INDEX('Lorri 401b'!L:L,MATCH('Retirement Calculator'!A92,'Lorri 401b'!N:N,0),0)</f>
        <v>4260210.1163293654</v>
      </c>
      <c r="S92" s="25">
        <f t="shared" ca="1" si="7"/>
        <v>5759252.7546938937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1496179.121155686</v>
      </c>
      <c r="R93" s="25">
        <f t="array" aca="1" ref="R93" ca="1">INDEX('Lorri 401b'!L:L,MATCH('Retirement Calculator'!A93,'Lorri 401b'!N:N,0),0)</f>
        <v>4254464.291216515</v>
      </c>
      <c r="S93" s="25">
        <f t="shared" ca="1" si="7"/>
        <v>5750643.4123722007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1493303.6726251401</v>
      </c>
      <c r="R94" s="25">
        <f t="array" aca="1" ref="R94" ca="1">INDEX('Lorri 401b'!L:L,MATCH('Retirement Calculator'!A94,'Lorri 401b'!N:N,0),0)</f>
        <v>4248694.5251656938</v>
      </c>
      <c r="S94" s="25">
        <f t="shared" ca="1" si="7"/>
        <v>5741998.1977908341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1490416.2430590503</v>
      </c>
      <c r="R95" s="25">
        <f t="array" aca="1" ref="R95" ca="1">INDEX('Lorri 401b'!L:L,MATCH('Retirement Calculator'!A95,'Lorri 401b'!N:N,0),0)</f>
        <v>4242900.718422994</v>
      </c>
      <c r="S95" s="25">
        <f t="shared" ca="1" si="7"/>
        <v>5733316.9614820443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1487516.7825364352</v>
      </c>
      <c r="R96" s="25">
        <f t="array" aca="1" ref="R96" ca="1">INDEX('Lorri 401b'!L:L,MATCH('Retirement Calculator'!A96,'Lorri 401b'!N:N,0),0)</f>
        <v>4237082.7708188668</v>
      </c>
      <c r="S96" s="25">
        <f t="shared" ca="1" si="7"/>
        <v>5724599.5533553017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1484605.240928309</v>
      </c>
      <c r="R97" s="25">
        <f t="array" aca="1" ref="R97" ca="1">INDEX('Lorri 401b'!L:L,MATCH('Retirement Calculator'!A97,'Lorri 401b'!N:N,0),0)</f>
        <v>4231240.5817663893</v>
      </c>
      <c r="S97" s="25">
        <f t="shared" ca="1" si="7"/>
        <v>5715845.8226946983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1481681.5678968157</v>
      </c>
      <c r="R98" s="25">
        <f t="array" aca="1" ref="R98" ca="1">INDEX('Lorri 401b'!L:L,MATCH('Retirement Calculator'!A98,'Lorri 401b'!N:N,0),0)</f>
        <v>4225374.0502595259</v>
      </c>
      <c r="S98" s="25">
        <f t="shared" ca="1" si="7"/>
        <v>5707055.6181563418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1478745.712894358</v>
      </c>
      <c r="R99" s="25">
        <f t="array" aca="1" ref="R99" ca="1">INDEX('Lorri 401b'!L:L,MATCH('Retirement Calculator'!A99,'Lorri 401b'!N:N,0),0)</f>
        <v>4219483.0748713845</v>
      </c>
      <c r="S99" s="25">
        <f t="shared" ca="1" si="7"/>
        <v>5698228.7877657423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1475797.6251627232</v>
      </c>
      <c r="R100" s="25">
        <f t="array" aca="1" ref="R100" ca="1">INDEX('Lorri 401b'!L:L,MATCH('Retirement Calculator'!A100,'Lorri 401b'!N:N,0),0)</f>
        <v>4213567.5537524587</v>
      </c>
      <c r="S100" s="25">
        <f t="shared" ca="1" si="7"/>
        <v>5689365.1789151821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1472837.2537322068</v>
      </c>
      <c r="R101" s="25">
        <f t="array" aca="1" ref="R101" ca="1">INDEX('Lorri 401b'!L:L,MATCH('Retirement Calculator'!A101,'Lorri 401b'!N:N,0),0)</f>
        <v>4207627.3846288705</v>
      </c>
      <c r="S101" s="25">
        <f t="shared" ca="1" si="7"/>
        <v>5680464.6383610778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1469864.5474207299</v>
      </c>
      <c r="R102" s="25">
        <f t="array" aca="1" ref="R102" ca="1">INDEX('Lorri 401b'!L:L,MATCH('Retirement Calculator'!A102,'Lorri 401b'!N:N,0),0)</f>
        <v>4201662.4648006009</v>
      </c>
      <c r="S102" s="25">
        <f t="shared" ca="1" si="7"/>
        <v>5671527.0122213308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1466879.454832955</v>
      </c>
      <c r="R103" s="25">
        <f t="array" aca="1" ref="R103" ca="1">INDEX('Lorri 401b'!L:L,MATCH('Retirement Calculator'!A103,'Lorri 401b'!N:N,0),0)</f>
        <v>4195672.6911397139</v>
      </c>
      <c r="S103" s="25">
        <f t="shared" ca="1" si="7"/>
        <v>5662552.1459726691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1463881.9243593977</v>
      </c>
      <c r="R104" s="25">
        <f t="array" aca="1" ref="R104" ca="1">INDEX('Lorri 401b'!L:L,MATCH('Retirement Calculator'!A104,'Lorri 401b'!N:N,0),0)</f>
        <v>4189657.9600885729</v>
      </c>
      <c r="S104" s="25">
        <f t="shared" ca="1" si="7"/>
        <v>5653539.8844479704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1460871.9041755341</v>
      </c>
      <c r="R105" s="25">
        <f t="array" aca="1" ref="R105" ca="1">INDEX('Lorri 401b'!L:L,MATCH('Retirement Calculator'!A105,'Lorri 401b'!N:N,0),0)</f>
        <v>4183618.1676580524</v>
      </c>
      <c r="S105" s="25">
        <f t="shared" ca="1" si="7"/>
        <v>5644490.0718335863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1457849.3422409045</v>
      </c>
      <c r="R106" s="25">
        <f t="array" aca="1" ref="R106" ca="1">INDEX('Lorri 401b'!L:L,MATCH('Retirement Calculator'!A106,'Lorri 401b'!N:N,0),0)</f>
        <v>4177553.2094257381</v>
      </c>
      <c r="S106" s="25">
        <f t="shared" ca="1" si="7"/>
        <v>5635402.5516666425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1454814.1862982137</v>
      </c>
      <c r="R107" s="25">
        <f t="array" aca="1" ref="R107" ca="1">INDEX('Lorri 401b'!L:L,MATCH('Retirement Calculator'!A107,'Lorri 401b'!N:N,0),0)</f>
        <v>4171462.9805341223</v>
      </c>
      <c r="S107" s="25">
        <f t="shared" ca="1" si="7"/>
        <v>5626277.1668323362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1452445.3005540951</v>
      </c>
      <c r="R108" s="25">
        <f t="array" aca="1" ref="R108" ca="1">INDEX('Lorri 401b'!L:L,MATCH('Retirement Calculator'!A108,'Lorri 401b'!N:N,0),0)</f>
        <v>4167098.5423404584</v>
      </c>
      <c r="S108" s="25">
        <f t="shared" ca="1" si="7"/>
        <v>5619543.8428945532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1450066.5444527094</v>
      </c>
      <c r="R109" s="25">
        <f t="array" aca="1" ref="R109" ca="1">INDEX('Lorri 401b'!L:L,MATCH('Retirement Calculator'!A109,'Lorri 401b'!N:N,0),0)</f>
        <v>4162715.9189876541</v>
      </c>
      <c r="S109" s="25">
        <f t="shared" ca="1" si="7"/>
        <v>5612782.4634403633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1447677.8768675679</v>
      </c>
      <c r="R110" s="25">
        <f t="array" aca="1" ref="R110" ca="1">INDEX('Lorri 401b'!L:L,MATCH('Retirement Calculator'!A110,'Lorri 401b'!N:N,0),0)</f>
        <v>4158315.034704213</v>
      </c>
      <c r="S110" s="25">
        <f t="shared" ca="1" si="7"/>
        <v>5605992.9115717812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1445279.2565008216</v>
      </c>
      <c r="R111" s="25">
        <f t="array" aca="1" ref="R111" ca="1">INDEX('Lorri 401b'!L:L,MATCH('Retirement Calculator'!A111,'Lorri 401b'!N:N,0),0)</f>
        <v>4153895.8134029242</v>
      </c>
      <c r="S111" s="25">
        <f t="shared" ca="1" si="7"/>
        <v>5599175.0699037462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1442870.6418825472</v>
      </c>
      <c r="R112" s="25">
        <f t="array" aca="1" ref="R112" ca="1">INDEX('Lorri 401b'!L:L,MATCH('Retirement Calculator'!A112,'Lorri 401b'!N:N,0),0)</f>
        <v>4149458.1786795468</v>
      </c>
      <c r="S112" s="25">
        <f t="shared" ca="1" si="7"/>
        <v>5592328.8205620944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1440451.99137003</v>
      </c>
      <c r="R113" s="25">
        <f t="array" aca="1" ref="R113" ca="1">INDEX('Lorri 401b'!L:L,MATCH('Retirement Calculator'!A113,'Lorri 401b'!N:N,0),0)</f>
        <v>4145002.0538114887</v>
      </c>
      <c r="S113" s="25">
        <f t="shared" ca="1" si="7"/>
        <v>5585454.0451815184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1438023.263147044</v>
      </c>
      <c r="R114" s="25">
        <f t="array" aca="1" ref="R114" ca="1">INDEX('Lorri 401b'!L:L,MATCH('Retirement Calculator'!A114,'Lorri 401b'!N:N,0),0)</f>
        <v>4140527.3617564803</v>
      </c>
      <c r="S114" s="25">
        <f t="shared" ca="1" si="7"/>
        <v>5578550.6249035243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1435584.4152231289</v>
      </c>
      <c r="R115" s="25">
        <f t="array" aca="1" ref="R115" ca="1">INDEX('Lorri 401b'!L:L,MATCH('Retirement Calculator'!A115,'Lorri 401b'!N:N,0),0)</f>
        <v>4136034.0251512425</v>
      </c>
      <c r="S115" s="25">
        <f t="shared" ca="1" si="7"/>
        <v>5571618.4403743716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1433135.4054328641</v>
      </c>
      <c r="R116" s="25">
        <f t="array" aca="1" ref="R116" ca="1">INDEX('Lorri 401b'!L:L,MATCH('Retirement Calculator'!A116,'Lorri 401b'!N:N,0),0)</f>
        <v>4131521.96631015</v>
      </c>
      <c r="S116" s="25">
        <f t="shared" ca="1" si="7"/>
        <v>5564657.3717430141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1430676.1914351399</v>
      </c>
      <c r="R117" s="25">
        <f t="array" aca="1" ref="R117" ca="1">INDEX('Lorri 401b'!L:L,MATCH('Retirement Calculator'!A117,'Lorri 401b'!N:N,0),0)</f>
        <v>4126991.1072238861</v>
      </c>
      <c r="S117" s="25">
        <f t="shared" ca="1" si="7"/>
        <v>5557667.2986590257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1428206.7307124252</v>
      </c>
      <c r="R118" s="25">
        <f t="array" aca="1" ref="R118" ca="1">INDEX('Lorri 401b'!L:L,MATCH('Retirement Calculator'!A118,'Lorri 401b'!N:N,0),0)</f>
        <v>4122441.3695580959</v>
      </c>
      <c r="S118" s="25">
        <f t="shared" ca="1" si="7"/>
        <v>5550648.1002705209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1425726.9805700325</v>
      </c>
      <c r="R119" s="25">
        <f t="array" aca="1" ref="R119" ca="1">INDEX('Lorri 401b'!L:L,MATCH('Retirement Calculator'!A119,'Lorri 401b'!N:N,0),0)</f>
        <v>4117872.6746520316</v>
      </c>
      <c r="S119" s="25">
        <f t="shared" ca="1" si="7"/>
        <v>5543599.6552220639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1423236.8981353799</v>
      </c>
      <c r="R120" s="25">
        <f t="array" aca="1" ref="R120" ca="1">INDEX('Lorri 401b'!L:L,MATCH('Retirement Calculator'!A120,'Lorri 401b'!N:N,0),0)</f>
        <v>4113284.9435171923</v>
      </c>
      <c r="S120" s="25">
        <f t="shared" ca="1" si="7"/>
        <v>5536521.8416525722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1420736.4403572495</v>
      </c>
      <c r="R121" s="25">
        <f t="array" aca="1" ref="R121" ca="1">INDEX('Lorri 401b'!L:L,MATCH('Retirement Calculator'!A121,'Lorri 401b'!N:N,0),0)</f>
        <v>4108678.0968359578</v>
      </c>
      <c r="S121" s="25">
        <f t="shared" ca="1" si="7"/>
        <v>5529414.5371932071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1418225.5640050436</v>
      </c>
      <c r="R122" s="25">
        <f t="array" aca="1" ref="R122" ca="1">INDEX('Lorri 401b'!L:L,MATCH('Retirement Calculator'!A122,'Lorri 401b'!N:N,0),0)</f>
        <v>4104052.0549602183</v>
      </c>
      <c r="S122" s="25">
        <f t="shared" ca="1" si="7"/>
        <v>5522277.6189652616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1415704.2256680368</v>
      </c>
      <c r="R123" s="25">
        <f t="array" aca="1" ref="R123" ca="1">INDEX('Lorri 401b'!L:L,MATCH('Retirement Calculator'!A123,'Lorri 401b'!N:N,0),0)</f>
        <v>4099406.7379099964</v>
      </c>
      <c r="S123" s="25">
        <f t="shared" ca="1" si="7"/>
        <v>5515110.9635780333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1413172.3817546258</v>
      </c>
      <c r="R124" s="25">
        <f t="array" aca="1" ref="R124" ca="1">INDEX('Lorri 401b'!L:L,MATCH('Retirement Calculator'!A124,'Lorri 401b'!N:N,0),0)</f>
        <v>4094742.0653720652</v>
      </c>
      <c r="S124" s="25">
        <f t="shared" ca="1" si="7"/>
        <v>5507914.4471266912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1410629.9884915757</v>
      </c>
      <c r="R125" s="25">
        <f t="array" aca="1" ref="R125" ca="1">INDEX('Lorri 401b'!L:L,MATCH('Retirement Calculator'!A125,'Lorri 401b'!N:N,0),0)</f>
        <v>4090057.9566985592</v>
      </c>
      <c r="S125" s="25">
        <f t="shared" ca="1" si="7"/>
        <v>5500687.9451901354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1408077.0019232628</v>
      </c>
      <c r="R126" s="25">
        <f t="array" aca="1" ref="R126" ca="1">INDEX('Lorri 401b'!L:L,MATCH('Retirement Calculator'!A126,'Lorri 401b'!N:N,0),0)</f>
        <v>4085354.3309055804</v>
      </c>
      <c r="S126" s="25">
        <f t="shared" ca="1" si="7"/>
        <v>5493431.332828843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1405513.3779109153</v>
      </c>
      <c r="R127" s="25">
        <f t="array" aca="1" ref="R127" ca="1">INDEX('Lorri 401b'!L:L,MATCH('Retirement Calculator'!A127,'Lorri 401b'!N:N,0),0)</f>
        <v>4080631.1066717976</v>
      </c>
      <c r="S127" s="25">
        <f t="shared" ca="1" si="7"/>
        <v>5486144.4845827129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1402939.0721318496</v>
      </c>
      <c r="R128" s="25">
        <f t="array" aca="1" ref="R128" ca="1">INDEX('Lorri 401b'!L:L,MATCH('Retirement Calculator'!A128,'Lorri 401b'!N:N,0),0)</f>
        <v>4075888.2023370406</v>
      </c>
      <c r="S128" s="25">
        <f t="shared" ca="1" si="7"/>
        <v>5478827.2744688904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1400354.0400787045</v>
      </c>
      <c r="R129" s="25">
        <f t="array" aca="1" ref="R129" ca="1">INDEX('Lorri 401b'!L:L,MATCH('Retirement Calculator'!A129,'Lorri 401b'!N:N,0),0)</f>
        <v>4071125.5359008885</v>
      </c>
      <c r="S129" s="25">
        <f t="shared" ca="1" si="7"/>
        <v>5471479.5759795932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1397758.2370586714</v>
      </c>
      <c r="R130" s="25">
        <f t="array" aca="1" ref="R130" ca="1">INDEX('Lorri 401b'!L:L,MATCH('Retirement Calculator'!A130,'Lorri 401b'!N:N,0),0)</f>
        <v>4066343.0250212527</v>
      </c>
      <c r="S130" s="25">
        <f t="shared" ca="1" si="7"/>
        <v>5464101.2620799243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1395151.6181927214</v>
      </c>
      <c r="R131" s="25">
        <f t="array" aca="1" ref="R131" ca="1">INDEX('Lorri 401b'!L:L,MATCH('Retirement Calculator'!A131,'Lorri 401b'!N:N,0),0)</f>
        <v>4061540.5870129517</v>
      </c>
      <c r="S131" s="25">
        <f t="shared" ca="1" si="7"/>
        <v>5456692.2052056734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1392534.13841483</v>
      </c>
      <c r="R132" s="25">
        <f t="array" aca="1" ref="R132" ca="1">INDEX('Lorri 401b'!L:L,MATCH('Retirement Calculator'!A132,'Lorri 401b'!N:N,0),0)</f>
        <v>4056718.1388462828</v>
      </c>
      <c r="S132" s="25">
        <f t="shared" ca="1" si="7"/>
        <v>5449252.2772611128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1389905.7524711974</v>
      </c>
      <c r="R133" s="25">
        <f t="array" aca="1" ref="R133" ca="1">INDEX('Lorri 401b'!L:L,MATCH('Retirement Calculator'!A133,'Lorri 401b'!N:N,0),0)</f>
        <v>4051875.5971455863</v>
      </c>
      <c r="S133" s="25">
        <f t="shared" ca="1" si="7"/>
        <v>5441781.3496167837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1387266.4149194662</v>
      </c>
      <c r="R134" s="25">
        <f t="array" aca="1" ref="R134" ca="1">INDEX('Lorri 401b'!L:L,MATCH('Retirement Calculator'!A134,'Lorri 401b'!N:N,0),0)</f>
        <v>4047012.8781878031</v>
      </c>
      <c r="S134" s="25">
        <f t="shared" ca="1" si="7"/>
        <v>5434279.2931072693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1384616.0801279363</v>
      </c>
      <c r="R135" s="25">
        <f t="array" aca="1" ref="R135" ca="1">INDEX('Lorri 401b'!L:L,MATCH('Retirement Calculator'!A135,'Lorri 401b'!N:N,0),0)</f>
        <v>4042129.8979010293</v>
      </c>
      <c r="S135" s="25">
        <f t="shared" ca="1" si="7"/>
        <v>5426745.9780289661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1381954.7022747749</v>
      </c>
      <c r="R136" s="25">
        <f t="array" aca="1" ref="R136" ca="1">INDEX('Lorri 401b'!L:L,MATCH('Retirement Calculator'!A136,'Lorri 401b'!N:N,0),0)</f>
        <v>4037226.5718630608</v>
      </c>
      <c r="S136" s="25">
        <f t="shared" ca="1" si="7"/>
        <v>5419181.2741378359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1379282.2353472253</v>
      </c>
      <c r="R137" s="25">
        <f t="array" aca="1" ref="R137" ca="1">INDEX('Lorri 401b'!L:L,MATCH('Retirement Calculator'!A137,'Lorri 401b'!N:N,0),0)</f>
        <v>4032302.8152999338</v>
      </c>
      <c r="S137" s="25">
        <f t="shared" ca="1" si="7"/>
        <v>5411585.0506471591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1376598.633140811</v>
      </c>
      <c r="R138" s="25">
        <f t="array" aca="1" ref="R138" ca="1">INDEX('Lorri 401b'!L:L,MATCH('Retirement Calculator'!A138,'Lorri 401b'!N:N,0),0)</f>
        <v>4027358.5430844608</v>
      </c>
      <c r="S138" s="25">
        <f t="shared" ca="1" si="7"/>
        <v>5403957.176225272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1373903.8492585367</v>
      </c>
      <c r="R139" s="25">
        <f t="array" aca="1" ref="R139" ca="1">INDEX('Lorri 401b'!L:L,MATCH('Retirement Calculator'!A139,'Lorri 401b'!N:N,0),0)</f>
        <v>4022393.6697347565</v>
      </c>
      <c r="S139" s="25">
        <f t="shared" ca="1" si="7"/>
        <v>5396297.5189932929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1371197.8371100861</v>
      </c>
      <c r="R140" s="25">
        <f t="array" aca="1" ref="R140" ca="1">INDEX('Lorri 401b'!L:L,MATCH('Retirement Calculator'!A140,'Lorri 401b'!N:N,0),0)</f>
        <v>4017408.1094127619</v>
      </c>
      <c r="S140" s="25">
        <f t="shared" ca="1" si="7"/>
        <v>5388605.9465228477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1368480.5499110171</v>
      </c>
      <c r="R141" s="25">
        <f t="array" aca="1" ref="R141" ca="1">INDEX('Lorri 401b'!L:L,MATCH('Retirement Calculator'!A141,'Lorri 401b'!N:N,0),0)</f>
        <v>4012401.775922759</v>
      </c>
      <c r="S141" s="25">
        <f t="shared" ca="1" si="7"/>
        <v>5380882.325833776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1365751.9406819518</v>
      </c>
      <c r="R142" s="25">
        <f t="array" aca="1" ref="R142" ca="1">INDEX('Lorri 401b'!L:L,MATCH('Retirement Calculator'!A142,'Lorri 401b'!N:N,0),0)</f>
        <v>4007374.582709881</v>
      </c>
      <c r="S142" s="25">
        <f t="shared" ca="1" si="7"/>
        <v>5373126.5233918326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1363011.9622477656</v>
      </c>
      <c r="R143" s="25">
        <f t="array" aca="1" ref="R143" ca="1">INDEX('Lorri 401b'!L:L,MATCH('Retirement Calculator'!A143,'Lorri 401b'!N:N,0),0)</f>
        <v>4002326.4428586159</v>
      </c>
      <c r="S143" s="25">
        <f t="shared" ca="1" si="7"/>
        <v>5365338.4051063815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1360260.5672367702</v>
      </c>
      <c r="R144" s="25">
        <f t="array" aca="1" ref="R144" ca="1">INDEX('Lorri 401b'!L:L,MATCH('Retirement Calculator'!A144,'Lorri 401b'!N:N,0),0)</f>
        <v>3997257.2690913039</v>
      </c>
      <c r="S144" s="25">
        <f t="shared" ca="1" si="7"/>
        <v>5357517.8363280743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1357497.7080798957</v>
      </c>
      <c r="R145" s="25">
        <f t="array" aca="1" ref="R145" ca="1">INDEX('Lorri 401b'!L:L,MATCH('Retirement Calculator'!A145,'Lorri 401b'!N:N,0),0)</f>
        <v>3992166.9737666282</v>
      </c>
      <c r="S145" s="25">
        <f t="shared" ca="1" si="7"/>
        <v>5349664.6818465237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1354723.3370098674</v>
      </c>
      <c r="R146" s="25">
        <f t="array" aca="1" ref="R146" ca="1">INDEX('Lorri 401b'!L:L,MATCH('Retirement Calculator'!A146,'Lorri 401b'!N:N,0),0)</f>
        <v>3987055.4688780997</v>
      </c>
      <c r="S146" s="25">
        <f t="shared" ca="1" si="7"/>
        <v>5341778.8058879673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1351937.4060603809</v>
      </c>
      <c r="R147" s="25">
        <f t="array" aca="1" ref="R147" ca="1">INDEX('Lorri 401b'!L:L,MATCH('Retirement Calculator'!A147,'Lorri 401b'!N:N,0),0)</f>
        <v>3981922.6660525356</v>
      </c>
      <c r="S147" s="25">
        <f t="shared" ca="1" si="7"/>
        <v>5333860.072112916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1349139.8670652714</v>
      </c>
      <c r="R148" s="25">
        <f t="array" aca="1" ref="R148" ca="1">INDEX('Lorri 401b'!L:L,MATCH('Retirement Calculator'!A148,'Lorri 401b'!N:N,0),0)</f>
        <v>3976768.4765485316</v>
      </c>
      <c r="S148" s="25">
        <f t="shared" ca="1" si="7"/>
        <v>5325908.3436138034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1346330.6716576822</v>
      </c>
      <c r="R149" s="25">
        <f t="array" aca="1" ref="R149" ca="1">INDEX('Lorri 401b'!L:L,MATCH('Retirement Calculator'!A149,'Lorri 401b'!N:N,0),0)</f>
        <v>3971592.8112549274</v>
      </c>
      <c r="S149" s="25">
        <f t="shared" ca="1" si="7"/>
        <v>5317923.4829126094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1343509.7712692281</v>
      </c>
      <c r="R150" s="25">
        <f t="array" aca="1" ref="R150" ca="1">INDEX('Lorri 401b'!L:L,MATCH('Retirement Calculator'!A150,'Lorri 401b'!N:N,0),0)</f>
        <v>3966395.5806892668</v>
      </c>
      <c r="S150" s="25">
        <f t="shared" ca="1" si="7"/>
        <v>5309905.3519584946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1340677.1171291554</v>
      </c>
      <c r="R151" s="25">
        <f t="array" aca="1" ref="R151" ca="1">INDEX('Lorri 401b'!L:L,MATCH('Retirement Calculator'!A151,'Lorri 401b'!N:N,0),0)</f>
        <v>3961176.6949962489</v>
      </c>
      <c r="S151" s="25">
        <f t="shared" ca="1" si="7"/>
        <v>5301853.8121254044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1337832.6602634992</v>
      </c>
      <c r="R152" s="25">
        <f t="array" aca="1" ref="R152" ca="1">INDEX('Lorri 401b'!L:L,MATCH('Retirement Calculator'!A152,'Lorri 401b'!N:N,0),0)</f>
        <v>3955936.0639461773</v>
      </c>
      <c r="S152" s="25">
        <f t="shared" ca="1" si="7"/>
        <v>5293768.7242096765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1334976.3514942362</v>
      </c>
      <c r="R153" s="25">
        <f t="array" aca="1" ref="R153" ca="1">INDEX('Lorri 401b'!L:L,MATCH('Retirement Calculator'!A153,'Lorri 401b'!N:N,0),0)</f>
        <v>3950673.5969333965</v>
      </c>
      <c r="S153" s="25">
        <f t="shared" ca="1" si="7"/>
        <v>5285649.9484276325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1332108.1414384344</v>
      </c>
      <c r="R154" s="25">
        <f t="array" aca="1" ref="R154" ca="1">INDEX('Lorri 401b'!L:L,MATCH('Retirement Calculator'!A154,'Lorri 401b'!N:N,0),0)</f>
        <v>3945389.2029747292</v>
      </c>
      <c r="S154" s="25">
        <f t="shared" ca="1" si="7"/>
        <v>5277497.3444131631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1329227.9805074001</v>
      </c>
      <c r="R155" s="25">
        <f t="array" aca="1" ref="R155" ca="1">INDEX('Lorri 401b'!L:L,MATCH('Retirement Calculator'!A155,'Lorri 401b'!N:N,0),0)</f>
        <v>3940082.7907079011</v>
      </c>
      <c r="S155" s="25">
        <f t="shared" ca="1" si="7"/>
        <v>5269310.771215301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1326335.8189058199</v>
      </c>
      <c r="R156" s="25">
        <f t="array" aca="1" ref="R156" ca="1">INDEX('Lorri 401b'!L:L,MATCH('Retirement Calculator'!A156,'Lorri 401b'!N:N,0),0)</f>
        <v>3934754.2683899612</v>
      </c>
      <c r="S156" s="25">
        <f t="shared" ca="1" si="7"/>
        <v>5261090.0872957809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1323431.6066308997</v>
      </c>
      <c r="R157" s="25">
        <f t="array" aca="1" ref="R157" ca="1">INDEX('Lorri 401b'!L:L,MATCH('Retirement Calculator'!A157,'Lorri 401b'!N:N,0),0)</f>
        <v>3929403.5438956963</v>
      </c>
      <c r="S157" s="25">
        <f t="shared" ca="1" si="7"/>
        <v>5252835.1505265962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1320515.2934715007</v>
      </c>
      <c r="R158" s="25">
        <f t="array" aca="1" ref="R158" ca="1">INDEX('Lorri 401b'!L:L,MATCH('Retirement Calculator'!A158,'Lorri 401b'!N:N,0),0)</f>
        <v>3924030.5247160387</v>
      </c>
      <c r="S158" s="25">
        <f t="shared" ca="1" si="7"/>
        <v>5244545.8181875395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1317586.829007271</v>
      </c>
      <c r="R159" s="25">
        <f t="array" aca="1" ref="R159" ca="1">INDEX('Lorri 401b'!L:L,MATCH('Retirement Calculator'!A159,'Lorri 401b'!N:N,0),0)</f>
        <v>3918635.117956466</v>
      </c>
      <c r="S159" s="25">
        <f t="shared" ca="1" si="7"/>
        <v>5236221.9469637368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1314646.1626077734</v>
      </c>
      <c r="R160" s="25">
        <f t="array" aca="1" ref="R160" ca="1">INDEX('Lorri 401b'!L:L,MATCH('Retirement Calculator'!A160,'Lorri 401b'!N:N,0),0)</f>
        <v>3913217.2303353949</v>
      </c>
      <c r="S160" s="25">
        <f t="shared" ca="1" si="7"/>
        <v>5227863.3929431681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1311693.2434316115</v>
      </c>
      <c r="R161" s="25">
        <f t="array" aca="1" ref="R161" ca="1">INDEX('Lorri 401b'!L:L,MATCH('Retirement Calculator'!A161,'Lorri 401b'!N:N,0),0)</f>
        <v>3907776.7681825692</v>
      </c>
      <c r="S161" s="25">
        <f t="shared" ca="1" si="7"/>
        <v>5219470.0116141811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1308728.0204255488</v>
      </c>
      <c r="R162" s="25">
        <f t="array" aca="1" ref="R162" ca="1">INDEX('Lorri 401b'!L:L,MATCH('Retirement Calculator'!A162,'Lorri 401b'!N:N,0),0)</f>
        <v>3902313.6374374405</v>
      </c>
      <c r="S162" s="25">
        <f t="shared" ca="1" si="7"/>
        <v>5211041.6578629892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1305750.4423236274</v>
      </c>
      <c r="R163" s="25">
        <f t="array" aca="1" ref="R163" ca="1">INDEX('Lorri 401b'!L:L,MATCH('Retirement Calculator'!A163,'Lorri 401b'!N:N,0),0)</f>
        <v>3896827.74364754</v>
      </c>
      <c r="S163" s="25">
        <f t="shared" ca="1" si="7"/>
        <v>5202578.1859711669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1302760.4576462815</v>
      </c>
      <c r="R164" s="25">
        <f t="array" aca="1" ref="R164" ca="1">INDEX('Lorri 401b'!L:L,MATCH('Retirement Calculator'!A164,'Lorri 401b'!N:N,0),0)</f>
        <v>3891318.9919668483</v>
      </c>
      <c r="S164" s="25">
        <f t="shared" ca="1" si="7"/>
        <v>5194079.4496131297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1299758.0146994465</v>
      </c>
      <c r="R165" s="25">
        <f t="array" aca="1" ref="R165" ca="1">INDEX('Lorri 401b'!L:L,MATCH('Retirement Calculator'!A165,'Lorri 401b'!N:N,0),0)</f>
        <v>3885787.2871541539</v>
      </c>
      <c r="S165" s="25">
        <f t="shared" ca="1" si="7"/>
        <v>5185545.3018536009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1296743.0615736665</v>
      </c>
      <c r="R166" s="25">
        <f t="array" aca="1" ref="R166" ca="1">INDEX('Lorri 401b'!L:L,MATCH('Retirement Calculator'!A166,'Lorri 401b'!N:N,0),0)</f>
        <v>3880232.5335714067</v>
      </c>
      <c r="S166" s="25">
        <f t="shared" ca="1" si="7"/>
        <v>5176975.5951450728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1293715.5461431956</v>
      </c>
      <c r="R167" s="25">
        <f t="array" aca="1" ref="R167" ca="1">INDEX('Lorri 401b'!L:L,MATCH('Retirement Calculator'!A167,'Lorri 401b'!N:N,0),0)</f>
        <v>3874654.6351820645</v>
      </c>
      <c r="S167" s="25">
        <f t="shared" ca="1" si="7"/>
        <v>5168370.1813252605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1290675.4160650978</v>
      </c>
      <c r="R168" s="25">
        <f t="array" aca="1" ref="R168" ca="1">INDEX('Lorri 401b'!L:L,MATCH('Retirement Calculator'!A168,'Lorri 401b'!N:N,0),0)</f>
        <v>3869053.4955494334</v>
      </c>
      <c r="S168" s="25">
        <f t="shared" ca="1" si="7"/>
        <v>5159728.9116145317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1287622.6187783412</v>
      </c>
      <c r="R169" s="25">
        <f t="array" aca="1" ref="R169" ca="1">INDEX('Lorri 401b'!L:L,MATCH('Retirement Calculator'!A169,'Lorri 401b'!N:N,0),0)</f>
        <v>3863429.0178349996</v>
      </c>
      <c r="S169" s="25">
        <f t="shared" ca="1" si="7"/>
        <v>5151051.636613341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1284557.1015028898</v>
      </c>
      <c r="R170" s="25">
        <f t="array" aca="1" ref="R170" ca="1">INDEX('Lorri 401b'!L:L,MATCH('Retirement Calculator'!A170,'Lorri 401b'!N:N,0),0)</f>
        <v>3857781.1047967561</v>
      </c>
      <c r="S170" s="25">
        <f t="shared" ca="1" si="7"/>
        <v>5142338.2062996458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1281478.8112387906</v>
      </c>
      <c r="R171" s="25">
        <f t="array" aca="1" ref="R171" ca="1">INDEX('Lorri 401b'!L:L,MATCH('Retirement Calculator'!A171,'Lorri 401b'!N:N,0),0)</f>
        <v>3852109.6587875197</v>
      </c>
      <c r="S171" s="25">
        <f t="shared" ca="1" si="7"/>
        <v>5133588.4700263105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1278387.6947652579</v>
      </c>
      <c r="R172" s="25">
        <f t="array" aca="1" ref="R172" ca="1">INDEX('Lorri 401b'!L:L,MATCH('Retirement Calculator'!A172,'Lorri 401b'!N:N,0),0)</f>
        <v>3846414.5817532446</v>
      </c>
      <c r="S172" s="25">
        <f t="shared" ca="1" si="7"/>
        <v>5124802.2765185023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1275283.6986397521</v>
      </c>
      <c r="R173" s="25">
        <f t="array" aca="1" ref="R173" ca="1">INDEX('Lorri 401b'!L:L,MATCH('Retirement Calculator'!A173,'Lorri 401b'!N:N,0),0)</f>
        <v>3840695.7752313269</v>
      </c>
      <c r="S173" s="25">
        <f t="shared" ca="1" si="7"/>
        <v>5115979.4738710793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1272166.7691970565</v>
      </c>
      <c r="R174" s="25">
        <f t="array" aca="1" ref="R174" ca="1">INDEX('Lorri 401b'!L:L,MATCH('Retirement Calculator'!A174,'Lorri 401b'!N:N,0),0)</f>
        <v>3834953.140348901</v>
      </c>
      <c r="S174" s="25">
        <f t="shared" ca="1" si="7"/>
        <v>5107119.909545958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1269036.8525483499</v>
      </c>
      <c r="R175" s="25">
        <f t="array" aca="1" ref="R175" ca="1">INDEX('Lorri 401b'!L:L,MATCH('Retirement Calculator'!A175,'Lorri 401b'!N:N,0),0)</f>
        <v>3829186.5778211318</v>
      </c>
      <c r="S175" s="25">
        <f t="shared" ca="1" si="7"/>
        <v>5098223.4303694814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1265893.8945802737</v>
      </c>
      <c r="R176" s="25">
        <f t="array" aca="1" ref="R176" ca="1">INDEX('Lorri 401b'!L:L,MATCH('Retirement Calculator'!A176,'Lorri 401b'!N:N,0),0)</f>
        <v>3823395.9879494971</v>
      </c>
      <c r="S176" s="25">
        <f t="shared" ca="1" si="7"/>
        <v>5089289.882529771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1262737.8409539971</v>
      </c>
      <c r="R177" s="25">
        <f t="array" aca="1" ref="R177" ca="1">INDEX('Lorri 401b'!L:L,MATCH('Retirement Calculator'!A177,'Lorri 401b'!N:N,0),0)</f>
        <v>3817581.2706200639</v>
      </c>
      <c r="S177" s="25">
        <f t="shared" ca="1" si="7"/>
        <v>5080319.1115740612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1259568.6371042777</v>
      </c>
      <c r="R178" s="25">
        <f t="array" aca="1" ref="R178" ca="1">INDEX('Lorri 401b'!L:L,MATCH('Retirement Calculator'!A178,'Lorri 401b'!N:N,0),0)</f>
        <v>3811742.325301758</v>
      </c>
      <c r="S178" s="25">
        <f t="shared" ca="1" si="7"/>
        <v>5071310.9624060355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1256386.2282385179</v>
      </c>
      <c r="R179" s="25">
        <f t="array" aca="1" ref="R179" ca="1">INDEX('Lorri 401b'!L:L,MATCH('Retirement Calculator'!A179,'Lorri 401b'!N:N,0),0)</f>
        <v>3805879.0510446257</v>
      </c>
      <c r="S179" s="25">
        <f t="shared" ca="1" si="7"/>
        <v>5062265.2792831436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1253190.5593358174</v>
      </c>
      <c r="R180" s="25">
        <f t="array" aca="1" ref="R180" ca="1">INDEX('Lorri 401b'!L:L,MATCH('Retirement Calculator'!A180,'Lorri 401b'!N:N,0),0)</f>
        <v>3799991.3464780888</v>
      </c>
      <c r="S180" s="25">
        <f t="shared" ca="1" si="7"/>
        <v>5053181.9058139063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1249981.5751460223</v>
      </c>
      <c r="R181" s="25">
        <f t="array" aca="1" ref="R181" ca="1">INDEX('Lorri 401b'!L:L,MATCH('Retirement Calculator'!A181,'Lorri 401b'!N:N,0),0)</f>
        <v>3794079.1098091914</v>
      </c>
      <c r="S181" s="25">
        <f t="shared" ca="1" si="7"/>
        <v>5044060.6849552132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1246759.2201887695</v>
      </c>
      <c r="R182" s="25">
        <f t="array" aca="1" ref="R182" ca="1">INDEX('Lorri 401b'!L:L,MATCH('Retirement Calculator'!A182,'Lorri 401b'!N:N,0),0)</f>
        <v>3788142.2388208401</v>
      </c>
      <c r="S182" s="25">
        <f t="shared" ca="1" si="7"/>
        <v>5034901.4590096101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1243523.4387525283</v>
      </c>
      <c r="R183" s="25">
        <f t="array" aca="1" ref="R183" ca="1">INDEX('Lorri 401b'!L:L,MATCH('Retirement Calculator'!A183,'Lorri 401b'!N:N,0),0)</f>
        <v>3782180.6308700372</v>
      </c>
      <c r="S183" s="25">
        <f t="shared" ca="1" si="7"/>
        <v>5025704.0696225651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1240274.174893636</v>
      </c>
      <c r="R184" s="25">
        <f t="array" aca="1" ref="R184" ca="1">INDEX('Lorri 401b'!L:L,MATCH('Retirement Calculator'!A184,'Lorri 401b'!N:N,0),0)</f>
        <v>3776194.182886106</v>
      </c>
      <c r="S184" s="25">
        <f t="shared" ca="1" si="7"/>
        <v>5016468.3577797422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1237011.3724353318</v>
      </c>
      <c r="R185" s="25">
        <f t="array" aca="1" ref="R185" ca="1">INDEX('Lorri 401b'!L:L,MATCH('Retirement Calculator'!A185,'Lorri 401b'!N:N,0),0)</f>
        <v>3770182.7913689082</v>
      </c>
      <c r="S185" s="25">
        <f t="shared" ca="1" si="7"/>
        <v>5007194.1638042405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1233734.9749667847</v>
      </c>
      <c r="R186" s="25">
        <f t="array" aca="1" ref="R186" ca="1">INDEX('Lorri 401b'!L:L,MATCH('Retirement Calculator'!A186,'Lorri 401b'!N:N,0),0)</f>
        <v>3764146.3523870558</v>
      </c>
      <c r="S186" s="25">
        <f t="shared" ca="1" si="7"/>
        <v>4997881.3273538407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1230444.9258421184</v>
      </c>
      <c r="R187" s="25">
        <f t="array" aca="1" ref="R187" ca="1">INDEX('Lorri 401b'!L:L,MATCH('Retirement Calculator'!A187,'Lorri 401b'!N:N,0),0)</f>
        <v>3758084.7615761124</v>
      </c>
      <c r="S187" s="25">
        <f t="shared" ca="1" si="7"/>
        <v>4988529.6874182308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1227141.1681794329</v>
      </c>
      <c r="R188" s="25">
        <f t="array" aca="1" ref="R188" ca="1">INDEX('Lorri 401b'!L:L,MATCH('Retirement Calculator'!A188,'Lorri 401b'!N:N,0),0)</f>
        <v>3751997.9141367897</v>
      </c>
      <c r="S188" s="25">
        <f t="shared" ca="1" si="7"/>
        <v>4979139.0823162226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1223823.6448598194</v>
      </c>
      <c r="R189" s="25">
        <f t="array" aca="1" ref="R189" ca="1">INDEX('Lorri 401b'!L:L,MATCH('Retirement Calculator'!A189,'Lorri 401b'!N:N,0),0)</f>
        <v>3745885.7048331369</v>
      </c>
      <c r="S189" s="25">
        <f t="shared" ca="1" si="7"/>
        <v>4969709.3496929565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1220492.2985263742</v>
      </c>
      <c r="R190" s="25">
        <f t="array" aca="1" ref="R190" ca="1">INDEX('Lorri 401b'!L:L,MATCH('Retirement Calculator'!A190,'Lorri 401b'!N:N,0),0)</f>
        <v>3739748.0279907188</v>
      </c>
      <c r="S190" s="25">
        <f t="shared" ca="1" si="7"/>
        <v>4960240.326517093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1217147.0715832063</v>
      </c>
      <c r="R191" s="25">
        <f t="array" aca="1" ref="R191" ca="1">INDEX('Lorri 401b'!L:L,MATCH('Retirement Calculator'!A191,'Lorri 401b'!N:N,0),0)</f>
        <v>3733584.7774947905</v>
      </c>
      <c r="S191" s="25">
        <f t="shared" ca="1" si="7"/>
        <v>4950731.8490779968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1213787.906194442</v>
      </c>
      <c r="R192" s="25">
        <f t="array" aca="1" ref="R192" ca="1">INDEX('Lorri 401b'!L:L,MATCH('Retirement Calculator'!A192,'Lorri 401b'!N:N,0),0)</f>
        <v>3727395.8467884627</v>
      </c>
      <c r="S192" s="25">
        <f t="shared" ca="1" si="7"/>
        <v>4941183.7529829051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1210414.7442832245</v>
      </c>
      <c r="R193" s="25">
        <f t="array" aca="1" ref="R193" ca="1">INDEX('Lorri 401b'!L:L,MATCH('Retirement Calculator'!A193,'Lorri 401b'!N:N,0),0)</f>
        <v>3721181.1288708583</v>
      </c>
      <c r="S193" s="25">
        <f t="shared" ca="1" si="7"/>
        <v>4931595.8731540833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1207027.5275307102</v>
      </c>
      <c r="R194" s="25">
        <f t="array" aca="1" ref="R194" ca="1">INDEX('Lorri 401b'!L:L,MATCH('Retirement Calculator'!A194,'Lorri 401b'!N:N,0),0)</f>
        <v>3714940.516295264</v>
      </c>
      <c r="S194" s="25">
        <f t="shared" ca="1" si="7"/>
        <v>4921968.0438259747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1203626.1973750603</v>
      </c>
      <c r="R195" s="25">
        <f t="array" aca="1" ref="R195" ca="1">INDEX('Lorri 401b'!L:L,MATCH('Retirement Calculator'!A195,'Lorri 401b'!N:N,0),0)</f>
        <v>3708673.9011672712</v>
      </c>
      <c r="S195" s="25">
        <f t="shared" ca="1" si="7"/>
        <v>4912300.0985423317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1200210.6950104285</v>
      </c>
      <c r="R196" s="25">
        <f t="array" aca="1" ref="R196" ca="1">INDEX('Lorri 401b'!L:L,MATCH('Retirement Calculator'!A196,'Lorri 401b'!N:N,0),0)</f>
        <v>3702381.1751429117</v>
      </c>
      <c r="S196" s="25">
        <f t="shared" ca="1" si="7"/>
        <v>4902591.8701533405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1196780.9613859442</v>
      </c>
      <c r="R197" s="25">
        <f t="array" aca="1" ref="R197" ca="1">INDEX('Lorri 401b'!L:L,MATCH('Retirement Calculator'!A197,'Lorri 401b'!N:N,0),0)</f>
        <v>3696062.2294267844</v>
      </c>
      <c r="S197" s="25">
        <f t="shared" ca="1" si="7"/>
        <v>4892843.1908127284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1193336.9372046911</v>
      </c>
      <c r="R198" s="25">
        <f t="array" aca="1" ref="R198" ca="1">INDEX('Lorri 401b'!L:L,MATCH('Retirement Calculator'!A198,'Lorri 401b'!N:N,0),0)</f>
        <v>3689716.9547701729</v>
      </c>
      <c r="S198" s="25">
        <f t="shared" ca="1" si="7"/>
        <v>4883053.8919748645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1189878.5629226828</v>
      </c>
      <c r="R199" s="25">
        <f t="array" aca="1" ref="R199" ca="1">INDEX('Lorri 401b'!L:L,MATCH('Retirement Calculator'!A199,'Lorri 401b'!N:N,0),0)</f>
        <v>3683345.2414691593</v>
      </c>
      <c r="S199" s="25">
        <f t="shared" ca="1" si="7"/>
        <v>4873223.8043918423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1186405.7787478329</v>
      </c>
      <c r="R200" s="25">
        <f t="array" aca="1" ref="R200" ca="1">INDEX('Lorri 401b'!L:L,MATCH('Retirement Calculator'!A200,'Lorri 401b'!N:N,0),0)</f>
        <v>3676946.9793627243</v>
      </c>
      <c r="S200" s="25">
        <f t="shared" ca="1" si="7"/>
        <v>4863352.7581105568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1182918.524638921</v>
      </c>
      <c r="R201" s="25">
        <f t="array" aca="1" ref="R201" ca="1">INDEX('Lorri 401b'!L:L,MATCH('Retirement Calculator'!A201,'Lorri 401b'!N:N,0),0)</f>
        <v>3670522.0578308459</v>
      </c>
      <c r="S201" s="25">
        <f t="shared" ca="1" si="7"/>
        <v>4853440.582469767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1179416.7403045555</v>
      </c>
      <c r="R202" s="25">
        <f t="array" aca="1" ref="R202" ca="1">INDEX('Lorri 401b'!L:L,MATCH('Retirement Calculator'!A202,'Lorri 401b'!N:N,0),0)</f>
        <v>3664070.3657925851</v>
      </c>
      <c r="S202" s="25">
        <f t="shared" ca="1" si="7"/>
        <v>4843487.1060971403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1175900.3652021301</v>
      </c>
      <c r="R203" s="25">
        <f t="array" aca="1" ref="R203" ca="1">INDEX('Lorri 401b'!L:L,MATCH('Retirement Calculator'!A203,'Lorri 401b'!N:N,0),0)</f>
        <v>3657591.7917041648</v>
      </c>
      <c r="S203" s="25">
        <f t="shared" ca="1" si="7"/>
        <v>4833492.1569062946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1172369.3385367778</v>
      </c>
      <c r="R204" s="25">
        <f t="array" aca="1" ref="R204" ca="1">INDEX('Lorri 401b'!L:L,MATCH('Retirement Calculator'!A204,'Lorri 401b'!N:N,0),0)</f>
        <v>3651086.2235570424</v>
      </c>
      <c r="S204" s="25">
        <f t="shared" ca="1" si="7"/>
        <v>4823455.5620938204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1168823.59926032</v>
      </c>
      <c r="R205" s="25">
        <f t="array" aca="1" ref="R205" ca="1">INDEX('Lorri 401b'!L:L,MATCH('Retirement Calculator'!A205,'Lorri 401b'!N:N,0),0)</f>
        <v>3644553.548875974</v>
      </c>
      <c r="S205" s="25">
        <f t="shared" ca="1" si="7"/>
        <v>4813377.1481362935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1165263.0860702102</v>
      </c>
      <c r="R206" s="25">
        <f t="array" aca="1" ref="R206" ca="1">INDEX('Lorri 401b'!L:L,MATCH('Retirement Calculator'!A206,'Lorri 401b'!N:N,0),0)</f>
        <v>3637993.6547170677</v>
      </c>
      <c r="S206" s="25">
        <f t="shared" ca="1" si="7"/>
        <v>4803256.7407872779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1161687.737408475</v>
      </c>
      <c r="R207" s="25">
        <f t="array" aca="1" ref="R207" ca="1">INDEX('Lorri 401b'!L:L,MATCH('Retirement Calculator'!A207,'Lorri 401b'!N:N,0),0)</f>
        <v>3631406.4276658325</v>
      </c>
      <c r="S207" s="25">
        <f t="shared" ca="1" si="7"/>
        <v>4793094.1650743075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1158097.4914606493</v>
      </c>
      <c r="R208" s="25">
        <f t="array" aca="1" ref="R208" ca="1">INDEX('Lorri 401b'!L:L,MATCH('Retirement Calculator'!A208,'Lorri 401b'!N:N,0),0)</f>
        <v>3624791.7538352171</v>
      </c>
      <c r="S208" s="25">
        <f t="shared" ca="1" si="7"/>
        <v>4782889.2452958664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1154492.2861547077</v>
      </c>
      <c r="R209" s="25">
        <f t="array" aca="1" ref="R209" ca="1">INDEX('Lorri 401b'!L:L,MATCH('Retirement Calculator'!A209,'Lorri 401b'!N:N,0),0)</f>
        <v>3618149.5188636407</v>
      </c>
      <c r="S209" s="25">
        <f t="shared" ca="1" si="7"/>
        <v>4772641.8050183486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1150872.0591599911</v>
      </c>
      <c r="R210" s="25">
        <f t="array" aca="1" ref="R210" ca="1">INDEX('Lorri 401b'!L:L,MATCH('Retirement Calculator'!A210,'Lorri 401b'!N:N,0),0)</f>
        <v>3611479.6079130163</v>
      </c>
      <c r="S210" s="25">
        <f t="shared" ca="1" si="7"/>
        <v>4762351.6670730077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1147236.7478861299</v>
      </c>
      <c r="R211" s="25">
        <f t="array" aca="1" ref="R211" ca="1">INDEX('Lorri 401b'!L:L,MATCH('Retirement Calculator'!A211,'Lorri 401b'!N:N,0),0)</f>
        <v>3604781.9056667644</v>
      </c>
      <c r="S211" s="25">
        <f t="shared" ca="1" si="7"/>
        <v>4752018.6535528945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1143586.2894819609</v>
      </c>
      <c r="R212" s="25">
        <f t="array" aca="1" ref="R212" ca="1">INDEX('Lorri 401b'!L:L,MATCH('Retirement Calculator'!A212,'Lorri 401b'!N:N,0),0)</f>
        <v>3598056.2963278196</v>
      </c>
      <c r="S212" s="25">
        <f t="shared" ca="1" si="7"/>
        <v>4741642.5858097803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1139920.6208344414</v>
      </c>
      <c r="R213" s="25">
        <f t="array" aca="1" ref="R213" ca="1">INDEX('Lorri 401b'!L:L,MATCH('Retirement Calculator'!A213,'Lorri 401b'!N:N,0),0)</f>
        <v>3591302.6636166293</v>
      </c>
      <c r="S213" s="25">
        <f t="shared" ca="1" si="7"/>
        <v>4731223.2844510712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1136239.6785675571</v>
      </c>
      <c r="R214" s="25">
        <f t="array" aca="1" ref="R214" ca="1">INDEX('Lorri 401b'!L:L,MATCH('Retirement Calculator'!A214,'Lorri 401b'!N:N,0),0)</f>
        <v>3584520.8907691422</v>
      </c>
      <c r="S214" s="25">
        <f t="shared" ca="1" si="7"/>
        <v>4720760.5693366993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1132543.3990412275</v>
      </c>
      <c r="R215" s="25">
        <f t="array" aca="1" ref="R215" ca="1">INDEX('Lorri 401b'!L:L,MATCH('Retirement Calculator'!A215,'Lorri 401b'!N:N,0),0)</f>
        <v>3577710.8605347909</v>
      </c>
      <c r="S215" s="25">
        <f t="shared" ca="1" si="7"/>
        <v>4710254.2595760189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1128831.7183502049</v>
      </c>
      <c r="R216" s="25">
        <f t="array" aca="1" ref="R216" ca="1">INDEX('Lorri 401b'!L:L,MATCH('Retirement Calculator'!A216,'Lorri 401b'!N:N,0),0)</f>
        <v>3570872.4551744629</v>
      </c>
      <c r="S216" s="25">
        <f t="shared" ca="1" si="7"/>
        <v>4699704.1735246675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1125104.5723229696</v>
      </c>
      <c r="R217" s="25">
        <f t="array" aca="1" ref="R217" ca="1">INDEX('Lorri 401b'!L:L,MATCH('Retirement Calculator'!A217,'Lorri 401b'!N:N,0),0)</f>
        <v>3564005.5564584667</v>
      </c>
      <c r="S217" s="25">
        <f t="shared" ca="1" si="7"/>
        <v>4689110.128781436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1121361.8965206209</v>
      </c>
      <c r="R218" s="25">
        <f t="array" aca="1" ref="R218" ca="1">INDEX('Lorri 401b'!L:L,MATCH('Retirement Calculator'!A218,'Lorri 401b'!N:N,0),0)</f>
        <v>3557110.0456644874</v>
      </c>
      <c r="S218" s="25">
        <f t="shared" ca="1" si="7"/>
        <v>4678471.9421851085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1117603.6262357624</v>
      </c>
      <c r="R219" s="25">
        <f t="array" aca="1" ref="R219" ca="1">INDEX('Lorri 401b'!L:L,MATCH('Retirement Calculator'!A219,'Lorri 401b'!N:N,0),0)</f>
        <v>3550185.803575533</v>
      </c>
      <c r="S219" s="25">
        <f t="shared" ca="1" si="7"/>
        <v>4667789.4298112951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1113829.6964913837</v>
      </c>
      <c r="R220" s="25">
        <f t="array" aca="1" ref="R220" ca="1">INDEX('Lorri 401b'!L:L,MATCH('Retirement Calculator'!A220,'Lorri 401b'!N:N,0),0)</f>
        <v>3543232.7104778746</v>
      </c>
      <c r="S220" s="25">
        <f t="shared" ca="1" si="7"/>
        <v>4657062.4069692586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1110040.0420397366</v>
      </c>
      <c r="R221" s="25">
        <f t="array" aca="1" ref="R221" ca="1">INDEX('Lorri 401b'!L:L,MATCH('Retirement Calculator'!A221,'Lorri 401b'!N:N,0),0)</f>
        <v>3536250.646158976</v>
      </c>
      <c r="S221" s="25">
        <f t="shared" ca="1" si="7"/>
        <v>4646290.6881987127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1106234.5973612077</v>
      </c>
      <c r="R222" s="25">
        <f t="array" aca="1" ref="R222" ca="1">INDEX('Lorri 401b'!L:L,MATCH('Retirement Calculator'!A222,'Lorri 401b'!N:N,0),0)</f>
        <v>3529239.4899054156</v>
      </c>
      <c r="S222" s="25">
        <f t="shared" ca="1" si="7"/>
        <v>4635474.087266623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1102413.2966631849</v>
      </c>
      <c r="R223" s="25">
        <f t="array" aca="1" ref="R223" ca="1">INDEX('Lorri 401b'!L:L,MATCH('Retirement Calculator'!A223,'Lorri 401b'!N:N,0),0)</f>
        <v>3522199.1205007983</v>
      </c>
      <c r="S223" s="25">
        <f t="shared" ca="1" si="7"/>
        <v>4624612.417163983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1098576.0738789204</v>
      </c>
      <c r="R224" s="25">
        <f t="array" aca="1" ref="R224" ca="1">INDEX('Lorri 401b'!L:L,MATCH('Retirement Calculator'!A224,'Lorri 401b'!N:N,0),0)</f>
        <v>3515129.416223662</v>
      </c>
      <c r="S224" s="25">
        <f t="shared" ca="1" si="7"/>
        <v>4613705.4901025826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1094722.862666388</v>
      </c>
      <c r="R225" s="25">
        <f t="array" aca="1" ref="R225" ca="1">INDEX('Lorri 401b'!L:L,MATCH('Retirement Calculator'!A225,'Lorri 401b'!N:N,0),0)</f>
        <v>3508030.254845371</v>
      </c>
      <c r="S225" s="25">
        <f t="shared" ca="1" si="7"/>
        <v>4602753.1175117586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1090853.5964071369</v>
      </c>
      <c r="R226" s="25">
        <f t="array" aca="1" ref="R226" ca="1">INDEX('Lorri 401b'!L:L,MATCH('Retirement Calculator'!A226,'Lorri 401b'!N:N,0),0)</f>
        <v>3500901.5136280037</v>
      </c>
      <c r="S226" s="25">
        <f t="shared" ca="1" si="7"/>
        <v>4591755.1100351401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1086968.2082051388</v>
      </c>
      <c r="R227" s="25">
        <f t="array" aca="1" ref="R227" ca="1">INDEX('Lorri 401b'!L:L,MATCH('Retirement Calculator'!A227,'Lorri 401b'!N:N,0),0)</f>
        <v>3493743.0693222308</v>
      </c>
      <c r="S227" s="25">
        <f t="shared" ca="1" si="7"/>
        <v>4580711.2775273696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1083066.6308856325</v>
      </c>
      <c r="R228" s="25">
        <f t="array" aca="1" ref="R228" ca="1">INDEX('Lorri 401b'!L:L,MATCH('Retirement Calculator'!A228,'Lorri 401b'!N:N,0),0)</f>
        <v>3486554.798165184</v>
      </c>
      <c r="S228" s="25">
        <f t="shared" ca="1" si="7"/>
        <v>4569621.4290508162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1079148.7969939616</v>
      </c>
      <c r="R229" s="25">
        <f t="array" aca="1" ref="R229" ca="1">INDEX('Lorri 401b'!L:L,MATCH('Retirement Calculator'!A229,'Lorri 401b'!N:N,0),0)</f>
        <v>3479336.5758783161</v>
      </c>
      <c r="S229" s="25">
        <f t="shared" ca="1" si="7"/>
        <v>4558485.3728722781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1075214.6387944086</v>
      </c>
      <c r="R230" s="25">
        <f t="array" aca="1" ref="R230" ca="1">INDEX('Lorri 401b'!L:L,MATCH('Retirement Calculator'!A230,'Lorri 401b'!N:N,0),0)</f>
        <v>3472088.2776652528</v>
      </c>
      <c r="S230" s="25">
        <f t="shared" ca="1" si="7"/>
        <v>4547302.916459661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1071264.0882690242</v>
      </c>
      <c r="R231" s="25">
        <f t="array" aca="1" ref="R231" ca="1">INDEX('Lorri 401b'!L:L,MATCH('Retirement Calculator'!A231,'Lorri 401b'!N:N,0),0)</f>
        <v>3464809.7782096351</v>
      </c>
      <c r="S231" s="25">
        <f t="shared" ca="1" si="7"/>
        <v>4536073.8664786592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1067297.0771164508</v>
      </c>
      <c r="R232" s="25">
        <f t="array" aca="1" ref="R232" ca="1">INDEX('Lorri 401b'!L:L,MATCH('Retirement Calculator'!A232,'Lorri 401b'!N:N,0),0)</f>
        <v>3457500.9516729522</v>
      </c>
      <c r="S232" s="25">
        <f t="shared" ca="1" si="7"/>
        <v>4524798.0287894029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1063313.5367507415</v>
      </c>
      <c r="R233" s="25">
        <f t="array" aca="1" ref="R233" ca="1">INDEX('Lorri 401b'!L:L,MATCH('Retirement Calculator'!A233,'Lorri 401b'!N:N,0),0)</f>
        <v>3450161.6716923667</v>
      </c>
      <c r="S233" s="25">
        <f t="shared" ca="1" si="7"/>
        <v>4513475.208443108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1059313.3983001751</v>
      </c>
      <c r="R234" s="25">
        <f t="array" aca="1" ref="R234" ca="1">INDEX('Lorri 401b'!L:L,MATCH('Retirement Calculator'!A234,'Lorri 401b'!N:N,0),0)</f>
        <v>3442791.8113785288</v>
      </c>
      <c r="S234" s="25">
        <f t="shared" ca="1" si="7"/>
        <v>4502105.2096787039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1055296.5926060646</v>
      </c>
      <c r="R235" s="25">
        <f t="array" aca="1" ref="R235" ca="1">INDEX('Lorri 401b'!L:L,MATCH('Retirement Calculator'!A235,'Lorri 401b'!N:N,0),0)</f>
        <v>3435391.2433133833</v>
      </c>
      <c r="S235" s="25">
        <f t="shared" ca="1" si="7"/>
        <v>4490687.8359194482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1051263.0502215622</v>
      </c>
      <c r="R236" s="25">
        <f t="array" aca="1" ref="R236" ca="1">INDEX('Lorri 401b'!L:L,MATCH('Retirement Calculator'!A236,'Lorri 401b'!N:N,0),0)</f>
        <v>3427959.8395479661</v>
      </c>
      <c r="S236" s="25">
        <f t="shared" ca="1" si="7"/>
        <v>4479222.8897695281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1047212.7014104576</v>
      </c>
      <c r="R237" s="25">
        <f t="array" aca="1" ref="R237" ca="1">INDEX('Lorri 401b'!L:L,MATCH('Retirement Calculator'!A237,'Lorri 401b'!N:N,0),0)</f>
        <v>3420497.4716001931</v>
      </c>
      <c r="S237" s="25">
        <f t="shared" ca="1" si="7"/>
        <v>4467710.173010651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1043145.4761459734</v>
      </c>
      <c r="R238" s="25">
        <f t="array" aca="1" ref="R238" ca="1">INDEX('Lorri 401b'!L:L,MATCH('Retirement Calculator'!A238,'Lorri 401b'!N:N,0),0)</f>
        <v>3413004.0104526374</v>
      </c>
      <c r="S238" s="25">
        <f t="shared" ca="1" si="7"/>
        <v>4456149.4865986109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1039061.3041095539</v>
      </c>
      <c r="R239" s="25">
        <f t="array" aca="1" ref="R239" ca="1">INDEX('Lorri 401b'!L:L,MATCH('Retirement Calculator'!A239,'Lorri 401b'!N:N,0),0)</f>
        <v>3405479.3265503007</v>
      </c>
      <c r="S239" s="25">
        <f t="shared" ca="1" si="7"/>
        <v>4444540.630659855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1034960.1146896493</v>
      </c>
      <c r="R240" s="25">
        <f t="array" aca="1" ref="R240" ca="1">INDEX('Lorri 401b'!L:L,MATCH('Retirement Calculator'!A240,'Lorri 401b'!N:N,0),0)</f>
        <v>3397923.2897983706</v>
      </c>
      <c r="S240" s="25">
        <f t="shared" ca="1" si="7"/>
        <v>4432883.4044880196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1030841.8369804951</v>
      </c>
      <c r="R241" s="25">
        <f t="array" aca="1" ref="R241" ca="1">INDEX('Lorri 401b'!L:L,MATCH('Retirement Calculator'!A241,'Lorri 401b'!N:N,0),0)</f>
        <v>3390335.7695599743</v>
      </c>
      <c r="S241" s="25">
        <f t="shared" ca="1" si="7"/>
        <v>4421177.6065404695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1026706.3997808861</v>
      </c>
      <c r="R242" s="25">
        <f t="array" aca="1" ref="R242" ca="1">INDEX('Lorri 401b'!L:L,MATCH('Retirement Calculator'!A242,'Lorri 401b'!N:N,0),0)</f>
        <v>3382716.634653918</v>
      </c>
      <c r="S242" s="25">
        <f t="shared" ca="1" si="7"/>
        <v>4409423.0344348038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1022553.7315929454</v>
      </c>
      <c r="R243" s="25">
        <f t="array" aca="1" ref="R243" ca="1">INDEX('Lorri 401b'!L:L,MATCH('Retirement Calculator'!A243,'Lorri 401b'!N:N,0),0)</f>
        <v>3375065.7533524199</v>
      </c>
      <c r="S243" s="25">
        <f t="shared" ca="1" si="7"/>
        <v>4397619.4849453652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1018383.7606208882</v>
      </c>
      <c r="R244" s="25">
        <f t="array" aca="1" ref="R244" ca="1">INDEX('Lorri 401b'!L:L,MATCH('Retirement Calculator'!A244,'Lorri 401b'!N:N,0),0)</f>
        <v>3367382.993378832</v>
      </c>
      <c r="S244" s="25">
        <f t="shared" ca="1" si="7"/>
        <v>4385766.7539997203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1014196.4147697808</v>
      </c>
      <c r="R245" s="25">
        <f t="array" aca="1" ref="R245" ca="1">INDEX('Lorri 401b'!L:L,MATCH('Retirement Calculator'!A245,'Lorri 401b'!N:N,0),0)</f>
        <v>3359668.2219053544</v>
      </c>
      <c r="S245" s="25">
        <f t="shared" ca="1" si="7"/>
        <v>4373864.6366751352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1009991.6216442938</v>
      </c>
      <c r="R246" s="25">
        <f t="array" aca="1" ref="R246" ca="1">INDEX('Lorri 401b'!L:L,MATCH('Retirement Calculator'!A246,'Lorri 401b'!N:N,0),0)</f>
        <v>3351921.3055507373</v>
      </c>
      <c r="S246" s="25">
        <f t="shared" ca="1" si="7"/>
        <v>4361912.9271950312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1005769.3085474506</v>
      </c>
      <c r="R247" s="25">
        <f t="array" aca="1" ref="R247" ca="1">INDEX('Lorri 401b'!L:L,MATCH('Retirement Calculator'!A247,'Lorri 401b'!N:N,0),0)</f>
        <v>3344142.1103779757</v>
      </c>
      <c r="S247" s="25">
        <f t="shared" ca="1" si="7"/>
        <v>4349911.418925426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1001529.4024793705</v>
      </c>
      <c r="R248" s="25">
        <f t="array" aca="1" ref="R248" ca="1">INDEX('Lorri 401b'!L:L,MATCH('Retirement Calculator'!A248,'Lorri 401b'!N:N,0),0)</f>
        <v>3336330.5018919944</v>
      </c>
      <c r="S248" s="25">
        <f t="shared" ca="1" si="7"/>
        <v>4337859.904371365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997271.8301360067</v>
      </c>
      <c r="R249" s="25">
        <f t="array" aca="1" ref="R249" ca="1">INDEX('Lorri 401b'!L:L,MATCH('Retirement Calculator'!A249,'Lorri 401b'!N:N,0),0)</f>
        <v>3328486.3450373216</v>
      </c>
      <c r="S249" s="25">
        <f t="shared" ca="1" si="7"/>
        <v>4325758.1751733283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992996.51790787897</v>
      </c>
      <c r="R250" s="25">
        <f t="array" aca="1" ref="R250" ca="1">INDEX('Lorri 401b'!L:L,MATCH('Retirement Calculator'!A250,'Lorri 401b'!N:N,0),0)</f>
        <v>3320609.504195754</v>
      </c>
      <c r="S250" s="25">
        <f t="shared" ca="1" si="7"/>
        <v>4313606.0221036328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988703.3918788007</v>
      </c>
      <c r="R251" s="25">
        <f t="array" aca="1" ref="R251" ca="1">INDEX('Lorri 401b'!L:L,MATCH('Retirement Calculator'!A251,'Lorri 401b'!N:N,0),0)</f>
        <v>3312699.8431840134</v>
      </c>
      <c r="S251" s="25">
        <f t="shared" ca="1" si="7"/>
        <v>4301403.2350628143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984392.37782460125</v>
      </c>
      <c r="R252" s="25">
        <f t="array" aca="1" ref="R252" ca="1">INDEX('Lorri 401b'!L:L,MATCH('Retirement Calculator'!A252,'Lorri 401b'!N:N,0),0)</f>
        <v>3304757.2252513906</v>
      </c>
      <c r="S252" s="25">
        <f t="shared" ca="1" si="7"/>
        <v>4289149.6030759923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980063.40121184266</v>
      </c>
      <c r="R253" s="25">
        <f t="array" aca="1" ref="R253" ca="1">INDEX('Lorri 401b'!L:L,MATCH('Retirement Calculator'!A253,'Lorri 401b'!N:N,0),0)</f>
        <v>3296781.513077382</v>
      </c>
      <c r="S253" s="25">
        <f t="shared" ca="1" si="7"/>
        <v>4276844.9142892249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975716.38719653094</v>
      </c>
      <c r="R254" s="25">
        <f t="array" aca="1" ref="R254" ca="1">INDEX('Lorri 401b'!L:L,MATCH('Retirement Calculator'!A254,'Lorri 401b'!N:N,0),0)</f>
        <v>3288772.5687693148</v>
      </c>
      <c r="S254" s="25">
        <f t="shared" ca="1" si="7"/>
        <v>4264488.9559658458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971351.2606228221</v>
      </c>
      <c r="R255" s="25">
        <f t="array" aca="1" ref="R255" ca="1">INDEX('Lorri 401b'!L:L,MATCH('Retirement Calculator'!A255,'Lorri 401b'!N:N,0),0)</f>
        <v>3280730.2538599642</v>
      </c>
      <c r="S255" s="25">
        <f t="shared" ca="1" si="7"/>
        <v>4252081.5144827859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966967.94602172275</v>
      </c>
      <c r="R256" s="25">
        <f t="array" aca="1" ref="R256" ca="1">INDEX('Lorri 401b'!L:L,MATCH('Retirement Calculator'!A256,'Lorri 401b'!N:N,0),0)</f>
        <v>3272654.4293051576</v>
      </c>
      <c r="S256" s="25">
        <f t="shared" ca="1" si="7"/>
        <v>4239622.3753268803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962566.36760978552</v>
      </c>
      <c r="R257" s="25">
        <f t="array" aca="1" ref="R257" ca="1">INDEX('Lorri 401b'!L:L,MATCH('Retirement Calculator'!A257,'Lorri 401b'!N:N,0),0)</f>
        <v>3264544.9554813728</v>
      </c>
      <c r="S257" s="25">
        <f t="shared" ca="1" si="7"/>
        <v>4227111.3230911586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958146.44928779849</v>
      </c>
      <c r="R258" s="25">
        <f t="array" aca="1" ref="R258" ca="1">INDEX('Lorri 401b'!L:L,MATCH('Retirement Calculator'!A258,'Lorri 401b'!N:N,0),0)</f>
        <v>3256401.6921833223</v>
      </c>
      <c r="S258" s="25">
        <f t="shared" ca="1" si="7"/>
        <v>4214548.1414711205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953708.11463946989</v>
      </c>
      <c r="R259" s="25">
        <f t="array" aca="1" ref="R259" ca="1">INDEX('Lorri 401b'!L:L,MATCH('Retirement Calculator'!A259,'Lorri 401b'!N:N,0),0)</f>
        <v>3248224.4986215299</v>
      </c>
      <c r="S259" s="25">
        <f t="shared" ca="1" si="7"/>
        <v>4201932.6132609993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949251.28693010658</v>
      </c>
      <c r="R260" s="25">
        <f t="array" aca="1" ref="R260" ca="1">INDEX('Lorri 401b'!L:L,MATCH('Retirement Calculator'!A260,'Lorri 401b'!N:N,0),0)</f>
        <v>3240013.2334198966</v>
      </c>
      <c r="S260" s="25">
        <f t="shared" ca="1" si="7"/>
        <v>4189264.5203500031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944775.88910528761</v>
      </c>
      <c r="R261" s="25">
        <f t="array" aca="1" ref="R261" ca="1">INDEX('Lorri 401b'!L:L,MATCH('Retirement Calculator'!A261,'Lorri 401b'!N:N,0),0)</f>
        <v>3231767.7546132565</v>
      </c>
      <c r="S261" s="25">
        <f t="shared" ca="1" si="7"/>
        <v>4176543.6437185444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940281.84378953185</v>
      </c>
      <c r="R262" s="25">
        <f t="array" aca="1" ref="R262" ca="1">INDEX('Lorri 401b'!L:L,MATCH('Retirement Calculator'!A262,'Lorri 401b'!N:N,0),0)</f>
        <v>3223487.919644922</v>
      </c>
      <c r="S262" s="25">
        <f t="shared" ca="1" si="7"/>
        <v>4163769.7634344539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935769.07328496047</v>
      </c>
      <c r="R263" s="25">
        <f t="array" aca="1" ref="R263" ca="1">INDEX('Lorri 401b'!L:L,MATCH('Retirement Calculator'!A263,'Lorri 401b'!N:N,0),0)</f>
        <v>3215173.5853642197</v>
      </c>
      <c r="S263" s="25">
        <f t="shared" ca="1" si="7"/>
        <v>4150942.6586491801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931237.49956995342</v>
      </c>
      <c r="R264" s="25">
        <f t="array" aca="1" ref="R264" ca="1">INDEX('Lorri 401b'!L:L,MATCH('Retirement Calculator'!A264,'Lorri 401b'!N:N,0),0)</f>
        <v>3206824.6080240142</v>
      </c>
      <c r="S264" s="25">
        <f t="shared" ca="1" si="7"/>
        <v>4138062.1075939676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926687.04429780052</v>
      </c>
      <c r="R265" s="25">
        <f t="array" aca="1" ref="R265" ca="1">INDEX('Lorri 401b'!L:L,MATCH('Retirement Calculator'!A265,'Lorri 401b'!N:N,0),0)</f>
        <v>3198440.8432782246</v>
      </c>
      <c r="S265" s="25">
        <f t="shared" ca="1" si="7"/>
        <v>4125127.887576025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922117.62879534694</v>
      </c>
      <c r="R266" s="25">
        <f t="array" aca="1" ref="R266" ca="1">INDEX('Lorri 401b'!L:L,MATCH('Retirement Calculator'!A266,'Lorri 401b'!N:N,0),0)</f>
        <v>3190022.1461793277</v>
      </c>
      <c r="S266" s="25">
        <f t="shared" ref="S266:S520" ca="1" si="267">SUM(Q266:R266)</f>
        <v>4112139.7749746749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917529.17406163318</v>
      </c>
      <c r="R267" s="25">
        <f t="array" aca="1" ref="R267" ca="1">INDEX('Lorri 401b'!L:L,MATCH('Retirement Calculator'!A267,'Lorri 401b'!N:N,0),0)</f>
        <v>3181568.3711758521</v>
      </c>
      <c r="S267" s="25">
        <f t="shared" ca="1" si="267"/>
        <v>4099097.5452374853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912921.60076652886</v>
      </c>
      <c r="R268" s="25">
        <f t="array" aca="1" ref="R268" ca="1">INDEX('Lorri 401b'!L:L,MATCH('Retirement Calculator'!A268,'Lorri 401b'!N:N,0),0)</f>
        <v>3173079.372109862</v>
      </c>
      <c r="S268" s="25">
        <f t="shared" ca="1" si="267"/>
        <v>4086000.9728763909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908294.82924936165</v>
      </c>
      <c r="R269" s="25">
        <f t="array" aca="1" ref="R269" ca="1">INDEX('Lorri 401b'!L:L,MATCH('Retirement Calculator'!A269,'Lorri 401b'!N:N,0),0)</f>
        <v>3164555.0022144304</v>
      </c>
      <c r="S269" s="25">
        <f t="shared" ca="1" si="267"/>
        <v>4072849.8314637919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903648.77951753954</v>
      </c>
      <c r="R270" s="25">
        <f t="array" aca="1" ref="R270" ca="1">INDEX('Lorri 401b'!L:L,MATCH('Retirement Calculator'!A270,'Lorri 401b'!N:N,0),0)</f>
        <v>3155995.1141111008</v>
      </c>
      <c r="S270" s="25">
        <f t="shared" ca="1" si="267"/>
        <v>4059643.8936286401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898983.37124516815</v>
      </c>
      <c r="R271" s="25">
        <f t="array" aca="1" ref="R271" ca="1">INDEX('Lorri 401b'!L:L,MATCH('Retirement Calculator'!A271,'Lorri 401b'!N:N,0),0)</f>
        <v>3147399.5598073406</v>
      </c>
      <c r="S271" s="25">
        <f t="shared" ca="1" si="267"/>
        <v>4046382.9310525088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894298.52377166192</v>
      </c>
      <c r="R272" s="25">
        <f t="array" aca="1" ref="R272" ca="1">INDEX('Lorri 401b'!L:L,MATCH('Retirement Calculator'!A272,'Lorri 401b'!N:N,0),0)</f>
        <v>3138768.1906939815</v>
      </c>
      <c r="S272" s="25">
        <f t="shared" ca="1" si="267"/>
        <v>4033066.7144656433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889594.15610034938</v>
      </c>
      <c r="R273" s="25">
        <f t="array" aca="1" ref="R273" ca="1">INDEX('Lorri 401b'!L:L,MATCH('Retirement Calculator'!A273,'Lorri 401b'!N:N,0),0)</f>
        <v>3130100.8575426503</v>
      </c>
      <c r="S273" s="25">
        <f t="shared" ca="1" si="267"/>
        <v>4019695.0136429998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884870.18689707306</v>
      </c>
      <c r="R274" s="25">
        <f t="array" aca="1" ref="R274" ca="1">INDEX('Lorri 401b'!L:L,MATCH('Retirement Calculator'!A274,'Lorri 401b'!N:N,0),0)</f>
        <v>3121397.4105031886</v>
      </c>
      <c r="S274" s="25">
        <f t="shared" ca="1" si="267"/>
        <v>4006267.5974002616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880126.5344887831</v>
      </c>
      <c r="R275" s="25">
        <f t="array" aca="1" ref="R275" ca="1">INDEX('Lorri 401b'!L:L,MATCH('Retirement Calculator'!A275,'Lorri 401b'!N:N,0),0)</f>
        <v>3112657.6991010625</v>
      </c>
      <c r="S275" s="25">
        <f t="shared" ca="1" si="267"/>
        <v>3992784.2335898457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875363.11686212523</v>
      </c>
      <c r="R276" s="25">
        <f t="array" aca="1" ref="R276" ca="1">INDEX('Lorri 401b'!L:L,MATCH('Retirement Calculator'!A276,'Lorri 401b'!N:N,0),0)</f>
        <v>3103881.5722347605</v>
      </c>
      <c r="S276" s="25">
        <f t="shared" ca="1" si="267"/>
        <v>3979244.6890968857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870579.85166202299</v>
      </c>
      <c r="R277" s="25">
        <f t="array" aca="1" ref="R277" ca="1">INDEX('Lorri 401b'!L:L,MATCH('Retirement Calculator'!A277,'Lorri 401b'!N:N,0),0)</f>
        <v>3095068.8781731823</v>
      </c>
      <c r="S277" s="25">
        <f t="shared" ca="1" si="267"/>
        <v>3965648.7298352052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865776.65619025368</v>
      </c>
      <c r="R278" s="25">
        <f t="array" aca="1" ref="R278" ca="1">INDEX('Lorri 401b'!L:L,MATCH('Retirement Calculator'!A278,'Lorri 401b'!N:N,0),0)</f>
        <v>3086219.4645530144</v>
      </c>
      <c r="S278" s="25">
        <f t="shared" ca="1" si="267"/>
        <v>3951996.1207432682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860953.4474040186</v>
      </c>
      <c r="R279" s="25">
        <f t="array" aca="1" ref="R279" ca="1">INDEX('Lorri 401b'!L:L,MATCH('Retirement Calculator'!A279,'Lorri 401b'!N:N,0),0)</f>
        <v>3077333.1783760958</v>
      </c>
      <c r="S279" s="25">
        <f t="shared" ca="1" si="267"/>
        <v>3938286.6257801144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856110.14191450761</v>
      </c>
      <c r="R280" s="25">
        <f t="array" aca="1" ref="R280" ca="1">INDEX('Lorri 401b'!L:L,MATCH('Retirement Calculator'!A280,'Lorri 401b'!N:N,0),0)</f>
        <v>3068409.8660067734</v>
      </c>
      <c r="S280" s="25">
        <f t="shared" ca="1" si="267"/>
        <v>3924520.0079212813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851246.65598545701</v>
      </c>
      <c r="R281" s="25">
        <f t="array" aca="1" ref="R281" ca="1">INDEX('Lorri 401b'!L:L,MATCH('Retirement Calculator'!A281,'Lorri 401b'!N:N,0),0)</f>
        <v>3059449.3731692452</v>
      </c>
      <c r="S281" s="25">
        <f t="shared" ca="1" si="267"/>
        <v>3910696.0291547021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846362.90553170198</v>
      </c>
      <c r="R282" s="25">
        <f t="array" aca="1" ref="R282" ca="1">INDEX('Lorri 401b'!L:L,MATCH('Retirement Calculator'!A282,'Lorri 401b'!N:N,0),0)</f>
        <v>3050451.544944894</v>
      </c>
      <c r="S282" s="25">
        <f t="shared" ca="1" si="267"/>
        <v>3896814.4504765961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841458.806117723</v>
      </c>
      <c r="R283" s="25">
        <f t="array" aca="1" ref="R283" ca="1">INDEX('Lorri 401b'!L:L,MATCH('Retirement Calculator'!A283,'Lorri 401b'!N:N,0),0)</f>
        <v>3041416.2257696083</v>
      </c>
      <c r="S283" s="25">
        <f t="shared" ca="1" si="267"/>
        <v>3882875.031887331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836534.27295618574</v>
      </c>
      <c r="R284" s="25">
        <f t="array" aca="1" ref="R284" ca="1">INDEX('Lorri 401b'!L:L,MATCH('Retirement Calculator'!A284,'Lorri 401b'!N:N,0),0)</f>
        <v>3032343.2594310921</v>
      </c>
      <c r="S284" s="25">
        <f t="shared" ca="1" si="267"/>
        <v>3868877.532387278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831589.22090647544</v>
      </c>
      <c r="R285" s="25">
        <f t="array" aca="1" ref="R285" ca="1">INDEX('Lorri 401b'!L:L,MATCH('Retirement Calculator'!A285,'Lorri 401b'!N:N,0),0)</f>
        <v>3023232.4890661654</v>
      </c>
      <c r="S285" s="25">
        <f t="shared" ca="1" si="267"/>
        <v>3854821.709972641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826623.56447322469</v>
      </c>
      <c r="R286" s="25">
        <f t="array" aca="1" ref="R286" ca="1">INDEX('Lorri 401b'!L:L,MATCH('Retirement Calculator'!A286,'Lorri 401b'!N:N,0),0)</f>
        <v>3014083.7571580517</v>
      </c>
      <c r="S286" s="25">
        <f t="shared" ca="1" si="267"/>
        <v>3840707.3216312765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821637.21780483541</v>
      </c>
      <c r="R287" s="25">
        <f t="array" aca="1" ref="R287" ca="1">INDEX('Lorri 401b'!L:L,MATCH('Retirement Calculator'!A287,'Lorri 401b'!N:N,0),0)</f>
        <v>3004896.9055336541</v>
      </c>
      <c r="S287" s="25">
        <f t="shared" ca="1" si="267"/>
        <v>3826534.1233384898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816630.09469199448</v>
      </c>
      <c r="R288" s="25">
        <f t="array" aca="1" ref="R288" ca="1">INDEX('Lorri 401b'!L:L,MATCH('Retirement Calculator'!A288,'Lorri 401b'!N:N,0),0)</f>
        <v>2995671.7753608213</v>
      </c>
      <c r="S288" s="25">
        <f t="shared" ca="1" si="267"/>
        <v>3812301.8700528159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811602.10856618336</v>
      </c>
      <c r="R289" s="25">
        <f t="array" aca="1" ref="R289" ca="1">INDEX('Lorri 401b'!L:L,MATCH('Retirement Calculator'!A289,'Lorri 401b'!N:N,0),0)</f>
        <v>2986408.207145602</v>
      </c>
      <c r="S289" s="25">
        <f t="shared" ca="1" si="267"/>
        <v>3798010.3157117851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806553.17249818135</v>
      </c>
      <c r="R290" s="25">
        <f t="array" aca="1" ref="R290" ca="1">INDEX('Lorri 401b'!L:L,MATCH('Retirement Calculator'!A290,'Lorri 401b'!N:N,0),0)</f>
        <v>2977106.0407294859</v>
      </c>
      <c r="S290" s="25">
        <f t="shared" ca="1" si="267"/>
        <v>3783659.2132276674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801483.19919656264</v>
      </c>
      <c r="R291" s="25">
        <f t="array" aca="1" ref="R291" ca="1">INDEX('Lorri 401b'!L:L,MATCH('Retirement Calculator'!A291,'Lorri 401b'!N:N,0),0)</f>
        <v>2967765.1152866357</v>
      </c>
      <c r="S291" s="25">
        <f t="shared" ca="1" si="267"/>
        <v>3769248.3144831983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796392.10100618727</v>
      </c>
      <c r="R292" s="25">
        <f t="array" aca="1" ref="R292" ca="1">INDEX('Lorri 401b'!L:L,MATCH('Retirement Calculator'!A292,'Lorri 401b'!N:N,0),0)</f>
        <v>2958385.2693211073</v>
      </c>
      <c r="S292" s="25">
        <f t="shared" ca="1" si="267"/>
        <v>3754777.3703272948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791279.78990668524</v>
      </c>
      <c r="R293" s="25">
        <f t="array" aca="1" ref="R293" ca="1">INDEX('Lorri 401b'!L:L,MATCH('Retirement Calculator'!A293,'Lorri 401b'!N:N,0),0)</f>
        <v>2948966.3406640557</v>
      </c>
      <c r="S293" s="25">
        <f t="shared" ca="1" si="267"/>
        <v>3740246.1305707409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786146.17751093535</v>
      </c>
      <c r="R294" s="25">
        <f t="array" aca="1" ref="R294" ca="1">INDEX('Lorri 401b'!L:L,MATCH('Retirement Calculator'!A294,'Lorri 401b'!N:N,0),0)</f>
        <v>2939508.1664709328</v>
      </c>
      <c r="S294" s="25">
        <f t="shared" ca="1" si="267"/>
        <v>3725654.3439818681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780991.1750635365</v>
      </c>
      <c r="R295" s="25">
        <f t="array" aca="1" ref="R295" ca="1">INDEX('Lorri 401b'!L:L,MATCH('Retirement Calculator'!A295,'Lorri 401b'!N:N,0),0)</f>
        <v>2930010.5832186718</v>
      </c>
      <c r="S295" s="25">
        <f t="shared" ca="1" si="267"/>
        <v>3711001.7582822083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775814.69343927351</v>
      </c>
      <c r="R296" s="25">
        <f t="array" aca="1" ref="R296" ca="1">INDEX('Lorri 401b'!L:L,MATCH('Retirement Calculator'!A296,'Lorri 401b'!N:N,0),0)</f>
        <v>2920473.4267028603</v>
      </c>
      <c r="S296" s="25">
        <f t="shared" ca="1" si="267"/>
        <v>3696288.1201421339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770616.64314157609</v>
      </c>
      <c r="R297" s="25">
        <f t="array" aca="1" ref="R297" ca="1">INDEX('Lorri 401b'!L:L,MATCH('Retirement Calculator'!A297,'Lorri 401b'!N:N,0),0)</f>
        <v>2910896.5320348991</v>
      </c>
      <c r="S297" s="25">
        <f t="shared" ca="1" si="267"/>
        <v>3681513.1751764752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765396.93430097157</v>
      </c>
      <c r="R298" s="25">
        <f t="array" aca="1" ref="R298" ca="1">INDEX('Lorri 401b'!L:L,MATCH('Retirement Calculator'!A298,'Lorri 401b'!N:N,0),0)</f>
        <v>2901279.733639155</v>
      </c>
      <c r="S298" s="25">
        <f t="shared" ca="1" si="267"/>
        <v>3666676.6679401267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760155.47667353123</v>
      </c>
      <c r="R299" s="25">
        <f t="array" aca="1" ref="R299" ca="1">INDEX('Lorri 401b'!L:L,MATCH('Retirement Calculator'!A299,'Lorri 401b'!N:N,0),0)</f>
        <v>2891622.8652500953</v>
      </c>
      <c r="S299" s="25">
        <f t="shared" ca="1" si="267"/>
        <v>3651778.3419236266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754892.17963930988</v>
      </c>
      <c r="R300" s="25">
        <f t="array" aca="1" ref="R300" ca="1">INDEX('Lorri 401b'!L:L,MATCH('Retirement Calculator'!A300,'Lorri 401b'!N:N,0),0)</f>
        <v>2881925.7599094142</v>
      </c>
      <c r="S300" s="25">
        <f t="shared" ca="1" si="267"/>
        <v>3636817.9395487243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749606.95220077923</v>
      </c>
      <c r="R301" s="25">
        <f t="array" aca="1" ref="R301" ca="1">INDEX('Lorri 401b'!L:L,MATCH('Retirement Calculator'!A301,'Lorri 401b'!N:N,0),0)</f>
        <v>2872188.2499631471</v>
      </c>
      <c r="S301" s="25">
        <f t="shared" ca="1" si="267"/>
        <v>3621795.2021639263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744299.70298125467</v>
      </c>
      <c r="R302" s="25">
        <f t="array" aca="1" ref="R302" ca="1">INDEX('Lorri 401b'!L:L,MATCH('Retirement Calculator'!A302,'Lorri 401b'!N:N,0),0)</f>
        <v>2862410.1670587705</v>
      </c>
      <c r="S302" s="25">
        <f t="shared" ca="1" si="267"/>
        <v>3606709.8700400251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738970.3402233154</v>
      </c>
      <c r="R303" s="25">
        <f t="array" aca="1" ref="R303" ca="1">INDEX('Lorri 401b'!L:L,MATCH('Retirement Calculator'!A303,'Lorri 401b'!N:N,0),0)</f>
        <v>2852591.3421422923</v>
      </c>
      <c r="S303" s="25">
        <f t="shared" ca="1" si="267"/>
        <v>3591561.6823656075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733618.77178721817</v>
      </c>
      <c r="R304" s="25">
        <f t="array" aca="1" ref="R304" ca="1">INDEX('Lorri 401b'!L:L,MATCH('Retirement Calculator'!A304,'Lorri 401b'!N:N,0),0)</f>
        <v>2842731.6054553287</v>
      </c>
      <c r="S304" s="25">
        <f t="shared" ca="1" si="267"/>
        <v>3576350.377242547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728244.90514930384</v>
      </c>
      <c r="R305" s="25">
        <f t="array" aca="1" ref="R305" ca="1">INDEX('Lorri 401b'!L:L,MATCH('Retirement Calculator'!A305,'Lorri 401b'!N:N,0),0)</f>
        <v>2832830.7865321697</v>
      </c>
      <c r="S305" s="25">
        <f t="shared" ca="1" si="267"/>
        <v>3561075.6916814735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722848.64740039816</v>
      </c>
      <c r="R306" s="25">
        <f t="array" aca="1" ref="R306" ca="1">INDEX('Lorri 401b'!L:L,MATCH('Retirement Calculator'!A306,'Lorri 401b'!N:N,0),0)</f>
        <v>2822888.714196831</v>
      </c>
      <c r="S306" s="25">
        <f t="shared" ca="1" si="267"/>
        <v>3545737.3615972293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717429.90524420538</v>
      </c>
      <c r="R307" s="25">
        <f t="array" aca="1" ref="R307" ca="1">INDEX('Lorri 401b'!L:L,MATCH('Retirement Calculator'!A307,'Lorri 401b'!N:N,0),0)</f>
        <v>2812905.2165600951</v>
      </c>
      <c r="S307" s="25">
        <f t="shared" ca="1" si="267"/>
        <v>3530335.1218043007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711988.58499569516</v>
      </c>
      <c r="R308" s="25">
        <f t="array" aca="1" ref="R308" ca="1">INDEX('Lorri 401b'!L:L,MATCH('Retirement Calculator'!A308,'Lorri 401b'!N:N,0),0)</f>
        <v>2802880.1210165392</v>
      </c>
      <c r="S308" s="25">
        <f t="shared" ca="1" si="267"/>
        <v>3514868.7060122341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706524.59257948282</v>
      </c>
      <c r="R309" s="25">
        <f t="array" aca="1" ref="R309" ca="1">INDEX('Lorri 401b'!L:L,MATCH('Retirement Calculator'!A309,'Lorri 401b'!N:N,0),0)</f>
        <v>2792813.2542415517</v>
      </c>
      <c r="S309" s="25">
        <f t="shared" ca="1" si="267"/>
        <v>3499337.8468210343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701037.83352820296</v>
      </c>
      <c r="R310" s="25">
        <f t="array" aca="1" ref="R310" ca="1">INDEX('Lorri 401b'!L:L,MATCH('Retirement Calculator'!A310,'Lorri 401b'!N:N,0),0)</f>
        <v>2782704.4421883351</v>
      </c>
      <c r="S310" s="25">
        <f t="shared" ca="1" si="267"/>
        <v>3483742.2757165381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695528.21298087609</v>
      </c>
      <c r="R311" s="25">
        <f t="array" aca="1" ref="R311" ca="1">INDEX('Lorri 401b'!L:L,MATCH('Retirement Calculator'!A311,'Lorri 401b'!N:N,0),0)</f>
        <v>2772553.5100848968</v>
      </c>
      <c r="S311" s="25">
        <f t="shared" ca="1" si="267"/>
        <v>3468081.723065773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689995.63568126864</v>
      </c>
      <c r="R312" s="25">
        <f t="array" aca="1" ref="R312" ca="1">INDEX('Lorri 401b'!L:L,MATCH('Retirement Calculator'!A312,'Lorri 401b'!N:N,0),0)</f>
        <v>2762360.2824310279</v>
      </c>
      <c r="S312" s="25">
        <f t="shared" ca="1" si="267"/>
        <v>3452355.9181122966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684440.0059762462</v>
      </c>
      <c r="R313" s="25">
        <f t="array" aca="1" ref="R313" ca="1">INDEX('Lorri 401b'!L:L,MATCH('Retirement Calculator'!A313,'Lorri 401b'!N:N,0),0)</f>
        <v>2752124.5829952676</v>
      </c>
      <c r="S313" s="25">
        <f t="shared" ca="1" si="267"/>
        <v>3436564.5889715138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678861.22781411943</v>
      </c>
      <c r="R314" s="25">
        <f t="array" aca="1" ref="R314" ca="1">INDEX('Lorri 401b'!L:L,MATCH('Retirement Calculator'!A314,'Lorri 401b'!N:N,0),0)</f>
        <v>2741846.2348118583</v>
      </c>
      <c r="S314" s="25">
        <f t="shared" ca="1" si="267"/>
        <v>3420707.4626259776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673259.2047429838</v>
      </c>
      <c r="R315" s="25">
        <f t="array" aca="1" ref="R315" ca="1">INDEX('Lorri 401b'!L:L,MATCH('Retirement Calculator'!A315,'Lorri 401b'!N:N,0),0)</f>
        <v>2731525.0601776848</v>
      </c>
      <c r="S315" s="25">
        <f t="shared" ca="1" si="267"/>
        <v>3404784.2649206687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667633.83990905178</v>
      </c>
      <c r="R316" s="25">
        <f t="array" aca="1" ref="R316" ca="1">INDEX('Lorri 401b'!L:L,MATCH('Retirement Calculator'!A316,'Lorri 401b'!N:N,0),0)</f>
        <v>2721160.880649202</v>
      </c>
      <c r="S316" s="25">
        <f t="shared" ca="1" si="267"/>
        <v>3388794.720558254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661985.03605497838</v>
      </c>
      <c r="R317" s="25">
        <f t="array" aca="1" ref="R317" ca="1">INDEX('Lorri 401b'!L:L,MATCH('Retirement Calculator'!A317,'Lorri 401b'!N:N,0),0)</f>
        <v>2710753.5170393507</v>
      </c>
      <c r="S317" s="25">
        <f t="shared" ca="1" si="267"/>
        <v>3372738.5530943293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656312.69551817968</v>
      </c>
      <c r="R318" s="25">
        <f t="array" aca="1" ref="R318" ca="1">INDEX('Lorri 401b'!L:L,MATCH('Retirement Calculator'!A318,'Lorri 401b'!N:N,0),0)</f>
        <v>2700302.7894144584</v>
      </c>
      <c r="S318" s="25">
        <f t="shared" ca="1" si="267"/>
        <v>3356615.4849326382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650616.72022914432</v>
      </c>
      <c r="R319" s="25">
        <f t="array" aca="1" ref="R319" ca="1">INDEX('Lorri 401b'!L:L,MATCH('Retirement Calculator'!A319,'Lorri 401b'!N:N,0),0)</f>
        <v>2689808.517091129</v>
      </c>
      <c r="S319" s="25">
        <f t="shared" ca="1" si="267"/>
        <v>3340425.2373202732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644897.01170973794</v>
      </c>
      <c r="R320" s="25">
        <f t="array" aca="1" ref="R320" ca="1">INDEX('Lorri 401b'!L:L,MATCH('Retirement Calculator'!A320,'Lorri 401b'!N:N,0),0)</f>
        <v>2679270.5186331193</v>
      </c>
      <c r="S320" s="25">
        <f t="shared" ca="1" si="267"/>
        <v>3324167.5303428574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639153.4710715008</v>
      </c>
      <c r="R321" s="25">
        <f t="array" aca="1" ref="R321" ca="1">INDEX('Lorri 401b'!L:L,MATCH('Retirement Calculator'!A321,'Lorri 401b'!N:N,0),0)</f>
        <v>2668688.6118482011</v>
      </c>
      <c r="S321" s="25">
        <f t="shared" ca="1" si="267"/>
        <v>3307842.0829197019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633385.99901393766</v>
      </c>
      <c r="R322" s="25">
        <f t="array" aca="1" ref="R322" ca="1">INDEX('Lorri 401b'!L:L,MATCH('Retirement Calculator'!A322,'Lorri 401b'!N:N,0),0)</f>
        <v>2658062.6137850122</v>
      </c>
      <c r="S322" s="25">
        <f t="shared" ca="1" si="267"/>
        <v>3291448.6127989497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627594.49582280125</v>
      </c>
      <c r="R323" s="25">
        <f t="array" aca="1" ref="R323" ca="1">INDEX('Lorri 401b'!L:L,MATCH('Retirement Calculator'!A323,'Lorri 401b'!N:N,0),0)</f>
        <v>2647392.3407298937</v>
      </c>
      <c r="S323" s="25">
        <f t="shared" ca="1" si="267"/>
        <v>3274986.8365526949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621778.8613683685</v>
      </c>
      <c r="R324" s="25">
        <f t="array" aca="1" ref="R324" ca="1">INDEX('Lorri 401b'!L:L,MATCH('Retirement Calculator'!A324,'Lorri 401b'!N:N,0),0)</f>
        <v>2636677.6082037119</v>
      </c>
      <c r="S324" s="25">
        <f t="shared" ca="1" si="267"/>
        <v>3258456.4695720803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615938.99510370893</v>
      </c>
      <c r="R325" s="25">
        <f t="array" aca="1" ref="R325" ca="1">INDEX('Lorri 401b'!L:L,MATCH('Retirement Calculator'!A325,'Lorri 401b'!N:N,0),0)</f>
        <v>2625918.2309586713</v>
      </c>
      <c r="S325" s="25">
        <f t="shared" ca="1" si="267"/>
        <v>3241857.2260623802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610074.79606294667</v>
      </c>
      <c r="R326" s="25">
        <f t="array" aca="1" ref="R326" ca="1">INDEX('Lorri 401b'!L:L,MATCH('Retirement Calculator'!A326,'Lorri 401b'!N:N,0),0)</f>
        <v>2615114.0229751095</v>
      </c>
      <c r="S326" s="25">
        <f t="shared" ca="1" si="267"/>
        <v>3225188.8190380563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604186.16285951447</v>
      </c>
      <c r="R327" s="25">
        <f t="array" aca="1" ref="R327" ca="1">INDEX('Lorri 401b'!L:L,MATCH('Retirement Calculator'!A327,'Lorri 401b'!N:N,0),0)</f>
        <v>2604264.7974582827</v>
      </c>
      <c r="S327" s="25">
        <f t="shared" ca="1" si="267"/>
        <v>3208450.960317797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598272.99368440139</v>
      </c>
      <c r="R328" s="25">
        <f t="array" aca="1" ref="R328" ca="1">INDEX('Lorri 401b'!L:L,MATCH('Retirement Calculator'!A328,'Lorri 401b'!N:N,0),0)</f>
        <v>2593370.366835136</v>
      </c>
      <c r="S328" s="25">
        <f t="shared" ca="1" si="267"/>
        <v>3191643.3605195372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592335.18630439194</v>
      </c>
      <c r="R329" s="25">
        <f t="array" aca="1" ref="R329" ca="1">INDEX('Lorri 401b'!L:L,MATCH('Retirement Calculator'!A329,'Lorri 401b'!N:N,0),0)</f>
        <v>2582430.5427510594</v>
      </c>
      <c r="S329" s="25">
        <f t="shared" ca="1" si="267"/>
        <v>3174765.7290554512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586372.6380602991</v>
      </c>
      <c r="R330" s="25">
        <f t="array" aca="1" ref="R330" ca="1">INDEX('Lorri 401b'!L:L,MATCH('Retirement Calculator'!A330,'Lorri 401b'!N:N,0),0)</f>
        <v>2571445.1360666323</v>
      </c>
      <c r="S330" s="25">
        <f t="shared" ca="1" si="267"/>
        <v>3157817.7741269316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580385.24586518924</v>
      </c>
      <c r="R331" s="25">
        <f t="array" aca="1" ref="R331" ca="1">INDEX('Lorri 401b'!L:L,MATCH('Retirement Calculator'!A331,'Lorri 401b'!N:N,0),0)</f>
        <v>2560413.9568543537</v>
      </c>
      <c r="S331" s="25">
        <f t="shared" ca="1" si="267"/>
        <v>3140799.2027195431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574372.90620259976</v>
      </c>
      <c r="R332" s="25">
        <f t="array" aca="1" ref="R332" ca="1">INDEX('Lorri 401b'!L:L,MATCH('Retirement Calculator'!A332,'Lorri 401b'!N:N,0),0)</f>
        <v>2549336.8143953574</v>
      </c>
      <c r="S332" s="25">
        <f t="shared" ca="1" si="267"/>
        <v>3123709.7205979573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568335.51512474951</v>
      </c>
      <c r="R333" s="25">
        <f t="array" aca="1" ref="R333" ca="1">INDEX('Lorri 401b'!L:L,MATCH('Retirement Calculator'!A333,'Lorri 401b'!N:N,0),0)</f>
        <v>2538213.517176115</v>
      </c>
      <c r="S333" s="25">
        <f t="shared" ca="1" si="267"/>
        <v>3106549.0323008643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562272.96825074148</v>
      </c>
      <c r="R334" s="25">
        <f t="array" aca="1" ref="R334" ca="1">INDEX('Lorri 401b'!L:L,MATCH('Retirement Calculator'!A334,'Lorri 401b'!N:N,0),0)</f>
        <v>2527043.8728851257</v>
      </c>
      <c r="S334" s="25">
        <f t="shared" ca="1" si="267"/>
        <v>3089316.8411358669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556185.16076475848</v>
      </c>
      <c r="R335" s="25">
        <f t="array" aca="1" ref="R335" ca="1">INDEX('Lorri 401b'!L:L,MATCH('Retirement Calculator'!A335,'Lorri 401b'!N:N,0),0)</f>
        <v>2515827.6884095906</v>
      </c>
      <c r="S335" s="25">
        <f t="shared" ca="1" si="267"/>
        <v>3072012.8491743491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550071.9874142505</v>
      </c>
      <c r="R336" s="25">
        <f t="array" aca="1" ref="R336" ca="1">INDEX('Lorri 401b'!L:L,MATCH('Retirement Calculator'!A336,'Lorri 401b'!N:N,0),0)</f>
        <v>2504564.7698320742</v>
      </c>
      <c r="S336" s="25">
        <f t="shared" ca="1" si="267"/>
        <v>3054636.7572463248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543933.34250811546</v>
      </c>
      <c r="R337" s="25">
        <f t="array" aca="1" ref="R337" ca="1">INDEX('Lorri 401b'!L:L,MATCH('Retirement Calculator'!A337,'Lorri 401b'!N:N,0),0)</f>
        <v>2493254.9224271514</v>
      </c>
      <c r="S337" s="25">
        <f t="shared" ca="1" si="267"/>
        <v>3037188.2649352667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537769.11991487152</v>
      </c>
      <c r="R338" s="25">
        <f t="array" aca="1" ref="R338" ca="1">INDEX('Lorri 401b'!L:L,MATCH('Retirement Calculator'!A338,'Lorri 401b'!N:N,0),0)</f>
        <v>2481897.9506580415</v>
      </c>
      <c r="S338" s="25">
        <f t="shared" ca="1" si="267"/>
        <v>3019667.0705729132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531579.21306082234</v>
      </c>
      <c r="R339" s="25">
        <f t="array" aca="1" ref="R339" ca="1">INDEX('Lorri 401b'!L:L,MATCH('Retirement Calculator'!A339,'Lorri 401b'!N:N,0),0)</f>
        <v>2470493.6581732272</v>
      </c>
      <c r="S339" s="25">
        <f t="shared" ca="1" si="267"/>
        <v>3002072.8712340496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525363.51492821472</v>
      </c>
      <c r="R340" s="25">
        <f t="array" aca="1" ref="R340" ca="1">INDEX('Lorri 401b'!L:L,MATCH('Retirement Calculator'!A340,'Lorri 401b'!N:N,0),0)</f>
        <v>2459041.8478030595</v>
      </c>
      <c r="S340" s="25">
        <f t="shared" ca="1" si="267"/>
        <v>2984405.3627312742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519121.91805338784</v>
      </c>
      <c r="R341" s="25">
        <f t="array" aca="1" ref="R341" ca="1">INDEX('Lorri 401b'!L:L,MATCH('Retirement Calculator'!A341,'Lorri 401b'!N:N,0),0)</f>
        <v>2447542.3215563493</v>
      </c>
      <c r="S341" s="25">
        <f t="shared" ca="1" si="267"/>
        <v>2966664.2396097369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512854.31452491588</v>
      </c>
      <c r="R342" s="25">
        <f t="array" aca="1" ref="R342" ca="1">INDEX('Lorri 401b'!L:L,MATCH('Retirement Calculator'!A342,'Lorri 401b'!N:N,0),0)</f>
        <v>2435994.8806169443</v>
      </c>
      <c r="S342" s="25">
        <f t="shared" ca="1" si="267"/>
        <v>2948849.1951418603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506560.59598174191</v>
      </c>
      <c r="R343" s="25">
        <f t="array" aca="1" ref="R343" ca="1">INDEX('Lorri 401b'!L:L,MATCH('Retirement Calculator'!A343,'Lorri 401b'!N:N,0),0)</f>
        <v>2424399.325340292</v>
      </c>
      <c r="S343" s="25">
        <f t="shared" ca="1" si="267"/>
        <v>2930959.9213220337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500240.6536113047</v>
      </c>
      <c r="R344" s="25">
        <f t="array" aca="1" ref="R344" ca="1">INDEX('Lorri 401b'!L:L,MATCH('Retirement Calculator'!A344,'Lorri 401b'!N:N,0),0)</f>
        <v>2412755.4552499871</v>
      </c>
      <c r="S344" s="25">
        <f t="shared" ca="1" si="267"/>
        <v>2912996.1088612918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493894.37814765738</v>
      </c>
      <c r="R345" s="25">
        <f t="array" aca="1" ref="R345" ca="1">INDEX('Lorri 401b'!L:L,MATCH('Retirement Calculator'!A345,'Lorri 401b'!N:N,0),0)</f>
        <v>2401063.0690343059</v>
      </c>
      <c r="S345" s="25">
        <f t="shared" ca="1" si="267"/>
        <v>2894957.4471819634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487521.6598695782</v>
      </c>
      <c r="R346" s="25">
        <f t="array" aca="1" ref="R346" ca="1">INDEX('Lorri 401b'!L:L,MATCH('Retirement Calculator'!A346,'Lorri 401b'!N:N,0),0)</f>
        <v>2389321.9645427261</v>
      </c>
      <c r="S346" s="25">
        <f t="shared" ca="1" si="267"/>
        <v>2876843.6244123043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481122.38859867369</v>
      </c>
      <c r="R347" s="25">
        <f t="array" aca="1" ref="R347" ca="1">INDEX('Lorri 401b'!L:L,MATCH('Retirement Calculator'!A347,'Lorri 401b'!N:N,0),0)</f>
        <v>2377531.9387824312</v>
      </c>
      <c r="S347" s="25">
        <f t="shared" ca="1" si="267"/>
        <v>2858654.3273811047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474696.45369747374</v>
      </c>
      <c r="R348" s="25">
        <f t="array" aca="1" ref="R348" ca="1">INDEX('Lorri 401b'!L:L,MATCH('Retirement Calculator'!A348,'Lorri 401b'!N:N,0),0)</f>
        <v>2365692.7879148019</v>
      </c>
      <c r="S348" s="25">
        <f t="shared" ca="1" si="267"/>
        <v>2840389.2416122756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468243.7440675188</v>
      </c>
      <c r="R349" s="25">
        <f t="array" aca="1" ref="R349" ca="1">INDEX('Lorri 401b'!L:L,MATCH('Retirement Calculator'!A349,'Lorri 401b'!N:N,0),0)</f>
        <v>2353804.3072518907</v>
      </c>
      <c r="S349" s="25">
        <f t="shared" ca="1" si="267"/>
        <v>2822048.0513194096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461764.148147439</v>
      </c>
      <c r="R350" s="25">
        <f t="array" aca="1" ref="R350" ca="1">INDEX('Lorri 401b'!L:L,MATCH('Retirement Calculator'!A350,'Lorri 401b'!N:N,0),0)</f>
        <v>2341866.2912528841</v>
      </c>
      <c r="S350" s="25">
        <f t="shared" ca="1" si="267"/>
        <v>2803630.4394003232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455257.55391102558</v>
      </c>
      <c r="R351" s="25">
        <f t="array" aca="1" ref="R351" ca="1">INDEX('Lorri 401b'!L:L,MATCH('Retirement Calculator'!A351,'Lorri 401b'!N:N,0),0)</f>
        <v>2329878.5335205481</v>
      </c>
      <c r="S351" s="25">
        <f t="shared" ca="1" si="267"/>
        <v>2785136.0874315738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448723.84886529372</v>
      </c>
      <c r="R352" s="25">
        <f t="array" aca="1" ref="R352" ca="1">INDEX('Lorri 401b'!L:L,MATCH('Retirement Calculator'!A352,'Lorri 401b'!N:N,0),0)</f>
        <v>2317840.8267976609</v>
      </c>
      <c r="S352" s="25">
        <f t="shared" ca="1" si="267"/>
        <v>2766564.6756629548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442162.92004853801</v>
      </c>
      <c r="R353" s="25">
        <f t="array" aca="1" ref="R353" ca="1">INDEX('Lorri 401b'!L:L,MATCH('Retirement Calculator'!A353,'Lorri 401b'!N:N,0),0)</f>
        <v>2305752.9629634283</v>
      </c>
      <c r="S353" s="25">
        <f t="shared" ca="1" si="267"/>
        <v>2747915.8830119665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435574.65402837918</v>
      </c>
      <c r="R354" s="25">
        <f t="array" aca="1" ref="R354" ca="1">INDEX('Lorri 401b'!L:L,MATCH('Retirement Calculator'!A354,'Lorri 401b'!N:N,0),0)</f>
        <v>2293614.7330298861</v>
      </c>
      <c r="S354" s="25">
        <f t="shared" ca="1" si="267"/>
        <v>2729189.3870582655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428958.936899803</v>
      </c>
      <c r="R355" s="25">
        <f t="array" aca="1" ref="R355" ca="1">INDEX('Lorri 401b'!L:L,MATCH('Retirement Calculator'!A355,'Lorri 401b'!N:N,0),0)</f>
        <v>2281425.9271382876</v>
      </c>
      <c r="S355" s="25">
        <f t="shared" ca="1" si="267"/>
        <v>2710384.8640380907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422315.65428319108</v>
      </c>
      <c r="R356" s="25">
        <f t="array" aca="1" ref="R356" ca="1">INDEX('Lorri 401b'!L:L,MATCH('Retirement Calculator'!A356,'Lorri 401b'!N:N,0),0)</f>
        <v>2269186.3345554741</v>
      </c>
      <c r="S356" s="25">
        <f t="shared" ca="1" si="267"/>
        <v>2691501.9888386652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415644.69132234325</v>
      </c>
      <c r="R357" s="25">
        <f t="array" aca="1" ref="R357" ca="1">INDEX('Lorri 401b'!L:L,MATCH('Retirement Calculator'!A357,'Lorri 401b'!N:N,0),0)</f>
        <v>2256895.7436702321</v>
      </c>
      <c r="S357" s="25">
        <f t="shared" ca="1" si="267"/>
        <v>2672540.4349925756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408945.9326824919</v>
      </c>
      <c r="R358" s="25">
        <f t="array" aca="1" ref="R358" ca="1">INDEX('Lorri 401b'!L:L,MATCH('Retirement Calculator'!A358,'Lorri 401b'!N:N,0),0)</f>
        <v>2244553.9419896351</v>
      </c>
      <c r="S358" s="25">
        <f t="shared" ca="1" si="267"/>
        <v>2653499.874672127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402219.26254830783</v>
      </c>
      <c r="R359" s="25">
        <f t="array" aca="1" ref="R359" ca="1">INDEX('Lorri 401b'!L:L,MATCH('Retirement Calculator'!A359,'Lorri 401b'!N:N,0),0)</f>
        <v>2232160.7161353691</v>
      </c>
      <c r="S359" s="25">
        <f t="shared" ca="1" si="267"/>
        <v>2634379.978683677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395464.564621898</v>
      </c>
      <c r="R360" s="25">
        <f t="array" aca="1" ref="R360" ca="1">INDEX('Lorri 401b'!L:L,MATCH('Retirement Calculator'!A360,'Lorri 401b'!N:N,0),0)</f>
        <v>2219715.8518400434</v>
      </c>
      <c r="S360" s="25">
        <f t="shared" ca="1" si="267"/>
        <v>2615180.4164619413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388681.72212079482</v>
      </c>
      <c r="R361" s="25">
        <f t="array" aca="1" ref="R361" ca="1">INDEX('Lorri 401b'!L:L,MATCH('Retirement Calculator'!A361,'Lorri 401b'!N:N,0),0)</f>
        <v>2207219.1339434874</v>
      </c>
      <c r="S361" s="25">
        <f t="shared" ca="1" si="267"/>
        <v>2595900.8560642824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381870.61777593702</v>
      </c>
      <c r="R362" s="25">
        <f t="array" aca="1" ref="R362" ca="1">INDEX('Lorri 401b'!L:L,MATCH('Retirement Calculator'!A362,'Lorri 401b'!N:N,0),0)</f>
        <v>2194670.3463890292</v>
      </c>
      <c r="S362" s="25">
        <f t="shared" ca="1" si="267"/>
        <v>2576540.9641649663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375031.13382964232</v>
      </c>
      <c r="R363" s="25">
        <f t="array" aca="1" ref="R363" ca="1">INDEX('Lorri 401b'!L:L,MATCH('Retirement Calculator'!A363,'Lorri 401b'!N:N,0),0)</f>
        <v>2182069.2722197603</v>
      </c>
      <c r="S363" s="25">
        <f t="shared" ca="1" si="267"/>
        <v>2557100.4060494024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368163.15203357139</v>
      </c>
      <c r="R364" s="25">
        <f t="array" aca="1" ref="R364" ca="1">INDEX('Lorri 401b'!L:L,MATCH('Retirement Calculator'!A364,'Lorri 401b'!N:N,0),0)</f>
        <v>2169415.6935747867</v>
      </c>
      <c r="S364" s="25">
        <f t="shared" ca="1" si="267"/>
        <v>2537578.8456083583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361266.55364668352</v>
      </c>
      <c r="R365" s="25">
        <f t="array" aca="1" ref="R365" ca="1">INDEX('Lorri 401b'!L:L,MATCH('Retirement Calculator'!A365,'Lorri 401b'!N:N,0),0)</f>
        <v>2156709.3916854588</v>
      </c>
      <c r="S365" s="25">
        <f t="shared" ca="1" si="267"/>
        <v>2517975.9453321425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354341.21943318361</v>
      </c>
      <c r="R366" s="25">
        <f t="array" aca="1" ref="R366" ca="1">INDEX('Lorri 401b'!L:L,MATCH('Retirement Calculator'!A366,'Lorri 401b'!N:N,0),0)</f>
        <v>2143950.1468715919</v>
      </c>
      <c r="S366" s="25">
        <f t="shared" ca="1" si="267"/>
        <v>2498291.3663047757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347387.02966046077</v>
      </c>
      <c r="R367" s="25">
        <f t="array" aca="1" ref="R367" ca="1">INDEX('Lorri 401b'!L:L,MATCH('Retirement Calculator'!A367,'Lorri 401b'!N:N,0),0)</f>
        <v>2131137.7385376673</v>
      </c>
      <c r="S367" s="25">
        <f t="shared" ca="1" si="267"/>
        <v>2478524.7681981279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340403.86409701826</v>
      </c>
      <c r="R368" s="25">
        <f t="array" aca="1" ref="R368" ca="1">INDEX('Lorri 401b'!L:L,MATCH('Retirement Calculator'!A368,'Lorri 401b'!N:N,0),0)</f>
        <v>2118271.9451690181</v>
      </c>
      <c r="S368" s="25">
        <f t="shared" ca="1" si="267"/>
        <v>2458675.8092660364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333391.60201039474</v>
      </c>
      <c r="R369" s="25">
        <f t="array" aca="1" ref="R369" ca="1">INDEX('Lorri 401b'!L:L,MATCH('Retirement Calculator'!A369,'Lorri 401b'!N:N,0),0)</f>
        <v>2105352.5443279995</v>
      </c>
      <c r="S369" s="25">
        <f t="shared" ca="1" si="267"/>
        <v>2438744.1463383944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326350.12216507696</v>
      </c>
      <c r="R370" s="25">
        <f t="array" aca="1" ref="R370" ca="1">INDEX('Lorri 401b'!L:L,MATCH('Retirement Calculator'!A370,'Lorri 401b'!N:N,0),0)</f>
        <v>2092379.3126501432</v>
      </c>
      <c r="S370" s="25">
        <f t="shared" ca="1" si="267"/>
        <v>2418729.4348152201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319279.30282040365</v>
      </c>
      <c r="R371" s="25">
        <f t="array" aca="1" ref="R371" ca="1">INDEX('Lorri 401b'!L:L,MATCH('Retirement Calculator'!A371,'Lorri 401b'!N:N,0),0)</f>
        <v>2079352.0258402959</v>
      </c>
      <c r="S371" s="25">
        <f t="shared" ca="1" si="267"/>
        <v>2398631.3286606995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312179.02172846091</v>
      </c>
      <c r="R372" s="25">
        <f t="array" aca="1" ref="R372" ca="1">INDEX('Lorri 401b'!L:L,MATCH('Retirement Calculator'!A372,'Lorri 401b'!N:N,0),0)</f>
        <v>2066270.4586687409</v>
      </c>
      <c r="S372" s="25">
        <f t="shared" ca="1" si="267"/>
        <v>2378449.4803972021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305049.15613196837</v>
      </c>
      <c r="R373" s="25">
        <f t="array" aca="1" ref="R373" ca="1">INDEX('Lorri 401b'!L:L,MATCH('Retirement Calculator'!A373,'Lorri 401b'!N:N,0),0)</f>
        <v>2053134.3849673045</v>
      </c>
      <c r="S373" s="25">
        <f t="shared" ca="1" si="267"/>
        <v>2358183.5410992727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297889.58276215714</v>
      </c>
      <c r="R374" s="25">
        <f t="array" aca="1" ref="R374" ca="1">INDEX('Lorri 401b'!L:L,MATCH('Retirement Calculator'!A374,'Lorri 401b'!N:N,0),0)</f>
        <v>2039943.5776254453</v>
      </c>
      <c r="S374" s="25">
        <f t="shared" ca="1" si="267"/>
        <v>2337833.1603876026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290700.17783663835</v>
      </c>
      <c r="R375" s="25">
        <f t="array" aca="1" ref="R375" ca="1">INDEX('Lorri 401b'!L:L,MATCH('Retirement Calculator'!A375,'Lorri 401b'!N:N,0),0)</f>
        <v>2026697.8085863285</v>
      </c>
      <c r="S375" s="25">
        <f t="shared" ca="1" si="267"/>
        <v>2317397.9864229667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283480.81705726322</v>
      </c>
      <c r="R376" s="25">
        <f t="array" aca="1" ref="R376" ca="1">INDEX('Lorri 401b'!L:L,MATCH('Retirement Calculator'!A376,'Lorri 401b'!N:N,0),0)</f>
        <v>2013396.8488428819</v>
      </c>
      <c r="S376" s="25">
        <f t="shared" ca="1" si="267"/>
        <v>2296877.6659001452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276231.37560797407</v>
      </c>
      <c r="R377" s="25">
        <f t="array" aca="1" ref="R377" ca="1">INDEX('Lorri 401b'!L:L,MATCH('Retirement Calculator'!A377,'Lorri 401b'!N:N,0),0)</f>
        <v>2000040.4684338376</v>
      </c>
      <c r="S377" s="25">
        <f t="shared" ca="1" si="267"/>
        <v>2276271.8440418118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268951.72815264622</v>
      </c>
      <c r="R378" s="25">
        <f t="array" aca="1" ref="R378" ca="1">INDEX('Lorri 401b'!L:L,MATCH('Retirement Calculator'!A378,'Lorri 401b'!N:N,0),0)</f>
        <v>1986628.4364397556</v>
      </c>
      <c r="S378" s="25">
        <f t="shared" ca="1" si="267"/>
        <v>2255580.1645924021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261641.74883292115</v>
      </c>
      <c r="R379" s="25">
        <f t="array" aca="1" ref="R379" ca="1">INDEX('Lorri 401b'!L:L,MATCH('Retirement Calculator'!A379,'Lorri 401b'!N:N,0),0)</f>
        <v>1973160.5209790317</v>
      </c>
      <c r="S379" s="25">
        <f t="shared" ca="1" si="267"/>
        <v>2234802.269811953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254301.31126603056</v>
      </c>
      <c r="R380" s="25">
        <f t="array" aca="1" ref="R380" ca="1">INDEX('Lorri 401b'!L:L,MATCH('Retirement Calculator'!A380,'Lorri 401b'!N:N,0),0)</f>
        <v>1959636.489203888</v>
      </c>
      <c r="S380" s="25">
        <f t="shared" ca="1" si="267"/>
        <v>2213937.8004699186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246930.28854261126</v>
      </c>
      <c r="R381" s="25">
        <f t="array" aca="1" ref="R381" ca="1">INDEX('Lorri 401b'!L:L,MATCH('Retirement Calculator'!A381,'Lorri 401b'!N:N,0),0)</f>
        <v>1946056.1072963479</v>
      </c>
      <c r="S381" s="25">
        <f t="shared" ca="1" si="267"/>
        <v>2192986.3958389591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239528.55322451104</v>
      </c>
      <c r="R382" s="25">
        <f t="array" aca="1" ref="R382" ca="1">INDEX('Lorri 401b'!L:L,MATCH('Retirement Calculator'!A382,'Lorri 401b'!N:N,0),0)</f>
        <v>1932419.140464193</v>
      </c>
      <c r="S382" s="25">
        <f t="shared" ca="1" si="267"/>
        <v>2171947.6936887042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232095.97734258539</v>
      </c>
      <c r="R383" s="25">
        <f t="array" aca="1" ref="R383" ca="1">INDEX('Lorri 401b'!L:L,MATCH('Retirement Calculator'!A383,'Lorri 401b'!N:N,0),0)</f>
        <v>1918725.3529369042</v>
      </c>
      <c r="S383" s="25">
        <f t="shared" ca="1" si="267"/>
        <v>2150821.3302794895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224632.43239448508</v>
      </c>
      <c r="R384" s="25">
        <f t="array" aca="1" ref="R384" ca="1">INDEX('Lorri 401b'!L:L,MATCH('Retirement Calculator'!A384,'Lorri 401b'!N:N,0),0)</f>
        <v>1904974.507961585</v>
      </c>
      <c r="S384" s="25">
        <f t="shared" ca="1" si="267"/>
        <v>2129606.9403560702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217137.78934243432</v>
      </c>
      <c r="R385" s="25">
        <f t="array" aca="1" ref="R385" ca="1">INDEX('Lorri 401b'!L:L,MATCH('Retirement Calculator'!A385,'Lorri 401b'!N:N,0),0)</f>
        <v>1891166.3677988686</v>
      </c>
      <c r="S385" s="25">
        <f t="shared" ca="1" si="267"/>
        <v>2108304.1571413027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209611.91861100003</v>
      </c>
      <c r="R386" s="25">
        <f t="array" aca="1" ref="R386" ca="1">INDEX('Lorri 401b'!L:L,MATCH('Retirement Calculator'!A386,'Lorri 401b'!N:N,0),0)</f>
        <v>1877300.6937188075</v>
      </c>
      <c r="S386" s="25">
        <f t="shared" ca="1" si="267"/>
        <v>2086912.6123298076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202054.69008485143</v>
      </c>
      <c r="R387" s="25">
        <f t="array" aca="1" ref="R387" ca="1">INDEX('Lorri 401b'!L:L,MATCH('Retirement Calculator'!A387,'Lorri 401b'!N:N,0),0)</f>
        <v>1863377.2459967462</v>
      </c>
      <c r="S387" s="25">
        <f t="shared" ca="1" si="267"/>
        <v>2065431.9360815976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194465.97310651056</v>
      </c>
      <c r="R388" s="25">
        <f t="array" aca="1" ref="R388" ca="1">INDEX('Lorri 401b'!L:L,MATCH('Retirement Calculator'!A388,'Lorri 401b'!N:N,0),0)</f>
        <v>1849395.7839091765</v>
      </c>
      <c r="S388" s="25">
        <f t="shared" ca="1" si="267"/>
        <v>2043861.7570156869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186845.63647409325</v>
      </c>
      <c r="R389" s="25">
        <f t="array" aca="1" ref="R389" ca="1">INDEX('Lorri 401b'!L:L,MATCH('Retirement Calculator'!A389,'Lorri 401b'!N:N,0),0)</f>
        <v>1835356.0657295752</v>
      </c>
      <c r="S389" s="25">
        <f t="shared" ca="1" si="267"/>
        <v>2022201.7022036684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179193.54843904087</v>
      </c>
      <c r="R390" s="25">
        <f t="array" aca="1" ref="R390" ca="1">INDEX('Lorri 401b'!L:L,MATCH('Retirement Calculator'!A390,'Lorri 401b'!N:N,0),0)</f>
        <v>1821257.8487242255</v>
      </c>
      <c r="S390" s="25">
        <f t="shared" ca="1" si="267"/>
        <v>2000451.3971632663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171509.57670384244</v>
      </c>
      <c r="R391" s="25">
        <f t="array" aca="1" ref="R391" ca="1">INDEX('Lorri 401b'!L:L,MATCH('Retirement Calculator'!A391,'Lorri 401b'!N:N,0),0)</f>
        <v>1807100.8891480202</v>
      </c>
      <c r="S391" s="25">
        <f t="shared" ca="1" si="267"/>
        <v>1978610.4658518627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163793.58841974734</v>
      </c>
      <c r="R392" s="25">
        <f t="array" aca="1" ref="R392" ca="1">INDEX('Lorri 401b'!L:L,MATCH('Retirement Calculator'!A392,'Lorri 401b'!N:N,0),0)</f>
        <v>1792884.9422402473</v>
      </c>
      <c r="S392" s="25">
        <f t="shared" ca="1" si="267"/>
        <v>1956678.5306599946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156045.45018446853</v>
      </c>
      <c r="R393" s="25">
        <f t="array" aca="1" ref="R393" ca="1">INDEX('Lorri 401b'!L:L,MATCH('Retirement Calculator'!A393,'Lorri 401b'!N:N,0),0)</f>
        <v>1778609.7622203587</v>
      </c>
      <c r="S393" s="25">
        <f t="shared" ca="1" si="267"/>
        <v>1934655.2124048271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148265.02803987605</v>
      </c>
      <c r="R394" s="25">
        <f t="array" aca="1" ref="R394" ca="1">INDEX('Lorri 401b'!L:L,MATCH('Retirement Calculator'!A394,'Lorri 401b'!N:N,0),0)</f>
        <v>1764275.1022837206</v>
      </c>
      <c r="S394" s="25">
        <f t="shared" ca="1" si="267"/>
        <v>1912540.1303235968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140452.18746968111</v>
      </c>
      <c r="R395" s="25">
        <f t="array" aca="1" ref="R395" ca="1">INDEX('Lorri 401b'!L:L,MATCH('Retirement Calculator'!A395,'Lorri 401b'!N:N,0),0)</f>
        <v>1749880.7145973465</v>
      </c>
      <c r="S395" s="25">
        <f t="shared" ca="1" si="267"/>
        <v>1890332.9020670275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132606.79339711036</v>
      </c>
      <c r="R396" s="25">
        <f t="array" aca="1" ref="R396" ca="1">INDEX('Lorri 401b'!L:L,MATCH('Retirement Calculator'!A396,'Lorri 401b'!N:N,0),0)</f>
        <v>1735426.3502956126</v>
      </c>
      <c r="S396" s="25">
        <f t="shared" ca="1" si="267"/>
        <v>1868033.143692723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124728.71018257056</v>
      </c>
      <c r="R397" s="25">
        <f t="array" aca="1" ref="R397" ca="1">INDEX('Lorri 401b'!L:L,MATCH('Retirement Calculator'!A397,'Lorri 401b'!N:N,0),0)</f>
        <v>1720911.7594759548</v>
      </c>
      <c r="S397" s="25">
        <f t="shared" ca="1" si="267"/>
        <v>1845640.4696585254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116817.8016213035</v>
      </c>
      <c r="R398" s="25">
        <f t="array" aca="1" ref="R398" ca="1">INDEX('Lorri 401b'!L:L,MATCH('Retirement Calculator'!A398,'Lorri 401b'!N:N,0),0)</f>
        <v>1706336.6911945483</v>
      </c>
      <c r="S398" s="25">
        <f t="shared" ca="1" si="267"/>
        <v>1823154.4928158517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108873.93094103117</v>
      </c>
      <c r="R399" s="25">
        <f t="array" aca="1" ref="R399" ca="1">INDEX('Lorri 401b'!L:L,MATCH('Retirement Calculator'!A399,'Lorri 401b'!N:N,0),0)</f>
        <v>1691700.8934619692</v>
      </c>
      <c r="S399" s="25">
        <f t="shared" ca="1" si="267"/>
        <v>1800574.8244030003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100896.96079959103</v>
      </c>
      <c r="R400" s="25">
        <f t="array" aca="1" ref="R400" ca="1">INDEX('Lorri 401b'!L:L,MATCH('Retirement Calculator'!A400,'Lorri 401b'!N:N,0),0)</f>
        <v>1677004.1132388378</v>
      </c>
      <c r="S400" s="25">
        <f t="shared" ca="1" si="267"/>
        <v>1777901.0740384287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92886.753282561564</v>
      </c>
      <c r="R401" s="25">
        <f t="array" aca="1" ref="R401" ca="1">INDEX('Lorri 401b'!L:L,MATCH('Retirement Calculator'!A401,'Lorri 401b'!N:N,0),0)</f>
        <v>1662246.0964314435</v>
      </c>
      <c r="S401" s="25">
        <f t="shared" ca="1" si="267"/>
        <v>1755132.8497140051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84843.169900877809</v>
      </c>
      <c r="R402" s="25">
        <f t="array" aca="1" ref="R402" ca="1">INDEX('Lorri 401b'!L:L,MATCH('Retirement Calculator'!A402,'Lorri 401b'!N:N,0),0)</f>
        <v>1647426.5878873516</v>
      </c>
      <c r="S402" s="25">
        <f t="shared" ca="1" si="267"/>
        <v>1732269.7577882295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76766.071588437029</v>
      </c>
      <c r="R403" s="25">
        <f t="array" aca="1" ref="R403" ca="1">INDEX('Lorri 401b'!L:L,MATCH('Retirement Calculator'!A403,'Lorri 401b'!N:N,0),0)</f>
        <v>1632545.3313909927</v>
      </c>
      <c r="S403" s="25">
        <f t="shared" ca="1" si="267"/>
        <v>1709311.4029794298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68655.318699694413</v>
      </c>
      <c r="R404" s="25">
        <f t="array" aca="1" ref="R404" ca="1">INDEX('Lorri 401b'!L:L,MATCH('Retirement Calculator'!A404,'Lorri 401b'!N:N,0),0)</f>
        <v>1617602.0696592324</v>
      </c>
      <c r="S404" s="25">
        <f t="shared" ca="1" si="267"/>
        <v>1686257.3883589269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60510.77100724871</v>
      </c>
      <c r="R405" s="25">
        <f t="array" aca="1" ref="R405" ca="1">INDEX('Lorri 401b'!L:L,MATCH('Retirement Calculator'!A405,'Lorri 401b'!N:N,0),0)</f>
        <v>1602596.5443369229</v>
      </c>
      <c r="S405" s="25">
        <f t="shared" ca="1" si="267"/>
        <v>1663107.3153441716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52332.287699417815</v>
      </c>
      <c r="R406" s="25">
        <f t="array" aca="1" ref="R406" ca="1">INDEX('Lorri 401b'!L:L,MATCH('Retirement Calculator'!A406,'Lorri 401b'!N:N,0),0)</f>
        <v>1587528.4959924372</v>
      </c>
      <c r="S406" s="25">
        <f t="shared" ca="1" si="267"/>
        <v>1639860.7836918551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44119.727377804287</v>
      </c>
      <c r="R407" s="25">
        <f t="array" aca="1" ref="R407" ca="1">INDEX('Lorri 401b'!L:L,MATCH('Retirement Calculator'!A407,'Lorri 401b'!N:N,0),0)</f>
        <v>1572397.6641131828</v>
      </c>
      <c r="S407" s="25">
        <f t="shared" ca="1" si="267"/>
        <v>1616517.391490987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35872.948054850705</v>
      </c>
      <c r="R408" s="25">
        <f t="array" aca="1" ref="R408" ca="1">INDEX('Lorri 401b'!L:L,MATCH('Retirement Calculator'!A408,'Lorri 401b'!N:N,0),0)</f>
        <v>1557203.7871010981</v>
      </c>
      <c r="S408" s="25">
        <f t="shared" ca="1" si="267"/>
        <v>1593076.7351559489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27591.807151384815</v>
      </c>
      <c r="R409" s="25">
        <f t="array" aca="1" ref="R409" ca="1">INDEX('Lorri 401b'!L:L,MATCH('Retirement Calculator'!A409,'Lorri 401b'!N:N,0),0)</f>
        <v>1541946.6022681298</v>
      </c>
      <c r="S409" s="25">
        <f t="shared" ca="1" si="267"/>
        <v>1569538.4094195147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19276.161494154483</v>
      </c>
      <c r="R410" s="25">
        <f t="array" aca="1" ref="R410" ca="1">INDEX('Lorri 401b'!L:L,MATCH('Retirement Calculator'!A410,'Lorri 401b'!N:N,0),0)</f>
        <v>1526625.8458316908</v>
      </c>
      <c r="S410" s="25">
        <f t="shared" ca="1" si="267"/>
        <v>1545902.0073258453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10925.867313352359</v>
      </c>
      <c r="R411" s="25">
        <f t="array" aca="1" ref="R411" ca="1">INDEX('Lorri 401b'!L:L,MATCH('Retirement Calculator'!A411,'Lorri 401b'!N:N,0),0)</f>
        <v>1511241.2529100999</v>
      </c>
      <c r="S411" s="25">
        <f t="shared" ca="1" si="267"/>
        <v>1522167.1202234523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2540.7802401302251</v>
      </c>
      <c r="R412" s="25">
        <f t="array" aca="1" ref="R412" ca="1">INDEX('Lorri 401b'!L:L,MATCH('Retirement Calculator'!A412,'Lorri 401b'!N:N,0),0)</f>
        <v>1495792.5575180023</v>
      </c>
      <c r="S412" s="25">
        <f t="shared" ca="1" si="267"/>
        <v>1498333.3377581325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-5879.2446958970004</v>
      </c>
      <c r="R413" s="25">
        <f t="array" aca="1" ref="R413" ca="1">INDEX('Lorri 401b'!L:L,MATCH('Retirement Calculator'!A413,'Lorri 401b'!N:N,0),0)</f>
        <v>1480279.4925617711</v>
      </c>
      <c r="S413" s="25">
        <f t="shared" ca="1" si="267"/>
        <v>1474400.2478658741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-14334.353069157674</v>
      </c>
      <c r="R414" s="25">
        <f t="array" aca="1" ref="R414" ca="1">INDEX('Lorri 401b'!L:L,MATCH('Retirement Calculator'!A414,'Lorri 401b'!N:N,0),0)</f>
        <v>1464701.7898348889</v>
      </c>
      <c r="S414" s="25">
        <f t="shared" ca="1" si="267"/>
        <v>1450367.4367657313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-22824.691060640263</v>
      </c>
      <c r="R415" s="25">
        <f t="array" aca="1" ref="R415" ca="1">INDEX('Lorri 401b'!L:L,MATCH('Retirement Calculator'!A415,'Lorri 401b'!N:N,0),0)</f>
        <v>1449059.1800133113</v>
      </c>
      <c r="S415" s="25">
        <f t="shared" ca="1" si="267"/>
        <v>1426234.4889526712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-31350.405460420701</v>
      </c>
      <c r="R416" s="25">
        <f t="array" aca="1" ref="R416" ca="1">INDEX('Lorri 401b'!L:L,MATCH('Retirement Calculator'!A416,'Lorri 401b'!N:N,0),0)</f>
        <v>1433351.3926508105</v>
      </c>
      <c r="S416" s="25">
        <f t="shared" ca="1" si="267"/>
        <v>1402000.9871903898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-39911.643670200225</v>
      </c>
      <c r="R417" s="25">
        <f t="array" aca="1" ref="R417" ca="1">INDEX('Lorri 401b'!L:L,MATCH('Retirement Calculator'!A417,'Lorri 401b'!N:N,0),0)</f>
        <v>1417578.1561742993</v>
      </c>
      <c r="S417" s="25">
        <f t="shared" ca="1" si="267"/>
        <v>1377666.5125040992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-48508.553705853825</v>
      </c>
      <c r="R418" s="25">
        <f t="array" aca="1" ref="R418" ca="1">INDEX('Lorri 401b'!L:L,MATCH('Retirement Calculator'!A418,'Lorri 401b'!N:N,0),0)</f>
        <v>1401739.1978791361</v>
      </c>
      <c r="S418" s="25">
        <f t="shared" ca="1" si="267"/>
        <v>1353230.6441732822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-57141.284199989313</v>
      </c>
      <c r="R419" s="25">
        <f t="array" aca="1" ref="R419" ca="1">INDEX('Lorri 401b'!L:L,MATCH('Retirement Calculator'!A419,'Lorri 401b'!N:N,0),0)</f>
        <v>1385834.2439244096</v>
      </c>
      <c r="S419" s="25">
        <f t="shared" ca="1" si="267"/>
        <v>1328692.9597244202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-65809.984404517032</v>
      </c>
      <c r="R420" s="25">
        <f t="array" aca="1" ref="R420" ca="1">INDEX('Lorri 401b'!L:L,MATCH('Retirement Calculator'!A420,'Lorri 401b'!N:N,0),0)</f>
        <v>1369863.0193282051</v>
      </c>
      <c r="S420" s="25">
        <f t="shared" ca="1" si="267"/>
        <v>1304053.034923688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-74514.804193230288</v>
      </c>
      <c r="R421" s="25">
        <f t="array" aca="1" ref="R421" ca="1">INDEX('Lorri 401b'!L:L,MATCH('Retirement Calculator'!A421,'Lorri 401b'!N:N,0),0)</f>
        <v>1353825.2479628497</v>
      </c>
      <c r="S421" s="25">
        <f t="shared" ca="1" si="267"/>
        <v>1279310.4437696193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-83255.894064396518</v>
      </c>
      <c r="R422" s="25">
        <f t="array" aca="1" ref="R422" ca="1">INDEX('Lorri 401b'!L:L,MATCH('Retirement Calculator'!A422,'Lorri 401b'!N:N,0),0)</f>
        <v>1337720.6525501385</v>
      </c>
      <c r="S422" s="25">
        <f t="shared" ca="1" si="267"/>
        <v>1254464.7584857419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-92033.405143359269</v>
      </c>
      <c r="R423" s="25">
        <f t="array" aca="1" ref="R423" ca="1">INDEX('Lorri 401b'!L:L,MATCH('Retirement Calculator'!A423,'Lorri 401b'!N:N,0),0)</f>
        <v>1321548.9546565411</v>
      </c>
      <c r="S423" s="25">
        <f t="shared" ca="1" si="267"/>
        <v>1229515.5495131819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-100847.48918515103</v>
      </c>
      <c r="R424" s="25">
        <f t="array" aca="1" ref="R424" ca="1">INDEX('Lorri 401b'!L:L,MATCH('Retirement Calculator'!A424,'Lorri 401b'!N:N,0),0)</f>
        <v>1305309.8746883871</v>
      </c>
      <c r="S424" s="25">
        <f t="shared" ca="1" si="267"/>
        <v>1204462.3855032362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-109698.29857711693</v>
      </c>
      <c r="R425" s="25">
        <f t="array" aca="1" ref="R425" ca="1">INDEX('Lorri 401b'!L:L,MATCH('Retirement Calculator'!A425,'Lorri 401b'!N:N,0),0)</f>
        <v>1289003.1318870324</v>
      </c>
      <c r="S425" s="25">
        <f t="shared" ca="1" si="267"/>
        <v>1179304.8333099154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-118585.98634154936</v>
      </c>
      <c r="R426" s="25">
        <f t="array" aca="1" ref="R426" ca="1">INDEX('Lorri 401b'!L:L,MATCH('Retirement Calculator'!A426,'Lorri 401b'!N:N,0),0)</f>
        <v>1272628.4443240054</v>
      </c>
      <c r="S426" s="25">
        <f t="shared" ca="1" si="267"/>
        <v>1154042.4579824561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-127510.70613833358</v>
      </c>
      <c r="R427" s="25">
        <f t="array" aca="1" ref="R427" ca="1">INDEX('Lorri 401b'!L:L,MATCH('Retirement Calculator'!A427,'Lorri 401b'!N:N,0),0)</f>
        <v>1256185.5288961325</v>
      </c>
      <c r="S427" s="25">
        <f t="shared" ca="1" si="267"/>
        <v>1128674.8227577989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-136472.61226760442</v>
      </c>
      <c r="R428" s="25">
        <f t="array" aca="1" ref="R428" ca="1">INDEX('Lorri 401b'!L:L,MATCH('Retirement Calculator'!A428,'Lorri 401b'!N:N,0),0)</f>
        <v>1239674.1013206434</v>
      </c>
      <c r="S428" s="25">
        <f t="shared" ca="1" si="267"/>
        <v>1103201.4890530391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-145471.85967241388</v>
      </c>
      <c r="R429" s="25">
        <f t="array" aca="1" ref="R429" ca="1">INDEX('Lorri 401b'!L:L,MATCH('Retirement Calculator'!A429,'Lorri 401b'!N:N,0),0)</f>
        <v>1223093.8761302566</v>
      </c>
      <c r="S429" s="25">
        <f t="shared" ca="1" si="267"/>
        <v>1077622.0164578427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-154508.60394141002</v>
      </c>
      <c r="R430" s="25">
        <f t="array" aca="1" ref="R430" ca="1">INDEX('Lorri 401b'!L:L,MATCH('Retirement Calculator'!A430,'Lorri 401b'!N:N,0),0)</f>
        <v>1206444.5666682431</v>
      </c>
      <c r="S430" s="25">
        <f t="shared" ca="1" si="267"/>
        <v>1051935.9627268331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-163583.00131152701</v>
      </c>
      <c r="R431" s="25">
        <f t="array" aca="1" ref="R431" ca="1">INDEX('Lorri 401b'!L:L,MATCH('Retirement Calculator'!A431,'Lorri 401b'!N:N,0),0)</f>
        <v>1189725.8850834712</v>
      </c>
      <c r="S431" s="25">
        <f t="shared" ca="1" si="267"/>
        <v>1026142.8837719442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-172695.20867068614</v>
      </c>
      <c r="R432" s="25">
        <f t="array" aca="1" ref="R432" ca="1">INDEX('Lorri 401b'!L:L,MATCH('Retirement Calculator'!A432,'Lorri 401b'!N:N,0),0)</f>
        <v>1172937.5423254294</v>
      </c>
      <c r="S432" s="25">
        <f t="shared" ca="1" si="267"/>
        <v>1000242.3336547433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-181845.38356050843</v>
      </c>
      <c r="R433" s="25">
        <f t="array" aca="1" ref="R433" ca="1">INDEX('Lorri 401b'!L:L,MATCH('Retirement Calculator'!A433,'Lorri 401b'!N:N,0),0)</f>
        <v>1156079.2481392291</v>
      </c>
      <c r="S433" s="25">
        <f t="shared" ca="1" si="267"/>
        <v>974233.86457872065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-191033.6841790383</v>
      </c>
      <c r="R434" s="25">
        <f t="array" aca="1" ref="R434" ca="1">INDEX('Lorri 401b'!L:L,MATCH('Retirement Calculator'!A434,'Lorri 401b'!N:N,0),0)</f>
        <v>1139150.7110605864</v>
      </c>
      <c r="S434" s="25">
        <f t="shared" ca="1" si="267"/>
        <v>948117.02688154811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-200260.26938347874</v>
      </c>
      <c r="R435" s="25">
        <f t="array" aca="1" ref="R435" ca="1">INDEX('Lorri 401b'!L:L,MATCH('Retirement Calculator'!A435,'Lorri 401b'!N:N,0),0)</f>
        <v>1122151.6384107827</v>
      </c>
      <c r="S435" s="25">
        <f t="shared" ca="1" si="267"/>
        <v>921891.369027304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-209525.29869293765</v>
      </c>
      <c r="R436" s="25">
        <f t="array" aca="1" ref="R436" ca="1">INDEX('Lorri 401b'!L:L,MATCH('Retirement Calculator'!A436,'Lorri 401b'!N:N,0),0)</f>
        <v>1105081.7362916046</v>
      </c>
      <c r="S436" s="25">
        <f t="shared" ca="1" si="267"/>
        <v>895556.43759866687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-218828.93229118598</v>
      </c>
      <c r="R437" s="25">
        <f t="array" aca="1" ref="R437" ca="1">INDEX('Lorri 401b'!L:L,MATCH('Retirement Calculator'!A437,'Lorri 401b'!N:N,0),0)</f>
        <v>1087940.7095802634</v>
      </c>
      <c r="S437" s="25">
        <f t="shared" ca="1" si="267"/>
        <v>869111.77728907741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-228171.33102942703</v>
      </c>
      <c r="R438" s="25">
        <f t="array" aca="1" ref="R438" ca="1">INDEX('Lorri 401b'!L:L,MATCH('Retirement Calculator'!A438,'Lorri 401b'!N:N,0),0)</f>
        <v>1070728.2619242915</v>
      </c>
      <c r="S438" s="25">
        <f t="shared" ca="1" si="267"/>
        <v>842556.93089486449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-237552.65642907741</v>
      </c>
      <c r="R439" s="25">
        <f t="array" aca="1" ref="R439" ca="1">INDEX('Lorri 401b'!L:L,MATCH('Retirement Calculator'!A439,'Lorri 401b'!N:N,0),0)</f>
        <v>1053444.0957364198</v>
      </c>
      <c r="S439" s="25">
        <f t="shared" ca="1" si="267"/>
        <v>815891.4393073424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-246973.07068455967</v>
      </c>
      <c r="R440" s="25">
        <f t="array" aca="1" ref="R440" ca="1">INDEX('Lorri 401b'!L:L,MATCH('Retirement Calculator'!A440,'Lorri 401b'!N:N,0),0)</f>
        <v>1036087.912189432</v>
      </c>
      <c r="S440" s="25">
        <f t="shared" ca="1" si="267"/>
        <v>789114.84150487231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-256432.73666610644</v>
      </c>
      <c r="R441" s="25">
        <f t="array" aca="1" ref="R441" ca="1">INDEX('Lorri 401b'!L:L,MATCH('Retirement Calculator'!A441,'Lorri 401b'!N:N,0),0)</f>
        <v>1018659.4112109983</v>
      </c>
      <c r="S441" s="25">
        <f t="shared" ca="1" si="267"/>
        <v>762226.67454489181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-265931.81792257633</v>
      </c>
      <c r="R442" s="25">
        <f t="array" aca="1" ref="R442" ca="1">INDEX('Lorri 401b'!L:L,MATCH('Retirement Calculator'!A442,'Lorri 401b'!N:N,0),0)</f>
        <v>1001158.291478488</v>
      </c>
      <c r="S442" s="25">
        <f t="shared" ca="1" si="267"/>
        <v>735226.47355591168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-275470.47868428152</v>
      </c>
      <c r="R443" s="25">
        <f t="array" aca="1" ref="R443" ca="1">INDEX('Lorri 401b'!L:L,MATCH('Retirement Calculator'!A443,'Lorri 401b'!N:N,0),0)</f>
        <v>983584.25041375891</v>
      </c>
      <c r="S443" s="25">
        <f t="shared" ca="1" si="267"/>
        <v>708113.77172947745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-285048.88386582711</v>
      </c>
      <c r="R444" s="25">
        <f t="array" aca="1" ref="R444" ca="1">INDEX('Lorri 401b'!L:L,MATCH('Retirement Calculator'!A444,'Lorri 401b'!N:N,0),0)</f>
        <v>965936.98417792667</v>
      </c>
      <c r="S444" s="25">
        <f t="shared" ca="1" si="267"/>
        <v>680888.10031209956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-294667.19906896248</v>
      </c>
      <c r="R445" s="25">
        <f t="array" aca="1" ref="R445" ca="1">INDEX('Lorri 401b'!L:L,MATCH('Retirement Calculator'!A445,'Lorri 401b'!N:N,0),0)</f>
        <v>948216.18766611186</v>
      </c>
      <c r="S445" s="25">
        <f t="shared" ca="1" si="267"/>
        <v>653548.98859714938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-304325.59058544424</v>
      </c>
      <c r="R446" s="25">
        <f t="array" aca="1" ref="R446" ca="1">INDEX('Lorri 401b'!L:L,MATCH('Retirement Calculator'!A446,'Lorri 401b'!N:N,0),0)</f>
        <v>930421.55450216436</v>
      </c>
      <c r="S446" s="25">
        <f t="shared" ca="1" si="267"/>
        <v>626095.96391672012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-314024.22539991135</v>
      </c>
      <c r="R447" s="25">
        <f t="array" aca="1" ref="R447" ca="1">INDEX('Lorri 401b'!L:L,MATCH('Retirement Calculator'!A447,'Lorri 401b'!N:N,0),0)</f>
        <v>912552.77703336719</v>
      </c>
      <c r="S447" s="25">
        <f t="shared" ca="1" si="267"/>
        <v>598528.55163345579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-323763.27119277208</v>
      </c>
      <c r="R448" s="25">
        <f t="array" aca="1" ref="R448" ca="1">INDEX('Lorri 401b'!L:L,MATCH('Retirement Calculator'!A448,'Lorri 401b'!N:N,0),0)</f>
        <v>894609.54632511665</v>
      </c>
      <c r="S448" s="25">
        <f t="shared" ca="1" si="267"/>
        <v>570846.27513234457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-333542.89634310309</v>
      </c>
      <c r="R449" s="25">
        <f t="array" aca="1" ref="R449" ca="1">INDEX('Lorri 401b'!L:L,MATCH('Retirement Calculator'!A449,'Lorri 401b'!N:N,0),0)</f>
        <v>876591.55215558177</v>
      </c>
      <c r="S449" s="25">
        <f t="shared" ca="1" si="267"/>
        <v>543048.65581247862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-343363.26993156044</v>
      </c>
      <c r="R450" s="25">
        <f t="array" aca="1" ref="R450" ca="1">INDEX('Lorri 401b'!L:L,MATCH('Retirement Calculator'!A450,'Lorri 401b'!N:N,0),0)</f>
        <v>858498.48301034048</v>
      </c>
      <c r="S450" s="25">
        <f t="shared" ca="1" si="267"/>
        <v>515135.21307878004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-353224.56174330303</v>
      </c>
      <c r="R451" s="25">
        <f t="array" aca="1" ref="R451" ca="1">INDEX('Lorri 401b'!L:L,MATCH('Retirement Calculator'!A451,'Lorri 401b'!N:N,0),0)</f>
        <v>840330.02607699402</v>
      </c>
      <c r="S451" s="25">
        <f t="shared" ca="1" si="267"/>
        <v>487105.46433369099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-363126.94227092789</v>
      </c>
      <c r="R452" s="25">
        <f t="array" aca="1" ref="R452" ca="1">INDEX('Lorri 401b'!L:L,MATCH('Retirement Calculator'!A452,'Lorri 401b'!N:N,0),0)</f>
        <v>822085.86723975872</v>
      </c>
      <c r="S452" s="25">
        <f t="shared" ca="1" si="267"/>
        <v>458958.92496883083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-373070.58271741786</v>
      </c>
      <c r="R453" s="25">
        <f t="array" aca="1" ref="R453" ca="1">INDEX('Lorri 401b'!L:L,MATCH('Retirement Calculator'!A453,'Lorri 401b'!N:N,0),0)</f>
        <v>803765.6910740349</v>
      </c>
      <c r="S453" s="25">
        <f t="shared" ca="1" si="267"/>
        <v>430695.10835661704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-383055.65499910153</v>
      </c>
      <c r="R454" s="25">
        <f t="array" aca="1" ref="R454" ca="1">INDEX('Lorri 401b'!L:L,MATCH('Retirement Calculator'!A454,'Lorri 401b'!N:N,0),0)</f>
        <v>785369.18084095384</v>
      </c>
      <c r="S454" s="25">
        <f t="shared" ca="1" si="267"/>
        <v>402313.5258418523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-393082.33174862555</v>
      </c>
      <c r="R455" s="25">
        <f t="array" aca="1" ref="R455" ca="1">INDEX('Lorri 401b'!L:L,MATCH('Retirement Calculator'!A455,'Lorri 401b'!N:N,0),0)</f>
        <v>766896.01848190161</v>
      </c>
      <c r="S455" s="25">
        <f t="shared" ca="1" si="267"/>
        <v>373813.68673327606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-403150.78631793929</v>
      </c>
      <c r="R456" s="25">
        <f t="array" aca="1" ref="R456" ca="1">INDEX('Lorri 401b'!L:L,MATCH('Retirement Calculator'!A456,'Lorri 401b'!N:N,0),0)</f>
        <v>748345.88461302</v>
      </c>
      <c r="S456" s="25">
        <f t="shared" ca="1" si="267"/>
        <v>345195.09829508071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-413261.19278129179</v>
      </c>
      <c r="R457" s="25">
        <f t="array" aca="1" ref="R457" ca="1">INDEX('Lorri 401b'!L:L,MATCH('Retirement Calculator'!A457,'Lorri 401b'!N:N,0),0)</f>
        <v>729718.45851968473</v>
      </c>
      <c r="S457" s="25">
        <f t="shared" ca="1" si="267"/>
        <v>316457.26573839295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-423413.72593824158</v>
      </c>
      <c r="R458" s="25">
        <f t="array" aca="1" ref="R458" ca="1">INDEX('Lorri 401b'!L:L,MATCH('Retirement Calculator'!A458,'Lorri 401b'!N:N,0),0)</f>
        <v>711013.41815096058</v>
      </c>
      <c r="S458" s="25">
        <f t="shared" ca="1" si="267"/>
        <v>287599.692212719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-433608.56131667871</v>
      </c>
      <c r="R459" s="25">
        <f t="array" aca="1" ref="R459" ca="1">INDEX('Lorri 401b'!L:L,MATCH('Retirement Calculator'!A459,'Lorri 401b'!N:N,0),0)</f>
        <v>692230.44011403341</v>
      </c>
      <c r="S459" s="25">
        <f t="shared" ca="1" si="267"/>
        <v>258621.8787973547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-443845.87517585931</v>
      </c>
      <c r="R460" s="25">
        <f t="array" aca="1" ref="R460" ca="1">INDEX('Lorri 401b'!L:L,MATCH('Retirement Calculator'!A460,'Lorri 401b'!N:N,0),0)</f>
        <v>673369.19966861897</v>
      </c>
      <c r="S460" s="25">
        <f t="shared" ca="1" si="267"/>
        <v>229523.32449275965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-454125.84450945316</v>
      </c>
      <c r="R461" s="25">
        <f t="array" aca="1" ref="R461" ca="1">INDEX('Lorri 401b'!L:L,MATCH('Retirement Calculator'!A461,'Lorri 401b'!N:N,0),0)</f>
        <v>654429.37072134879</v>
      </c>
      <c r="S461" s="25">
        <f t="shared" ca="1" si="267"/>
        <v>200303.52621189563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-464448.64704860363</v>
      </c>
      <c r="R462" s="25">
        <f t="array" aca="1" ref="R462" ca="1">INDEX('Lorri 401b'!L:L,MATCH('Retirement Calculator'!A462,'Lorri 401b'!N:N,0),0)</f>
        <v>635410.62582013151</v>
      </c>
      <c r="S462" s="25">
        <f t="shared" ca="1" si="267"/>
        <v>170961.97877152788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-474814.46126500057</v>
      </c>
      <c r="R463" s="25">
        <f t="array" aca="1" ref="R463" ca="1">INDEX('Lorri 401b'!L:L,MATCH('Retirement Calculator'!A463,'Lorri 401b'!N:N,0),0)</f>
        <v>616312.63614849246</v>
      </c>
      <c r="S463" s="25">
        <f t="shared" ca="1" si="267"/>
        <v>141498.17488349188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-485223.46637396584</v>
      </c>
      <c r="R464" s="25">
        <f t="array" aca="1" ref="R464" ca="1">INDEX('Lorri 401b'!L:L,MATCH('Retirement Calculator'!A464,'Lorri 401b'!N:N,0),0)</f>
        <v>597135.07151988836</v>
      </c>
      <c r="S464" s="25">
        <f t="shared" ca="1" si="267"/>
        <v>111911.60514592251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-495675.84233755182</v>
      </c>
      <c r="R465" s="25">
        <f t="array" aca="1" ref="R465" ca="1">INDEX('Lorri 401b'!L:L,MATCH('Retirement Calculator'!A465,'Lorri 401b'!N:N,0),0)</f>
        <v>577877.60037199839</v>
      </c>
      <c r="S465" s="25">
        <f t="shared" ca="1" si="267"/>
        <v>82201.758034446568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-506171.76986765274</v>
      </c>
      <c r="R466" s="25">
        <f t="array" aca="1" ref="R466" ca="1">INDEX('Lorri 401b'!L:L,MATCH('Retirement Calculator'!A466,'Lorri 401b'!N:N,0),0)</f>
        <v>558539.88976099226</v>
      </c>
      <c r="S466" s="25">
        <f t="shared" ca="1" si="267"/>
        <v>52368.119893339521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-516711.43042912905</v>
      </c>
      <c r="R467" s="25">
        <f t="array" aca="1" ref="R467" ca="1">INDEX('Lorri 401b'!L:L,MATCH('Retirement Calculator'!A467,'Lorri 401b'!N:N,0),0)</f>
        <v>539121.60535577347</v>
      </c>
      <c r="S467" s="25">
        <f t="shared" ca="1" si="267"/>
        <v>22410.174926644424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-527295.00624294486</v>
      </c>
      <c r="R468" s="25">
        <f t="array" aca="1" ref="R468" ca="1">INDEX('Lorri 401b'!L:L,MATCH('Retirement Calculator'!A468,'Lorri 401b'!N:N,0),0)</f>
        <v>519622.41143219965</v>
      </c>
      <c r="S468" s="25">
        <f t="shared" ca="1" si="267"/>
        <v>-7672.5948107452132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-537922.6802893182</v>
      </c>
      <c r="R469" s="25">
        <f t="array" aca="1" ref="R469" ca="1">INDEX('Lorri 401b'!L:L,MATCH('Retirement Calculator'!A469,'Lorri 401b'!N:N,0),0)</f>
        <v>500041.97086727759</v>
      </c>
      <c r="S469" s="25">
        <f t="shared" ca="1" si="267"/>
        <v>-37880.709422040614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-548594.63631088485</v>
      </c>
      <c r="R470" s="25">
        <f t="array" aca="1" ref="R470" ca="1">INDEX('Lorri 401b'!L:L,MATCH('Retirement Calculator'!A470,'Lorri 401b'!N:N,0),0)</f>
        <v>480379.94513333507</v>
      </c>
      <c r="S470" s="25">
        <f t="shared" ca="1" si="267"/>
        <v>-68214.691177549772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-559311.05881587462</v>
      </c>
      <c r="R471" s="25">
        <f t="array" aca="1" ref="R471" ca="1">INDEX('Lorri 401b'!L:L,MATCH('Retirement Calculator'!A471,'Lorri 401b'!N:N,0),0)</f>
        <v>460635.99429216777</v>
      </c>
      <c r="S471" s="25">
        <f t="shared" ca="1" si="267"/>
        <v>-98675.064523706853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-570072.13308130181</v>
      </c>
      <c r="R472" s="25">
        <f t="array" aca="1" ref="R472" ca="1">INDEX('Lorri 401b'!L:L,MATCH('Retirement Calculator'!A472,'Lorri 401b'!N:N,0),0)</f>
        <v>440809.77698916226</v>
      </c>
      <c r="S472" s="25">
        <f t="shared" ca="1" si="267"/>
        <v>-129262.35609213955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-580878.04515616829</v>
      </c>
      <c r="R473" s="25">
        <f t="array" aca="1" ref="R473" ca="1">INDEX('Lorri 401b'!L:L,MATCH('Retirement Calculator'!A473,'Lorri 401b'!N:N,0),0)</f>
        <v>420900.95044739422</v>
      </c>
      <c r="S473" s="25">
        <f t="shared" ca="1" si="267"/>
        <v>-159977.09470877406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-591728.98186468007</v>
      </c>
      <c r="R474" s="25">
        <f t="array" aca="1" ref="R474" ca="1">INDEX('Lorri 401b'!L:L,MATCH('Retirement Calculator'!A474,'Lorri 401b'!N:N,0),0)</f>
        <v>400909.17046170216</v>
      </c>
      <c r="S474" s="25">
        <f t="shared" ca="1" si="267"/>
        <v>-190819.81140297791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-602625.1308094773</v>
      </c>
      <c r="R475" s="25">
        <f t="array" aca="1" ref="R475" ca="1">INDEX('Lorri 401b'!L:L,MATCH('Retirement Calculator'!A475,'Lorri 401b'!N:N,0),0)</f>
        <v>380834.09139273642</v>
      </c>
      <c r="S475" s="25">
        <f t="shared" ca="1" si="267"/>
        <v>-221791.03941674088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-613566.68037487788</v>
      </c>
      <c r="R476" s="25">
        <f t="array" aca="1" ref="R476" ca="1">INDEX('Lorri 401b'!L:L,MATCH('Retirement Calculator'!A476,'Lorri 401b'!N:N,0),0)</f>
        <v>360675.36616098328</v>
      </c>
      <c r="S476" s="25">
        <f t="shared" ca="1" si="267"/>
        <v>-252891.3142138946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-624553.81973013433</v>
      </c>
      <c r="R477" s="25">
        <f t="array" aca="1" ref="R477" ca="1">INDEX('Lorri 401b'!L:L,MATCH('Retirement Calculator'!A477,'Lorri 401b'!N:N,0),0)</f>
        <v>340432.64624076453</v>
      </c>
      <c r="S477" s="25">
        <f t="shared" ca="1" si="267"/>
        <v>-284121.1734893698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-635586.73883270437</v>
      </c>
      <c r="R478" s="25">
        <f t="array" aca="1" ref="R478" ca="1">INDEX('Lorri 401b'!L:L,MATCH('Retirement Calculator'!A478,'Lorri 401b'!N:N,0),0)</f>
        <v>320105.58165421151</v>
      </c>
      <c r="S478" s="25">
        <f t="shared" ca="1" si="267"/>
        <v>-315481.15717849287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-646665.62843153509</v>
      </c>
      <c r="R479" s="25">
        <f t="array" aca="1" ref="R479" ca="1">INDEX('Lorri 401b'!L:L,MATCH('Retirement Calculator'!A479,'Lorri 401b'!N:N,0),0)</f>
        <v>299693.82096521452</v>
      </c>
      <c r="S479" s="25">
        <f t="shared" ca="1" si="267"/>
        <v>-346971.80746632058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-657790.68007036089</v>
      </c>
      <c r="R480" s="25">
        <f t="array" aca="1" ref="R480" ca="1">INDEX('Lorri 401b'!L:L,MATCH('Retirement Calculator'!A480,'Lorri 401b'!N:N,0),0)</f>
        <v>279197.01127334672</v>
      </c>
      <c r="S480" s="25">
        <f t="shared" ca="1" si="267"/>
        <v>-378593.66879701416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-668962.08609101514</v>
      </c>
      <c r="R481" s="25">
        <f t="array" aca="1" ref="R481" ca="1">INDEX('Lorri 401b'!L:L,MATCH('Retirement Calculator'!A481,'Lorri 401b'!N:N,0),0)</f>
        <v>258614.7982077628</v>
      </c>
      <c r="S481" s="25">
        <f t="shared" ca="1" si="267"/>
        <v>-410347.28788325237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-680180.03963675548</v>
      </c>
      <c r="R482" s="25">
        <f t="array" aca="1" ref="R482" ca="1">INDEX('Lorri 401b'!L:L,MATCH('Retirement Calculator'!A482,'Lorri 401b'!N:N,0),0)</f>
        <v>237946.82592107228</v>
      </c>
      <c r="S482" s="25">
        <f t="shared" ca="1" si="267"/>
        <v>-442233.2137156832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-691444.73465560307</v>
      </c>
      <c r="R483" s="25">
        <f t="array" aca="1" ref="R483" ca="1">INDEX('Lorri 401b'!L:L,MATCH('Retirement Calculator'!A483,'Lorri 401b'!N:N,0),0)</f>
        <v>217192.73708318721</v>
      </c>
      <c r="S483" s="25">
        <f t="shared" ca="1" si="267"/>
        <v>-474251.99757241586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-702756.36590369581</v>
      </c>
      <c r="R484" s="25">
        <f t="array" aca="1" ref="R484" ca="1">INDEX('Lorri 401b'!L:L,MATCH('Retirement Calculator'!A484,'Lorri 401b'!N:N,0),0)</f>
        <v>196352.17287514429</v>
      </c>
      <c r="S484" s="25">
        <f t="shared" ca="1" si="267"/>
        <v>-506404.19302855153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-714115.12894865568</v>
      </c>
      <c r="R485" s="25">
        <f t="array" aca="1" ref="R485" ca="1">INDEX('Lorri 401b'!L:L,MATCH('Retirement Calculator'!A485,'Lorri 401b'!N:N,0),0)</f>
        <v>175424.7729829012</v>
      </c>
      <c r="S485" s="25">
        <f t="shared" ca="1" si="267"/>
        <v>-538690.35596575448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-725521.22017296951</v>
      </c>
      <c r="R486" s="25">
        <f t="array" aca="1" ref="R486" ca="1">INDEX('Lorri 401b'!L:L,MATCH('Retirement Calculator'!A486,'Lorri 401b'!N:N,0),0)</f>
        <v>154410.17559110708</v>
      </c>
      <c r="S486" s="25">
        <f t="shared" ca="1" si="267"/>
        <v>-571111.0445818624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-736974.83677738463</v>
      </c>
      <c r="R487" s="25">
        <f t="array" aca="1" ref="R487" ca="1">INDEX('Lorri 401b'!L:L,MATCH('Retirement Calculator'!A487,'Lorri 401b'!N:N,0),0)</f>
        <v>133308.01737684716</v>
      </c>
      <c r="S487" s="25">
        <f t="shared" ca="1" si="267"/>
        <v>-603666.81940053753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-748476.17678431817</v>
      </c>
      <c r="R488" s="25">
        <f t="array" aca="1" ref="R488" ca="1">INDEX('Lorri 401b'!L:L,MATCH('Retirement Calculator'!A488,'Lorri 401b'!N:N,0),0)</f>
        <v>112117.93350336116</v>
      </c>
      <c r="S488" s="25">
        <f t="shared" ca="1" si="267"/>
        <v>-636358.24328095699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-760025.43904128065</v>
      </c>
      <c r="R489" s="25">
        <f t="array" aca="1" ref="R489" ca="1">INDEX('Lorri 401b'!L:L,MATCH('Retirement Calculator'!A489,'Lorri 401b'!N:N,0),0)</f>
        <v>90839.557613735626</v>
      </c>
      <c r="S489" s="25">
        <f t="shared" ca="1" si="267"/>
        <v>-669185.88142754498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-771622.82322431379</v>
      </c>
      <c r="R490" s="25">
        <f t="array" aca="1" ref="R490" ca="1">INDEX('Lorri 401b'!L:L,MATCH('Retirement Calculator'!A490,'Lorri 401b'!N:N,0),0)</f>
        <v>69472.521824569994</v>
      </c>
      <c r="S490" s="25">
        <f t="shared" ca="1" si="267"/>
        <v>-702150.30139974377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-783268.52984144283</v>
      </c>
      <c r="R491" s="25">
        <f t="array" aca="1" ref="R491" ca="1">INDEX('Lorri 401b'!L:L,MATCH('Retirement Calculator'!A491,'Lorri 401b'!N:N,0),0)</f>
        <v>48016.456719616173</v>
      </c>
      <c r="S491" s="25">
        <f t="shared" ca="1" si="267"/>
        <v>-735252.07312182663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-794962.76023614325</v>
      </c>
      <c r="R492" s="25">
        <f t="array" aca="1" ref="R492" ca="1">INDEX('Lorri 401b'!L:L,MATCH('Retirement Calculator'!A492,'Lorri 401b'!N:N,0),0)</f>
        <v>26470.99134339171</v>
      </c>
      <c r="S492" s="25">
        <f t="shared" ca="1" si="267"/>
        <v>-768491.76889275154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-806705.71659082163</v>
      </c>
      <c r="R493" s="25">
        <f t="array" aca="1" ref="R493" ca="1">INDEX('Lorri 401b'!L:L,MATCH('Retirement Calculator'!A493,'Lorri 401b'!N:N,0),0)</f>
        <v>4835.7531947663101</v>
      </c>
      <c r="S493" s="25">
        <f t="shared" ca="1" si="267"/>
        <v>-801869.96339605527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-818497.60193031118</v>
      </c>
      <c r="R494" s="25">
        <f t="array" aca="1" ref="R494" ca="1">INDEX('Lorri 401b'!L:L,MATCH('Retirement Calculator'!A494,'Lorri 401b'!N:N,0),0)</f>
        <v>-16889.631779478364</v>
      </c>
      <c r="S494" s="25">
        <f t="shared" ca="1" si="267"/>
        <v>-835387.23370978958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-830338.62012538186</v>
      </c>
      <c r="R495" s="25">
        <f t="array" aca="1" ref="R495" ca="1">INDEX('Lorri 401b'!L:L,MATCH('Retirement Calculator'!A495,'Lorri 401b'!N:N,0),0)</f>
        <v>-38705.539191115728</v>
      </c>
      <c r="S495" s="25">
        <f t="shared" ca="1" si="267"/>
        <v>-869044.15931649762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-842228.97589626536</v>
      </c>
      <c r="R496" s="25">
        <f t="array" aca="1" ref="R496" ca="1">INDEX('Lorri 401b'!L:L,MATCH('Retirement Calculator'!A496,'Lorri 401b'!N:N,0),0)</f>
        <v>-60612.346216968239</v>
      </c>
      <c r="S496" s="25">
        <f t="shared" ca="1" si="267"/>
        <v>-902841.32211323362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-854168.87481619418</v>
      </c>
      <c r="R497" s="25">
        <f t="array" aca="1" ref="R497" ca="1">INDEX('Lorri 401b'!L:L,MATCH('Retirement Calculator'!A497,'Lorri 401b'!N:N,0),0)</f>
        <v>-82610.431605428472</v>
      </c>
      <c r="S497" s="25">
        <f t="shared" ca="1" si="267"/>
        <v>-936779.30642162263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-866158.52331495611</v>
      </c>
      <c r="R498" s="25">
        <f t="array" aca="1" ref="R498" ca="1">INDEX('Lorri 401b'!L:L,MATCH('Retirement Calculator'!A498,'Lorri 401b'!N:N,0),0)</f>
        <v>-104700.17568300728</v>
      </c>
      <c r="S498" s="25">
        <f t="shared" ca="1" si="267"/>
        <v>-970858.69899796345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-878198.12868246285</v>
      </c>
      <c r="R499" s="25">
        <f t="array" aca="1" ref="R499" ca="1">INDEX('Lorri 401b'!L:L,MATCH('Retirement Calculator'!A499,'Lorri 401b'!N:N,0),0)</f>
        <v>-126881.96036090935</v>
      </c>
      <c r="S499" s="25">
        <f t="shared" ca="1" si="267"/>
        <v>-1005080.0890433722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-890287.89907233417</v>
      </c>
      <c r="R500" s="25">
        <f t="array" aca="1" ref="R500" ca="1">INDEX('Lorri 401b'!L:L,MATCH('Retirement Calculator'!A500,'Lorri 401b'!N:N,0),0)</f>
        <v>-149156.169141636</v>
      </c>
      <c r="S500" s="25">
        <f t="shared" ca="1" si="267"/>
        <v>-1039444.0682139702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-902428.04350549669</v>
      </c>
      <c r="R501" s="25">
        <f t="array" aca="1" ref="R501" ca="1">INDEX('Lorri 401b'!L:L,MATCH('Retirement Calculator'!A501,'Lorri 401b'!N:N,0),0)</f>
        <v>-171523.18712561569</v>
      </c>
      <c r="S501" s="25">
        <f t="shared" ca="1" si="267"/>
        <v>-1073951.2306311124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-914618.77187379741</v>
      </c>
      <c r="R502" s="25">
        <f t="array" aca="1" ref="R502" ca="1">INDEX('Lorri 401b'!L:L,MATCH('Retirement Calculator'!A502,'Lorri 401b'!N:N,0),0)</f>
        <v>-193983.40101786196</v>
      </c>
      <c r="S502" s="25">
        <f t="shared" ca="1" si="267"/>
        <v>-1108602.1728916594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-926860.29494363267</v>
      </c>
      <c r="R503" s="25">
        <f t="array" aca="1" ref="R503" ca="1">INDEX('Lorri 401b'!L:L,MATCH('Retirement Calculator'!A503,'Lorri 401b'!N:N,0),0)</f>
        <v>-216537.19913465925</v>
      </c>
      <c r="S503" s="25">
        <f t="shared" ca="1" si="267"/>
        <v>-1143397.494078292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-939152.82435959228</v>
      </c>
      <c r="R504" s="25">
        <f t="array" aca="1" ref="R504" ca="1">INDEX('Lorri 401b'!L:L,MATCH('Retirement Calculator'!A504,'Lorri 401b'!N:N,0),0)</f>
        <v>-239184.97141027654</v>
      </c>
      <c r="S504" s="25">
        <f t="shared" ca="1" si="267"/>
        <v>-1178337.7957698689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-951496.57264811837</v>
      </c>
      <c r="R505" s="25">
        <f t="array" aca="1" ref="R505" ca="1">INDEX('Lorri 401b'!L:L,MATCH('Retirement Calculator'!A505,'Lorri 401b'!N:N,0),0)</f>
        <v>-261927.10940370889</v>
      </c>
      <c r="S505" s="25">
        <f t="shared" ca="1" si="267"/>
        <v>-1213423.6820518272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-963891.75322117994</v>
      </c>
      <c r="R506" s="25">
        <f t="array" aca="1" ref="R506" ca="1">INDEX('Lorri 401b'!L:L,MATCH('Retirement Calculator'!A506,'Lorri 401b'!N:N,0),0)</f>
        <v>-284764.0063054472</v>
      </c>
      <c r="S506" s="25">
        <f t="shared" ca="1" si="267"/>
        <v>-1248655.7595266271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-976338.58037996257</v>
      </c>
      <c r="R507" s="25">
        <f t="array" aca="1" ref="R507" ca="1">INDEX('Lorri 401b'!L:L,MATCH('Retirement Calculator'!A507,'Lorri 401b'!N:N,0),0)</f>
        <v>-307696.05694427609</v>
      </c>
      <c r="S507" s="25">
        <f t="shared" ca="1" si="267"/>
        <v>-1284034.6373242387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-988837.26931857353</v>
      </c>
      <c r="R508" s="25">
        <f t="array" aca="1" ref="R508" ca="1">INDEX('Lorri 401b'!L:L,MATCH('Retirement Calculator'!A508,'Lorri 401b'!N:N,0),0)</f>
        <v>-330723.65779410012</v>
      </c>
      <c r="S508" s="25">
        <f t="shared" ca="1" si="267"/>
        <v>-1319560.9271126736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-1001388.0361277621</v>
      </c>
      <c r="R509" s="25">
        <f t="array" aca="1" ref="R509" ca="1">INDEX('Lorri 401b'!L:L,MATCH('Retirement Calculator'!A509,'Lorri 401b'!N:N,0),0)</f>
        <v>-353847.20698079839</v>
      </c>
      <c r="S509" s="25">
        <f t="shared" ca="1" si="267"/>
        <v>-1355235.2431085603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-1013991.0977986555</v>
      </c>
      <c r="R510" s="25">
        <f t="array" aca="1" ref="R510" ca="1">INDEX('Lorri 401b'!L:L,MATCH('Retirement Calculator'!A510,'Lorri 401b'!N:N,0),0)</f>
        <v>-377067.1042891079</v>
      </c>
      <c r="S510" s="25">
        <f t="shared" ca="1" si="267"/>
        <v>-1391058.2020877635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-1026646.6722265111</v>
      </c>
      <c r="R511" s="25">
        <f t="array" aca="1" ref="R511" ca="1">INDEX('Lorri 401b'!L:L,MATCH('Retirement Calculator'!A511,'Lorri 401b'!N:N,0),0)</f>
        <v>-400383.75116953539</v>
      </c>
      <c r="S511" s="25">
        <f t="shared" ca="1" si="267"/>
        <v>-1427030.4233960465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-1039354.9782144827</v>
      </c>
      <c r="R512" s="25">
        <f t="array" aca="1" ref="R512" ca="1">INDEX('Lorri 401b'!L:L,MATCH('Retirement Calculator'!A512,'Lorri 401b'!N:N,0),0)</f>
        <v>-423797.55074529798</v>
      </c>
      <c r="S512" s="25">
        <f t="shared" ca="1" si="267"/>
        <v>-1463152.5289597807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-1052116.2354774042</v>
      </c>
      <c r="R513" s="25">
        <f t="array" aca="1" ref="R513" ca="1">INDEX('Lorri 401b'!L:L,MATCH('Retirement Calculator'!A513,'Lorri 401b'!N:N,0),0)</f>
        <v>-447308.90781929292</v>
      </c>
      <c r="S513" s="25">
        <f t="shared" ca="1" si="267"/>
        <v>-1499425.1432966972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-1064930.6646455878</v>
      </c>
      <c r="R514" s="25">
        <f t="array" aca="1" ref="R514" ca="1">INDEX('Lorri 401b'!L:L,MATCH('Retirement Calculator'!A514,'Lorri 401b'!N:N,0),0)</f>
        <v>-470918.22888109618</v>
      </c>
      <c r="S514" s="25">
        <f t="shared" ca="1" si="267"/>
        <v>-1535848.893526684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-1077798.4872686388</v>
      </c>
      <c r="R515" s="25">
        <f t="array" aca="1" ref="R515" ca="1">INDEX('Lorri 401b'!L:L,MATCH('Retirement Calculator'!A515,'Lorri 401b'!N:N,0),0)</f>
        <v>-494625.92211399029</v>
      </c>
      <c r="S515" s="25">
        <f t="shared" ca="1" si="267"/>
        <v>-1572424.4093826292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-1090719.9258192859</v>
      </c>
      <c r="R516" s="25">
        <f t="array" aca="1" ref="R516" ca="1">INDEX('Lorri 401b'!L:L,MATCH('Retirement Calculator'!A516,'Lorri 401b'!N:N,0),0)</f>
        <v>-518432.39740202145</v>
      </c>
      <c r="S516" s="25">
        <f t="shared" ca="1" si="267"/>
        <v>-1609152.3232213072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-1103695.2036972274</v>
      </c>
      <c r="R517" s="25">
        <f t="array" aca="1" ref="R517" ca="1">INDEX('Lorri 401b'!L:L,MATCH('Retirement Calculator'!A517,'Lorri 401b'!N:N,0),0)</f>
        <v>-542338.06633708603</v>
      </c>
      <c r="S517" s="25">
        <f t="shared" ca="1" si="267"/>
        <v>-1646033.2700343134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-1116724.5452329936</v>
      </c>
      <c r="R518" s="25">
        <f t="array" aca="1" ref="R518" ca="1">INDEX('Lorri 401b'!L:L,MATCH('Retirement Calculator'!A518,'Lorri 401b'!N:N,0),0)</f>
        <v>-566343.34222604684</v>
      </c>
      <c r="S518" s="25">
        <f t="shared" ca="1" si="267"/>
        <v>-1683067.8874590404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-1129808.1756918256</v>
      </c>
      <c r="R519" s="25">
        <f t="array" aca="1" ref="R519" ca="1">INDEX('Lorri 401b'!L:L,MATCH('Retirement Calculator'!A519,'Lorri 401b'!N:N,0),0)</f>
        <v>-590448.64009787829</v>
      </c>
      <c r="S519" s="25">
        <f t="shared" ca="1" si="267"/>
        <v>-1720256.8157897037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-1142946.3212775693</v>
      </c>
      <c r="R520" s="25">
        <f t="array" aca="1" ref="R520" ca="1">INDEX('Lorri 401b'!L:L,MATCH('Retirement Calculator'!A520,'Lorri 401b'!N:N,0),0)</f>
        <v>-614654.37671084225</v>
      </c>
      <c r="S520" s="25">
        <f t="shared" ca="1" si="267"/>
        <v>-1757600.6979884114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-1156139.2091365869</v>
      </c>
      <c r="R521" s="25">
        <f t="array" aca="1" ref="R521" ca="1">INDEX('Lorri 401b'!L:L,MATCH('Retirement Calculator'!A521,'Lorri 401b'!N:N,0),0)</f>
        <v>-638960.97055969352</v>
      </c>
      <c r="S521" s="25">
        <f t="shared" ref="S521:S775" ca="1" si="527">SUM(Q521:R521)</f>
        <v>-1795100.1796962805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-1169387.0673616838</v>
      </c>
      <c r="R522" s="25">
        <f t="array" aca="1" ref="R522" ca="1">INDEX('Lorri 401b'!L:L,MATCH('Retirement Calculator'!A522,'Lorri 401b'!N:N,0),0)</f>
        <v>-663368.841882915</v>
      </c>
      <c r="S522" s="25">
        <f t="shared" ca="1" si="527"/>
        <v>-1832755.9092445988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-1182690.1249960519</v>
      </c>
      <c r="R523" s="25">
        <f t="array" aca="1" ref="R523" ca="1">INDEX('Lorri 401b'!L:L,MATCH('Retirement Calculator'!A523,'Lorri 401b'!N:N,0),0)</f>
        <v>-687878.41266998346</v>
      </c>
      <c r="S523" s="25">
        <f t="shared" ca="1" si="527"/>
        <v>-1870568.5376660354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-1196048.6120372298</v>
      </c>
      <c r="R524" s="25">
        <f t="array" aca="1" ref="R524" ca="1">INDEX('Lorri 401b'!L:L,MATCH('Retirement Calculator'!A524,'Lorri 401b'!N:N,0),0)</f>
        <v>-712490.10666866461</v>
      </c>
      <c r="S524" s="25">
        <f t="shared" ca="1" si="527"/>
        <v>-1908538.7187058944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-1209462.7594410793</v>
      </c>
      <c r="R525" s="25">
        <f t="array" aca="1" ref="R525" ca="1">INDEX('Lorri 401b'!L:L,MATCH('Retirement Calculator'!A525,'Lorri 401b'!N:N,0),0)</f>
        <v>-737204.34939234029</v>
      </c>
      <c r="S525" s="25">
        <f t="shared" ca="1" si="527"/>
        <v>-1946667.1088334196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-1222932.7991257783</v>
      </c>
      <c r="R526" s="25">
        <f t="array" aca="1" ref="R526" ca="1">INDEX('Lorri 401b'!L:L,MATCH('Retirement Calculator'!A526,'Lorri 401b'!N:N,0),0)</f>
        <v>-762021.56812736462</v>
      </c>
      <c r="S526" s="25">
        <f t="shared" ca="1" si="527"/>
        <v>-1984954.3672531429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-1236458.96397583</v>
      </c>
      <c r="R527" s="25">
        <f t="array" aca="1" ref="R527" ca="1">INDEX('Lorri 401b'!L:L,MATCH('Retirement Calculator'!A527,'Lorri 401b'!N:N,0),0)</f>
        <v>-786942.19194045151</v>
      </c>
      <c r="S527" s="25">
        <f t="shared" ca="1" si="527"/>
        <v>-2023401.1559162815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-1250041.4878460905</v>
      </c>
      <c r="R528" s="25">
        <f t="array" aca="1" ref="R528" ca="1">INDEX('Lorri 401b'!L:L,MATCH('Retirement Calculator'!A528,'Lorri 401b'!N:N,0),0)</f>
        <v>-811966.65168609296</v>
      </c>
      <c r="S528" s="25">
        <f t="shared" ca="1" si="527"/>
        <v>-2062008.1395321833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-1263680.6055658103</v>
      </c>
      <c r="R529" s="25">
        <f t="array" aca="1" ref="R529" ca="1">INDEX('Lorri 401b'!L:L,MATCH('Retirement Calculator'!A529,'Lorri 401b'!N:N,0),0)</f>
        <v>-837095.38001400779</v>
      </c>
      <c r="S529" s="25">
        <f t="shared" ca="1" si="527"/>
        <v>-2100775.985579818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-1277376.5529426956</v>
      </c>
      <c r="R530" s="25">
        <f t="array" aca="1" ref="R530" ca="1">INDEX('Lorri 401b'!L:L,MATCH('Retirement Calculator'!A530,'Lorri 401b'!N:N,0),0)</f>
        <v>-862328.8113766223</v>
      </c>
      <c r="S530" s="25">
        <f t="shared" ca="1" si="527"/>
        <v>-2139705.364319318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-1291129.5667669845</v>
      </c>
      <c r="R531" s="25">
        <f t="array" aca="1" ref="R531" ca="1">INDEX('Lorri 401b'!L:L,MATCH('Retirement Calculator'!A531,'Lorri 401b'!N:N,0),0)</f>
        <v>-887667.38203658105</v>
      </c>
      <c r="S531" s="25">
        <f t="shared" ca="1" si="527"/>
        <v>-2178796.9488035655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-1304939.8848155413</v>
      </c>
      <c r="R532" s="25">
        <f t="array" aca="1" ref="R532" ca="1">INDEX('Lorri 401b'!L:L,MATCH('Retirement Calculator'!A532,'Lorri 401b'!N:N,0),0)</f>
        <v>-913111.53007428965</v>
      </c>
      <c r="S532" s="25">
        <f t="shared" ca="1" si="527"/>
        <v>-2218051.4148898311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-1318807.7458559673</v>
      </c>
      <c r="R533" s="25">
        <f t="array" aca="1" ref="R533" ca="1">INDEX('Lorri 401b'!L:L,MATCH('Retirement Calculator'!A533,'Lorri 401b'!N:N,0),0)</f>
        <v>-938661.69539548864</v>
      </c>
      <c r="S533" s="25">
        <f t="shared" ca="1" si="527"/>
        <v>-2257469.4412514558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-1332733.3896507283</v>
      </c>
      <c r="R534" s="25">
        <f t="array" aca="1" ref="R534" ca="1">INDEX('Lorri 401b'!L:L,MATCH('Retirement Calculator'!A534,'Lorri 401b'!N:N,0),0)</f>
        <v>-964318.31973885931</v>
      </c>
      <c r="S534" s="25">
        <f t="shared" ca="1" si="527"/>
        <v>-2297051.7093895879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-1346717.0569613008</v>
      </c>
      <c r="R535" s="25">
        <f t="array" aca="1" ref="R535" ca="1">INDEX('Lorri 401b'!L:L,MATCH('Retirement Calculator'!A535,'Lorri 401b'!N:N,0),0)</f>
        <v>-990081.84668366087</v>
      </c>
      <c r="S535" s="25">
        <f t="shared" ca="1" si="527"/>
        <v>-2336798.9036449618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-1360758.989552334</v>
      </c>
      <c r="R536" s="25">
        <f t="array" aca="1" ref="R536" ca="1">INDEX('Lorri 401b'!L:L,MATCH('Retirement Calculator'!A536,'Lorri 401b'!N:N,0),0)</f>
        <v>-1015952.721657399</v>
      </c>
      <c r="S536" s="25">
        <f t="shared" ca="1" si="527"/>
        <v>-2376711.711209733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-1374859.4301958298</v>
      </c>
      <c r="R537" s="25">
        <f t="array" aca="1" ref="R537" ca="1">INDEX('Lorri 401b'!L:L,MATCH('Retirement Calculator'!A537,'Lorri 401b'!N:N,0),0)</f>
        <v>-1041931.3919435276</v>
      </c>
      <c r="S537" s="25">
        <f t="shared" ca="1" si="527"/>
        <v>-2416790.8221393572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-1389018.6226753402</v>
      </c>
      <c r="R538" s="25">
        <f t="array" aca="1" ref="R538" ca="1">INDEX('Lorri 401b'!L:L,MATCH('Retirement Calculator'!A538,'Lorri 401b'!N:N,0),0)</f>
        <v>-1068018.3066891818</v>
      </c>
      <c r="S538" s="25">
        <f t="shared" ca="1" si="527"/>
        <v>-2457036.929364522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-1403236.8117901818</v>
      </c>
      <c r="R539" s="25">
        <f t="array" aca="1" ref="R539" ca="1">INDEX('Lorri 401b'!L:L,MATCH('Retirement Calculator'!A539,'Lorri 401b'!N:N,0),0)</f>
        <v>-1094213.9169129431</v>
      </c>
      <c r="S539" s="25">
        <f t="shared" ca="1" si="527"/>
        <v>-2497450.7287031249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-1417514.2433596686</v>
      </c>
      <c r="R540" s="25">
        <f t="array" aca="1" ref="R540" ca="1">INDEX('Lorri 401b'!L:L,MATCH('Retirement Calculator'!A540,'Lorri 401b'!N:N,0),0)</f>
        <v>-1120518.6755126365</v>
      </c>
      <c r="S540" s="25">
        <f t="shared" ca="1" si="527"/>
        <v>-2538032.9188723052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-1431851.1642273618</v>
      </c>
      <c r="R541" s="25">
        <f t="array" aca="1" ref="R541" ca="1">INDEX('Lorri 401b'!L:L,MATCH('Retirement Calculator'!A541,'Lorri 401b'!N:N,0),0)</f>
        <v>-1146933.037273162</v>
      </c>
      <c r="S541" s="25">
        <f t="shared" ca="1" si="527"/>
        <v>-2578784.2015005238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-1446247.822265337</v>
      </c>
      <c r="R542" s="25">
        <f t="array" aca="1" ref="R542" ca="1">INDEX('Lorri 401b'!L:L,MATCH('Retirement Calculator'!A542,'Lorri 401b'!N:N,0),0)</f>
        <v>-1173457.4588743565</v>
      </c>
      <c r="S542" s="25">
        <f t="shared" ca="1" si="527"/>
        <v>-2619705.2811396932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-1460704.4663784704</v>
      </c>
      <c r="R543" s="25">
        <f t="array" aca="1" ref="R543" ca="1">INDEX('Lorri 401b'!L:L,MATCH('Retirement Calculator'!A543,'Lorri 401b'!N:N,0),0)</f>
        <v>-1200092.3988988893</v>
      </c>
      <c r="S543" s="25">
        <f t="shared" ca="1" si="527"/>
        <v>-2660796.8652773597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-1475221.3465087418</v>
      </c>
      <c r="R544" s="25">
        <f t="array" aca="1" ref="R544" ca="1">INDEX('Lorri 401b'!L:L,MATCH('Retirement Calculator'!A544,'Lorri 401b'!N:N,0),0)</f>
        <v>-1226838.3178401908</v>
      </c>
      <c r="S544" s="25">
        <f t="shared" ca="1" si="527"/>
        <v>-2702059.6643489329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-1489798.713639556</v>
      </c>
      <c r="R545" s="25">
        <f t="array" aca="1" ref="R545" ca="1">INDEX('Lorri 401b'!L:L,MATCH('Retirement Calculator'!A545,'Lorri 401b'!N:N,0),0)</f>
        <v>-1253695.6781104147</v>
      </c>
      <c r="S545" s="25">
        <f t="shared" ca="1" si="527"/>
        <v>-2743494.3917499706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-1504436.8198000819</v>
      </c>
      <c r="R546" s="25">
        <f t="array" aca="1" ref="R546" ca="1">INDEX('Lorri 401b'!L:L,MATCH('Retirement Calculator'!A546,'Lorri 401b'!N:N,0),0)</f>
        <v>-1280664.944048431</v>
      </c>
      <c r="S546" s="25">
        <f t="shared" ca="1" si="527"/>
        <v>-2785101.7638485129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-1519135.9180696099</v>
      </c>
      <c r="R547" s="25">
        <f t="array" aca="1" ref="R547" ca="1">INDEX('Lorri 401b'!L:L,MATCH('Retirement Calculator'!A547,'Lorri 401b'!N:N,0),0)</f>
        <v>-1307746.5819278557</v>
      </c>
      <c r="S547" s="25">
        <f t="shared" ca="1" si="527"/>
        <v>-2826882.4999974659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-1533896.2625819277</v>
      </c>
      <c r="R548" s="25">
        <f t="array" aca="1" ref="R548" ca="1">INDEX('Lorri 401b'!L:L,MATCH('Retirement Calculator'!A548,'Lorri 401b'!N:N,0),0)</f>
        <v>-1334941.0599651113</v>
      </c>
      <c r="S548" s="25">
        <f t="shared" ca="1" si="527"/>
        <v>-2868837.322547039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-1548718.1085297135</v>
      </c>
      <c r="R549" s="25">
        <f t="array" aca="1" ref="R549" ca="1">INDEX('Lorri 401b'!L:L,MATCH('Retirement Calculator'!A549,'Lorri 401b'!N:N,0),0)</f>
        <v>-1362248.8483275222</v>
      </c>
      <c r="S549" s="25">
        <f t="shared" ca="1" si="527"/>
        <v>-2910966.9568572356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-1563601.7121689485</v>
      </c>
      <c r="R550" s="25">
        <f t="array" aca="1" ref="R550" ca="1">INDEX('Lorri 401b'!L:L,MATCH('Retirement Calculator'!A550,'Lorri 401b'!N:N,0),0)</f>
        <v>-1389670.4191414432</v>
      </c>
      <c r="S550" s="25">
        <f t="shared" ca="1" si="527"/>
        <v>-2953272.1313103917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-1578547.330823347</v>
      </c>
      <c r="R551" s="25">
        <f t="array" aca="1" ref="R551" ca="1">INDEX('Lorri 401b'!L:L,MATCH('Retirement Calculator'!A551,'Lorri 401b'!N:N,0),0)</f>
        <v>-1417206.2465004222</v>
      </c>
      <c r="S551" s="25">
        <f t="shared" ca="1" si="527"/>
        <v>-2995753.5773237692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-1593555.2228888054</v>
      </c>
      <c r="R552" s="25">
        <f t="array" aca="1" ref="R552" ca="1">INDEX('Lorri 401b'!L:L,MATCH('Retirement Calculator'!A552,'Lorri 401b'!N:N,0),0)</f>
        <v>-1444856.806473397</v>
      </c>
      <c r="S552" s="25">
        <f t="shared" ca="1" si="527"/>
        <v>-3038412.0293622026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-1608625.6478378698</v>
      </c>
      <c r="R553" s="25">
        <f t="array" aca="1" ref="R553" ca="1">INDEX('Lorri 401b'!L:L,MATCH('Retirement Calculator'!A553,'Lorri 401b'!N:N,0),0)</f>
        <v>-1472622.5771129257</v>
      </c>
      <c r="S553" s="25">
        <f t="shared" ca="1" si="527"/>
        <v>-3081248.2249507955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-1623758.8662242221</v>
      </c>
      <c r="R554" s="25">
        <f t="array" aca="1" ref="R554" ca="1">INDEX('Lorri 401b'!L:L,MATCH('Retirement Calculator'!A554,'Lorri 401b'!N:N,0),0)</f>
        <v>-1500504.0384634526</v>
      </c>
      <c r="S554" s="25">
        <f t="shared" ca="1" si="527"/>
        <v>-3124262.9046876747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-1638955.1396871842</v>
      </c>
      <c r="R555" s="25">
        <f t="array" aca="1" ref="R555" ca="1">INDEX('Lorri 401b'!L:L,MATCH('Retirement Calculator'!A555,'Lorri 401b'!N:N,0),0)</f>
        <v>-1528501.6725696067</v>
      </c>
      <c r="S555" s="25">
        <f t="shared" ca="1" si="527"/>
        <v>-3167456.8122567907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-1654214.730956242</v>
      </c>
      <c r="R556" s="25">
        <f t="array" aca="1" ref="R556" ca="1">INDEX('Lorri 401b'!L:L,MATCH('Retirement Calculator'!A556,'Lorri 401b'!N:N,0),0)</f>
        <v>-1556615.9634845364</v>
      </c>
      <c r="S556" s="25">
        <f t="shared" ca="1" si="527"/>
        <v>-3210830.6944407783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-1669537.9038555874</v>
      </c>
      <c r="R557" s="25">
        <f t="array" aca="1" ref="R557" ca="1">INDEX('Lorri 401b'!L:L,MATCH('Retirement Calculator'!A557,'Lorri 401b'!N:N,0),0)</f>
        <v>-1584847.3972782781</v>
      </c>
      <c r="S557" s="25">
        <f t="shared" ca="1" si="527"/>
        <v>-3254385.3011338655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-1684924.9233086801</v>
      </c>
      <c r="R558" s="25">
        <f t="array" aca="1" ref="R558" ca="1">INDEX('Lorri 401b'!L:L,MATCH('Retirement Calculator'!A558,'Lorri 401b'!N:N,0),0)</f>
        <v>-1613196.4620461606</v>
      </c>
      <c r="S558" s="25">
        <f t="shared" ca="1" si="527"/>
        <v>-3298121.3853548407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-1700376.0553428272</v>
      </c>
      <c r="R559" s="25">
        <f t="array" aca="1" ref="R559" ca="1">INDEX('Lorri 401b'!L:L,MATCH('Retirement Calculator'!A559,'Lorri 401b'!N:N,0),0)</f>
        <v>-1641663.6479172425</v>
      </c>
      <c r="S559" s="25">
        <f t="shared" ca="1" si="527"/>
        <v>-3342039.7032600697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-1715891.5670937835</v>
      </c>
      <c r="R560" s="25">
        <f t="array" aca="1" ref="R560" ca="1">INDEX('Lorri 401b'!L:L,MATCH('Retirement Calculator'!A560,'Lorri 401b'!N:N,0),0)</f>
        <v>-1670249.4470627874</v>
      </c>
      <c r="S560" s="25">
        <f t="shared" ca="1" si="527"/>
        <v>-3386141.0141565707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-1731471.7268103687</v>
      </c>
      <c r="R561" s="25">
        <f t="array" aca="1" ref="R561" ca="1">INDEX('Lorri 401b'!L:L,MATCH('Retirement Calculator'!A561,'Lorri 401b'!N:N,0),0)</f>
        <v>-1698954.353704772</v>
      </c>
      <c r="S561" s="25">
        <f t="shared" ca="1" si="527"/>
        <v>-3430426.0805151407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-1747116.8038591063</v>
      </c>
      <c r="R562" s="25">
        <f t="array" aca="1" ref="R562" ca="1">INDEX('Lorri 401b'!L:L,MATCH('Retirement Calculator'!A562,'Lorri 401b'!N:N,0),0)</f>
        <v>-1727778.8641244315</v>
      </c>
      <c r="S562" s="25">
        <f t="shared" ca="1" si="527"/>
        <v>-3474895.6679835375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-1762827.0687288803</v>
      </c>
      <c r="R563" s="25">
        <f t="array" aca="1" ref="R563" ca="1">INDEX('Lorri 401b'!L:L,MATCH('Retirement Calculator'!A563,'Lorri 401b'!N:N,0),0)</f>
        <v>-1756723.4766708396</v>
      </c>
      <c r="S563" s="25">
        <f t="shared" ca="1" si="527"/>
        <v>-3519550.5453997198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-1778602.7930356117</v>
      </c>
      <c r="R564" s="25">
        <f t="array" aca="1" ref="R564" ca="1">INDEX('Lorri 401b'!L:L,MATCH('Retirement Calculator'!A564,'Lorri 401b'!N:N,0),0)</f>
        <v>-1785788.6917695242</v>
      </c>
      <c r="S564" s="25">
        <f t="shared" ca="1" si="527"/>
        <v>-3564391.484805136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-1794444.2495269545</v>
      </c>
      <c r="R565" s="25">
        <f t="array" aca="1" ref="R565" ca="1">INDEX('Lorri 401b'!L:L,MATCH('Retirement Calculator'!A565,'Lorri 401b'!N:N,0),0)</f>
        <v>-1814975.0119311202</v>
      </c>
      <c r="S565" s="25">
        <f t="shared" ca="1" si="527"/>
        <v>-3609419.2614580747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-1810351.7120870112</v>
      </c>
      <c r="R566" s="25">
        <f t="array" aca="1" ref="R566" ca="1">INDEX('Lorri 401b'!L:L,MATCH('Retirement Calculator'!A566,'Lorri 401b'!N:N,0),0)</f>
        <v>-1844282.9417600562</v>
      </c>
      <c r="S566" s="25">
        <f t="shared" ca="1" si="527"/>
        <v>-3654634.6538470676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-1826325.4557410681</v>
      </c>
      <c r="R567" s="25">
        <f t="array" aca="1" ref="R567" ca="1">INDEX('Lorri 401b'!L:L,MATCH('Retirement Calculator'!A567,'Lorri 401b'!N:N,0),0)</f>
        <v>-1873712.9879632792</v>
      </c>
      <c r="S567" s="25">
        <f t="shared" ca="1" si="527"/>
        <v>-3700038.4437043471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-1842365.7566603504</v>
      </c>
      <c r="R568" s="25">
        <f t="array" aca="1" ref="R568" ca="1">INDEX('Lorri 401b'!L:L,MATCH('Retirement Calculator'!A568,'Lorri 401b'!N:N,0),0)</f>
        <v>-1903265.6593590158</v>
      </c>
      <c r="S568" s="25">
        <f t="shared" ca="1" si="527"/>
        <v>-3745631.4160193661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-1858472.8921667964</v>
      </c>
      <c r="R569" s="25">
        <f t="array" aca="1" ref="R569" ca="1">INDEX('Lorri 401b'!L:L,MATCH('Retirement Calculator'!A569,'Lorri 401b'!N:N,0),0)</f>
        <v>-1932941.4668855679</v>
      </c>
      <c r="S569" s="25">
        <f t="shared" ca="1" si="527"/>
        <v>-3791414.3590523642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-1874647.1407378525</v>
      </c>
      <c r="R570" s="25">
        <f t="array" aca="1" ref="R570" ca="1">INDEX('Lorri 401b'!L:L,MATCH('Retirement Calculator'!A570,'Lorri 401b'!N:N,0),0)</f>
        <v>-1962740.9236101473</v>
      </c>
      <c r="S570" s="25">
        <f t="shared" ca="1" si="527"/>
        <v>-3837388.0643480001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-1890888.782011288</v>
      </c>
      <c r="R571" s="25">
        <f t="array" aca="1" ref="R571" ca="1">INDEX('Lorri 401b'!L:L,MATCH('Retirement Calculator'!A571,'Lorri 401b'!N:N,0),0)</f>
        <v>-1992664.5447377458</v>
      </c>
      <c r="S571" s="25">
        <f t="shared" ca="1" si="527"/>
        <v>-3883553.3267490338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-1907198.0967900294</v>
      </c>
      <c r="R572" s="25">
        <f t="array" aca="1" ref="R572" ca="1">INDEX('Lorri 401b'!L:L,MATCH('Retirement Calculator'!A572,'Lorri 401b'!N:N,0),0)</f>
        <v>-2022712.8476200427</v>
      </c>
      <c r="S572" s="25">
        <f t="shared" ca="1" si="527"/>
        <v>-3929910.9444100722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-1923575.3670470156</v>
      </c>
      <c r="R573" s="25">
        <f t="array" aca="1" ref="R573" ca="1">INDEX('Lorri 401b'!L:L,MATCH('Retirement Calculator'!A573,'Lorri 401b'!N:N,0),0)</f>
        <v>-2052886.3517643493</v>
      </c>
      <c r="S573" s="25">
        <f t="shared" ca="1" si="527"/>
        <v>-3976461.7188113648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-1940020.8759300725</v>
      </c>
      <c r="R574" s="25">
        <f t="array" aca="1" ref="R574" ca="1">INDEX('Lorri 401b'!L:L,MATCH('Retirement Calculator'!A574,'Lorri 401b'!N:N,0),0)</f>
        <v>-2083185.5788425903</v>
      </c>
      <c r="S574" s="25">
        <f t="shared" ca="1" si="527"/>
        <v>-4023206.4547726628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-1956534.907766809</v>
      </c>
      <c r="R575" s="25">
        <f t="array" aca="1" ref="R575" ca="1">INDEX('Lorri 401b'!L:L,MATCH('Retirement Calculator'!A575,'Lorri 401b'!N:N,0),0)</f>
        <v>-2113611.052700324</v>
      </c>
      <c r="S575" s="25">
        <f t="shared" ca="1" si="527"/>
        <v>-4070145.9604671327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-1973117.7480695317</v>
      </c>
      <c r="R576" s="25">
        <f t="array" aca="1" ref="R576" ca="1">INDEX('Lorri 401b'!L:L,MATCH('Retirement Calculator'!A576,'Lorri 401b'!N:N,0),0)</f>
        <v>-2144163.2993657985</v>
      </c>
      <c r="S576" s="25">
        <f t="shared" ca="1" si="527"/>
        <v>-4117281.0474353302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-1989769.6835401827</v>
      </c>
      <c r="R577" s="25">
        <f t="array" aca="1" ref="R577" ca="1">INDEX('Lorri 401b'!L:L,MATCH('Retirement Calculator'!A577,'Lorri 401b'!N:N,0),0)</f>
        <v>-2174842.8470590455</v>
      </c>
      <c r="S577" s="25">
        <f t="shared" ca="1" si="527"/>
        <v>-4164612.5305992281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-2006491.0020752945</v>
      </c>
      <c r="R578" s="25">
        <f t="array" aca="1" ref="R578" ca="1">INDEX('Lorri 401b'!L:L,MATCH('Retirement Calculator'!A578,'Lorri 401b'!N:N,0),0)</f>
        <v>-2205650.2262010146</v>
      </c>
      <c r="S578" s="25">
        <f t="shared" ca="1" si="527"/>
        <v>-4212141.2282763086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-2023281.9927709694</v>
      </c>
      <c r="R579" s="25">
        <f t="array" aca="1" ref="R579" ca="1">INDEX('Lorri 401b'!L:L,MATCH('Retirement Calculator'!A579,'Lorri 401b'!N:N,0),0)</f>
        <v>-2236585.9694227418</v>
      </c>
      <c r="S579" s="25">
        <f t="shared" ca="1" si="527"/>
        <v>-4259867.9621937107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-2040142.9459278763</v>
      </c>
      <c r="R580" s="25">
        <f t="array" aca="1" ref="R580" ca="1">INDEX('Lorri 401b'!L:L,MATCH('Retirement Calculator'!A580,'Lorri 401b'!N:N,0),0)</f>
        <v>-2267650.6115745595</v>
      </c>
      <c r="S580" s="25">
        <f t="shared" ca="1" si="527"/>
        <v>-4307793.5575024355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-2057074.1530562702</v>
      </c>
      <c r="R581" s="25">
        <f t="array" aca="1" ref="R581" ca="1">INDEX('Lorri 401b'!L:L,MATCH('Retirement Calculator'!A581,'Lorri 401b'!N:N,0),0)</f>
        <v>-2298844.6897353432</v>
      </c>
      <c r="S581" s="25">
        <f t="shared" ca="1" si="527"/>
        <v>-4355918.8427916132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-2074075.9068810325</v>
      </c>
      <c r="R582" s="25">
        <f t="array" aca="1" ref="R582" ca="1">INDEX('Lorri 401b'!L:L,MATCH('Retirement Calculator'!A582,'Lorri 401b'!N:N,0),0)</f>
        <v>-2330168.7432217966</v>
      </c>
      <c r="S582" s="25">
        <f t="shared" ca="1" si="527"/>
        <v>-4404244.6501028296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-2091148.5013467313</v>
      </c>
      <c r="R583" s="25">
        <f t="array" aca="1" ref="R583" ca="1">INDEX('Lorri 401b'!L:L,MATCH('Retirement Calculator'!A583,'Lorri 401b'!N:N,0),0)</f>
        <v>-2361623.3135977769</v>
      </c>
      <c r="S583" s="25">
        <f t="shared" ca="1" si="527"/>
        <v>-4452771.8149445085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-2108292.2316227038</v>
      </c>
      <c r="R584" s="25">
        <f t="array" aca="1" ref="R584" ca="1">INDEX('Lorri 401b'!L:L,MATCH('Retirement Calculator'!A584,'Lorri 401b'!N:N,0),0)</f>
        <v>-2393208.944683657</v>
      </c>
      <c r="S584" s="25">
        <f t="shared" ca="1" si="527"/>
        <v>-4501501.1763063613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-2125507.3941081599</v>
      </c>
      <c r="R585" s="25">
        <f t="array" aca="1" ref="R585" ca="1">INDEX('Lorri 401b'!L:L,MATCH('Retirement Calculator'!A585,'Lorri 401b'!N:N,0),0)</f>
        <v>-2424926.1825657287</v>
      </c>
      <c r="S585" s="25">
        <f t="shared" ca="1" si="527"/>
        <v>-4550433.5766738886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-2142794.2864373052</v>
      </c>
      <c r="R586" s="25">
        <f t="array" aca="1" ref="R586" ca="1">INDEX('Lorri 401b'!L:L,MATCH('Retirement Calculator'!A586,'Lorri 401b'!N:N,0),0)</f>
        <v>-2456775.5756056421</v>
      </c>
      <c r="S586" s="25">
        <f t="shared" ca="1" si="527"/>
        <v>-4599569.8620429467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-2160153.2074844884</v>
      </c>
      <c r="R587" s="25">
        <f t="array" aca="1" ref="R587" ca="1">INDEX('Lorri 401b'!L:L,MATCH('Retirement Calculator'!A587,'Lorri 401b'!N:N,0),0)</f>
        <v>-2488757.6744498885</v>
      </c>
      <c r="S587" s="25">
        <f t="shared" ca="1" si="527"/>
        <v>-4648910.8819343764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-2177584.4573693685</v>
      </c>
      <c r="R588" s="25">
        <f t="array" aca="1" ref="R588" ca="1">INDEX('Lorri 401b'!L:L,MATCH('Retirement Calculator'!A588,'Lorri 401b'!N:N,0),0)</f>
        <v>-2520873.0320393192</v>
      </c>
      <c r="S588" s="25">
        <f t="shared" ca="1" si="527"/>
        <v>-4698457.4894086877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-2195088.3374621021</v>
      </c>
      <c r="R589" s="25">
        <f t="array" aca="1" ref="R589" ca="1">INDEX('Lorri 401b'!L:L,MATCH('Retirement Calculator'!A589,'Lorri 401b'!N:N,0),0)</f>
        <v>-2553122.2036187057</v>
      </c>
      <c r="S589" s="25">
        <f t="shared" ca="1" si="527"/>
        <v>-4748210.5410808083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-2212665.1503885556</v>
      </c>
      <c r="R590" s="25">
        <f t="array" aca="1" ref="R590" ca="1">INDEX('Lorri 401b'!L:L,MATCH('Retirement Calculator'!A590,'Lorri 401b'!N:N,0),0)</f>
        <v>-2585505.7467463398</v>
      </c>
      <c r="S590" s="25">
        <f t="shared" ca="1" si="527"/>
        <v>-4798170.8971348954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-2230315.2000355357</v>
      </c>
      <c r="R591" s="25">
        <f t="array" aca="1" ref="R591" ca="1">INDEX('Lorri 401b'!L:L,MATCH('Retirement Calculator'!A591,'Lorri 401b'!N:N,0),0)</f>
        <v>-2618024.2213036725</v>
      </c>
      <c r="S591" s="25">
        <f t="shared" ca="1" si="527"/>
        <v>-4848339.4213392083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-2248038.7915560449</v>
      </c>
      <c r="R592" s="25">
        <f t="array" aca="1" ref="R592" ca="1">INDEX('Lorri 401b'!L:L,MATCH('Retirement Calculator'!A592,'Lorri 401b'!N:N,0),0)</f>
        <v>-2650678.1895049941</v>
      </c>
      <c r="S592" s="25">
        <f t="shared" ca="1" si="527"/>
        <v>-4898716.9810610395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-2265836.2313745567</v>
      </c>
      <c r="R593" s="25">
        <f t="array" aca="1" ref="R593" ca="1">INDEX('Lorri 401b'!L:L,MATCH('Retirement Calculator'!A593,'Lorri 401b'!N:N,0),0)</f>
        <v>-2683468.2159071546</v>
      </c>
      <c r="S593" s="25">
        <f t="shared" ca="1" si="527"/>
        <v>-4949304.4472817108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-2283707.8271923121</v>
      </c>
      <c r="R594" s="25">
        <f t="array" aca="1" ref="R594" ca="1">INDEX('Lorri 401b'!L:L,MATCH('Retirement Calculator'!A594,'Lorri 401b'!N:N,0),0)</f>
        <v>-2716394.8674193239</v>
      </c>
      <c r="S594" s="25">
        <f t="shared" ca="1" si="527"/>
        <v>-5000102.694611636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-2301653.8879926414</v>
      </c>
      <c r="R595" s="25">
        <f t="array" aca="1" ref="R595" ca="1">INDEX('Lorri 401b'!L:L,MATCH('Retirement Calculator'!A595,'Lorri 401b'!N:N,0),0)</f>
        <v>-2749458.713312794</v>
      </c>
      <c r="S595" s="25">
        <f t="shared" ca="1" si="527"/>
        <v>-5051112.6013054354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-2319674.7240463053</v>
      </c>
      <c r="R596" s="25">
        <f t="array" aca="1" ref="R596" ca="1">INDEX('Lorri 401b'!L:L,MATCH('Retirement Calculator'!A596,'Lorri 401b'!N:N,0),0)</f>
        <v>-2782660.3252308201</v>
      </c>
      <c r="S596" s="25">
        <f t="shared" ca="1" si="527"/>
        <v>-5102335.0492771249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-2337770.6469168598</v>
      </c>
      <c r="R597" s="25">
        <f t="array" aca="1" ref="R597" ca="1">INDEX('Lorri 401b'!L:L,MATCH('Retirement Calculator'!A597,'Lorri 401b'!N:N,0),0)</f>
        <v>-2816000.2771985047</v>
      </c>
      <c r="S597" s="25">
        <f t="shared" ca="1" si="527"/>
        <v>-5153770.9241153644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-2355941.9694660413</v>
      </c>
      <c r="R598" s="25">
        <f t="array" aca="1" ref="R598" ca="1">INDEX('Lorri 401b'!L:L,MATCH('Retirement Calculator'!A598,'Lorri 401b'!N:N,0),0)</f>
        <v>-2849479.1456327215</v>
      </c>
      <c r="S598" s="25">
        <f t="shared" ca="1" si="527"/>
        <v>-5205421.1150987633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-2374189.005859178</v>
      </c>
      <c r="R599" s="25">
        <f t="array" aca="1" ref="R599" ca="1">INDEX('Lorri 401b'!L:L,MATCH('Retirement Calculator'!A599,'Lorri 401b'!N:N,0),0)</f>
        <v>-2883097.5093520805</v>
      </c>
      <c r="S599" s="25">
        <f t="shared" ca="1" si="527"/>
        <v>-5257286.5152112581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-2392512.0715706195</v>
      </c>
      <c r="R600" s="25">
        <f t="array" aca="1" ref="R600" ca="1">INDEX('Lorri 401b'!L:L,MATCH('Retirement Calculator'!A600,'Lorri 401b'!N:N,0),0)</f>
        <v>-2916855.9495869372</v>
      </c>
      <c r="S600" s="25">
        <f t="shared" ca="1" si="527"/>
        <v>-5309368.0211575571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-2410911.4833891918</v>
      </c>
      <c r="R601" s="25">
        <f t="array" aca="1" ref="R601" ca="1">INDEX('Lorri 401b'!L:L,MATCH('Retirement Calculator'!A601,'Lorri 401b'!N:N,0),0)</f>
        <v>-2950755.0499894391</v>
      </c>
      <c r="S601" s="25">
        <f t="shared" ca="1" si="527"/>
        <v>-5361666.5333786309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-2429387.5594236748</v>
      </c>
      <c r="R602" s="25">
        <f t="array" aca="1" ref="R602" ca="1">INDEX('Lorri 401b'!L:L,MATCH('Retirement Calculator'!A602,'Lorri 401b'!N:N,0),0)</f>
        <v>-2984795.3966436181</v>
      </c>
      <c r="S602" s="25">
        <f t="shared" ca="1" si="527"/>
        <v>-5414182.956067293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-2447940.6191083016</v>
      </c>
      <c r="R603" s="25">
        <f t="array" aca="1" ref="R603" ca="1">INDEX('Lorri 401b'!L:L,MATCH('Retirement Calculator'!A603,'Lorri 401b'!N:N,0),0)</f>
        <v>-3018977.5780755226</v>
      </c>
      <c r="S603" s="25">
        <f t="shared" ca="1" si="527"/>
        <v>-5466918.1971838241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-2466570.983208281</v>
      </c>
      <c r="R604" s="25">
        <f t="array" aca="1" ref="R604" ca="1">INDEX('Lorri 401b'!L:L,MATCH('Retirement Calculator'!A604,'Lorri 401b'!N:N,0),0)</f>
        <v>-3053302.1852633934</v>
      </c>
      <c r="S604" s="25">
        <f t="shared" ca="1" si="527"/>
        <v>-5519873.1684716744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-2485278.9738253434</v>
      </c>
      <c r="R605" s="25">
        <f t="array" aca="1" ref="R605" ca="1">INDEX('Lorri 401b'!L:L,MATCH('Retirement Calculator'!A605,'Lorri 401b'!N:N,0),0)</f>
        <v>-3087769.8116478804</v>
      </c>
      <c r="S605" s="25">
        <f t="shared" ca="1" si="527"/>
        <v>-5573048.7854732238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-2504064.9144033105</v>
      </c>
      <c r="R606" s="25">
        <f t="array" aca="1" ref="R606" ca="1">INDEX('Lorri 401b'!L:L,MATCH('Retirement Calculator'!A606,'Lorri 401b'!N:N,0),0)</f>
        <v>-3122381.0531423027</v>
      </c>
      <c r="S606" s="25">
        <f t="shared" ca="1" si="527"/>
        <v>-5626445.9675456136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-2522929.1297336859</v>
      </c>
      <c r="R607" s="25">
        <f t="array" aca="1" ref="R607" ca="1">INDEX('Lorri 401b'!L:L,MATCH('Retirement Calculator'!A607,'Lorri 401b'!N:N,0),0)</f>
        <v>-3157136.5081429519</v>
      </c>
      <c r="S607" s="25">
        <f t="shared" ca="1" si="527"/>
        <v>-5680065.6378766373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-2541871.9459612709</v>
      </c>
      <c r="R608" s="25">
        <f t="array" aca="1" ref="R608" ca="1">INDEX('Lorri 401b'!L:L,MATCH('Retirement Calculator'!A608,'Lorri 401b'!N:N,0),0)</f>
        <v>-3192036.7775394372</v>
      </c>
      <c r="S608" s="25">
        <f t="shared" ca="1" si="527"/>
        <v>-5733908.7235007081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-2560893.6905898042</v>
      </c>
      <c r="R609" s="25">
        <f t="array" aca="1" ref="R609" ca="1">INDEX('Lorri 401b'!L:L,MATCH('Retirement Calculator'!A609,'Lorri 401b'!N:N,0),0)</f>
        <v>-3227082.4647250744</v>
      </c>
      <c r="S609" s="25">
        <f t="shared" ca="1" si="527"/>
        <v>-5787976.1553148786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-2579994.6924876231</v>
      </c>
      <c r="R610" s="25">
        <f t="array" aca="1" ref="R610" ca="1">INDEX('Lorri 401b'!L:L,MATCH('Retirement Calculator'!A610,'Lorri 401b'!N:N,0),0)</f>
        <v>-3262274.1756073185</v>
      </c>
      <c r="S610" s="25">
        <f t="shared" ca="1" si="527"/>
        <v>-5842268.8680949416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-2599175.2818933497</v>
      </c>
      <c r="R611" s="25">
        <f t="array" aca="1" ref="R611" ca="1">INDEX('Lorri 401b'!L:L,MATCH('Retirement Calculator'!A611,'Lorri 401b'!N:N,0),0)</f>
        <v>-3297612.5186182386</v>
      </c>
      <c r="S611" s="25">
        <f t="shared" ca="1" si="527"/>
        <v>-5896787.8005115883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-2618435.7904216</v>
      </c>
      <c r="R612" s="25">
        <f t="array" aca="1" ref="R612" ca="1">INDEX('Lorri 401b'!L:L,MATCH('Retirement Calculator'!A612,'Lorri 401b'!N:N,0),0)</f>
        <v>-3333098.1047250377</v>
      </c>
      <c r="S612" s="25">
        <f t="shared" ca="1" si="527"/>
        <v>-5951533.8951466382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-2637776.5510687181</v>
      </c>
      <c r="R613" s="25">
        <f t="array" aca="1" ref="R613" ca="1">INDEX('Lorri 401b'!L:L,MATCH('Retirement Calculator'!A613,'Lorri 401b'!N:N,0),0)</f>
        <v>-3368731.547440615</v>
      </c>
      <c r="S613" s="25">
        <f t="shared" ca="1" si="527"/>
        <v>-6006508.0985093331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-2657197.8982185326</v>
      </c>
      <c r="R614" s="25">
        <f t="array" aca="1" ref="R614" ca="1">INDEX('Lorri 401b'!L:L,MATCH('Retirement Calculator'!A614,'Lorri 401b'!N:N,0),0)</f>
        <v>-3404513.4628341738</v>
      </c>
      <c r="S614" s="25">
        <f t="shared" ca="1" si="527"/>
        <v>-6061711.3610527068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-2676700.1676481375</v>
      </c>
      <c r="R615" s="25">
        <f t="array" aca="1" ref="R615" ca="1">INDEX('Lorri 401b'!L:L,MATCH('Retirement Calculator'!A615,'Lorri 401b'!N:N,0),0)</f>
        <v>-3440444.4695418724</v>
      </c>
      <c r="S615" s="25">
        <f t="shared" ca="1" si="527"/>
        <v>-6117144.6371900104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-2696283.6965336995</v>
      </c>
      <c r="R616" s="25">
        <f t="array" aca="1" ref="R616" ca="1">INDEX('Lorri 401b'!L:L,MATCH('Retirement Calculator'!A616,'Lorri 401b'!N:N,0),0)</f>
        <v>-3476525.1887775199</v>
      </c>
      <c r="S616" s="25">
        <f t="shared" ca="1" si="527"/>
        <v>-6172808.8853112198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-2715948.8234562846</v>
      </c>
      <c r="R617" s="25">
        <f t="array" aca="1" ref="R617" ca="1">INDEX('Lorri 401b'!L:L,MATCH('Retirement Calculator'!A617,'Lorri 401b'!N:N,0),0)</f>
        <v>-3512756.2443433157</v>
      </c>
      <c r="S617" s="25">
        <f t="shared" ca="1" si="527"/>
        <v>-6228705.0677995998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-2735695.8884077137</v>
      </c>
      <c r="R618" s="25">
        <f t="array" aca="1" ref="R618" ca="1">INDEX('Lorri 401b'!L:L,MATCH('Retirement Calculator'!A618,'Lorri 401b'!N:N,0),0)</f>
        <v>-3549138.2626406359</v>
      </c>
      <c r="S618" s="25">
        <f t="shared" ca="1" si="527"/>
        <v>-6284834.1510483492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-2755525.2327964404</v>
      </c>
      <c r="R619" s="25">
        <f t="array" aca="1" ref="R619" ca="1">INDEX('Lorri 401b'!L:L,MATCH('Retirement Calculator'!A619,'Lorri 401b'!N:N,0),0)</f>
        <v>-3585671.8726808615</v>
      </c>
      <c r="S619" s="25">
        <f t="shared" ca="1" si="527"/>
        <v>-6341197.1054773014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-2775437.1994534535</v>
      </c>
      <c r="R620" s="25">
        <f t="array" aca="1" ref="R620" ca="1">INDEX('Lorri 401b'!L:L,MATCH('Retirement Calculator'!A620,'Lorri 401b'!N:N,0),0)</f>
        <v>-3622357.7060962548</v>
      </c>
      <c r="S620" s="25">
        <f t="shared" ca="1" si="527"/>
        <v>-6397794.9055497088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-2795432.1326382044</v>
      </c>
      <c r="R621" s="25">
        <f t="array" aca="1" ref="R621" ca="1">INDEX('Lorri 401b'!L:L,MATCH('Retirement Calculator'!A621,'Lorri 401b'!N:N,0),0)</f>
        <v>-3659196.3971508788</v>
      </c>
      <c r="S621" s="25">
        <f t="shared" ca="1" si="527"/>
        <v>-6454628.5297890827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-2815510.3780445582</v>
      </c>
      <c r="R622" s="25">
        <f t="array" aca="1" ref="R622" ca="1">INDEX('Lorri 401b'!L:L,MATCH('Retirement Calculator'!A622,'Lorri 401b'!N:N,0),0)</f>
        <v>-3696188.5827515638</v>
      </c>
      <c r="S622" s="25">
        <f t="shared" ca="1" si="527"/>
        <v>-6511698.9607961215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-2835672.2828067718</v>
      </c>
      <c r="R623" s="25">
        <f t="array" aca="1" ref="R623" ca="1">INDEX('Lorri 401b'!L:L,MATCH('Retirement Calculator'!A623,'Lorri 401b'!N:N,0),0)</f>
        <v>-3733334.9024589183</v>
      </c>
      <c r="S623" s="25">
        <f t="shared" ca="1" si="527"/>
        <v>-6569007.1852656901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-2855918.1955054947</v>
      </c>
      <c r="R624" s="25">
        <f t="array" aca="1" ref="R624" ca="1">INDEX('Lorri 401b'!L:L,MATCH('Retirement Calculator'!A624,'Lorri 401b'!N:N,0),0)</f>
        <v>-3770635.9984983867</v>
      </c>
      <c r="S624" s="25">
        <f t="shared" ca="1" si="527"/>
        <v>-6626554.1940038819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-2876248.4661737955</v>
      </c>
      <c r="R625" s="25">
        <f t="array" aca="1" ref="R625" ca="1">INDEX('Lorri 401b'!L:L,MATCH('Retirement Calculator'!A625,'Lorri 401b'!N:N,0),0)</f>
        <v>-3808092.5157713527</v>
      </c>
      <c r="S625" s="25">
        <f t="shared" ca="1" si="527"/>
        <v>-6684340.9819451477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-2896663.4463032144</v>
      </c>
      <c r="R626" s="25">
        <f t="array" aca="1" ref="R626" ca="1">INDEX('Lorri 401b'!L:L,MATCH('Retirement Calculator'!A626,'Lorri 401b'!N:N,0),0)</f>
        <v>-3845705.1018662895</v>
      </c>
      <c r="S626" s="25">
        <f t="shared" ca="1" si="527"/>
        <v>-6742368.5481695039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-2917163.4888498392</v>
      </c>
      <c r="R627" s="25">
        <f t="array" aca="1" ref="R627" ca="1">INDEX('Lorri 401b'!L:L,MATCH('Retirement Calculator'!A627,'Lorri 401b'!N:N,0),0)</f>
        <v>-3883474.4070699555</v>
      </c>
      <c r="S627" s="25">
        <f t="shared" ca="1" si="527"/>
        <v>-6800637.8959197942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-2937748.9482404082</v>
      </c>
      <c r="R628" s="25">
        <f t="array" aca="1" ref="R628" ca="1">INDEX('Lorri 401b'!L:L,MATCH('Retirement Calculator'!A628,'Lorri 401b'!N:N,0),0)</f>
        <v>-3921401.0843786364</v>
      </c>
      <c r="S628" s="25">
        <f t="shared" ca="1" si="527"/>
        <v>-6859150.0326190442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-2958420.180378438</v>
      </c>
      <c r="R629" s="25">
        <f t="array" aca="1" ref="R629" ca="1">INDEX('Lorri 401b'!L:L,MATCH('Retirement Calculator'!A629,'Lorri 401b'!N:N,0),0)</f>
        <v>-3959485.789509437</v>
      </c>
      <c r="S629" s="25">
        <f t="shared" ca="1" si="527"/>
        <v>-6917905.969887875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-2979177.542650376</v>
      </c>
      <c r="R630" s="25">
        <f t="array" aca="1" ref="R630" ca="1">INDEX('Lorri 401b'!L:L,MATCH('Retirement Calculator'!A630,'Lorri 401b'!N:N,0),0)</f>
        <v>-3997729.180911616</v>
      </c>
      <c r="S630" s="25">
        <f t="shared" ca="1" si="527"/>
        <v>-6976906.7235619919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-3000021.3939317805</v>
      </c>
      <c r="R631" s="25">
        <f t="array" aca="1" ref="R631" ca="1">INDEX('Lorri 401b'!L:L,MATCH('Retirement Calculator'!A631,'Lorri 401b'!N:N,0),0)</f>
        <v>-4036131.9197779708</v>
      </c>
      <c r="S631" s="25">
        <f t="shared" ca="1" si="527"/>
        <v>-7036153.3137097508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-3020952.094593524</v>
      </c>
      <c r="R632" s="25">
        <f t="array" aca="1" ref="R632" ca="1">INDEX('Lorri 401b'!L:L,MATCH('Retirement Calculator'!A632,'Lorri 401b'!N:N,0),0)</f>
        <v>-4074694.6700562686</v>
      </c>
      <c r="S632" s="25">
        <f t="shared" ca="1" si="527"/>
        <v>-7095646.7646497926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-3041970.0065080249</v>
      </c>
      <c r="R633" s="25">
        <f t="array" aca="1" ref="R633" ca="1">INDEX('Lorri 401b'!L:L,MATCH('Retirement Calculator'!A633,'Lorri 401b'!N:N,0),0)</f>
        <v>-4113418.098460726</v>
      </c>
      <c r="S633" s="25">
        <f t="shared" ca="1" si="527"/>
        <v>-7155388.1049687508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-3063075.4930555029</v>
      </c>
      <c r="R634" s="25">
        <f t="array" aca="1" ref="R634" ca="1">INDEX('Lorri 401b'!L:L,MATCH('Retirement Calculator'!A634,'Lorri 401b'!N:N,0),0)</f>
        <v>-4152302.8744835351</v>
      </c>
      <c r="S634" s="25">
        <f t="shared" ca="1" si="527"/>
        <v>-7215378.367539038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-3084268.919130262</v>
      </c>
      <c r="R635" s="25">
        <f t="array" aca="1" ref="R635" ca="1">INDEX('Lorri 401b'!L:L,MATCH('Retirement Calculator'!A635,'Lorri 401b'!N:N,0),0)</f>
        <v>-4191349.6704064393</v>
      </c>
      <c r="S635" s="25">
        <f t="shared" ca="1" si="527"/>
        <v>-7275618.5895367013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-3105550.6511469996</v>
      </c>
      <c r="R636" s="25">
        <f t="array" aca="1" ref="R636" ca="1">INDEX('Lorri 401b'!L:L,MATCH('Retirement Calculator'!A636,'Lorri 401b'!N:N,0),0)</f>
        <v>-4230559.1613123557</v>
      </c>
      <c r="S636" s="25">
        <f t="shared" ca="1" si="527"/>
        <v>-7336109.8124593552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-3126921.0570471399</v>
      </c>
      <c r="R637" s="25">
        <f t="array" aca="1" ref="R637" ca="1">INDEX('Lorri 401b'!L:L,MATCH('Retirement Calculator'!A637,'Lorri 401b'!N:N,0),0)</f>
        <v>-4269932.025097046</v>
      </c>
      <c r="S637" s="25">
        <f t="shared" ca="1" si="527"/>
        <v>-7396853.0821441859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-3148380.5063051977</v>
      </c>
      <c r="R638" s="25">
        <f t="array" aca="1" ref="R638" ca="1">INDEX('Lorri 401b'!L:L,MATCH('Retirement Calculator'!A638,'Lorri 401b'!N:N,0),0)</f>
        <v>-4309468.9424808398</v>
      </c>
      <c r="S638" s="25">
        <f t="shared" ca="1" si="527"/>
        <v>-7457849.448786037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-3169929.3699351642</v>
      </c>
      <c r="R639" s="25">
        <f t="array" aca="1" ref="R639" ca="1">INDEX('Lorri 401b'!L:L,MATCH('Retirement Calculator'!A639,'Lorri 401b'!N:N,0),0)</f>
        <v>-4349170.5970203988</v>
      </c>
      <c r="S639" s="25">
        <f t="shared" ca="1" si="527"/>
        <v>-7519099.9669555631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-3191568.0204969221</v>
      </c>
      <c r="R640" s="25">
        <f t="array" aca="1" ref="R640" ca="1">INDEX('Lorri 401b'!L:L,MATCH('Retirement Calculator'!A640,'Lorri 401b'!N:N,0),0)</f>
        <v>-4389037.67512054</v>
      </c>
      <c r="S640" s="25">
        <f t="shared" ca="1" si="527"/>
        <v>-7580605.6956174616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-3213296.8321026871</v>
      </c>
      <c r="R641" s="25">
        <f t="array" aca="1" ref="R641" ca="1">INDEX('Lorri 401b'!L:L,MATCH('Retirement Calculator'!A641,'Lorri 401b'!N:N,0),0)</f>
        <v>-4429070.8660460981</v>
      </c>
      <c r="S641" s="25">
        <f t="shared" ca="1" si="527"/>
        <v>-7642367.6981487852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-3235116.1804234763</v>
      </c>
      <c r="R642" s="25">
        <f t="array" aca="1" ref="R642" ca="1">INDEX('Lorri 401b'!L:L,MATCH('Retirement Calculator'!A642,'Lorri 401b'!N:N,0),0)</f>
        <v>-4469270.861933846</v>
      </c>
      <c r="S642" s="25">
        <f t="shared" ca="1" si="527"/>
        <v>-7704387.0423573218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-3257026.4426956023</v>
      </c>
      <c r="R643" s="25">
        <f t="array" aca="1" ref="R643" ca="1">INDEX('Lorri 401b'!L:L,MATCH('Retirement Calculator'!A643,'Lorri 401b'!N:N,0),0)</f>
        <v>-4509638.3578044595</v>
      </c>
      <c r="S643" s="25">
        <f t="shared" ca="1" si="527"/>
        <v>-7766664.8005000614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-3279027.9977271953</v>
      </c>
      <c r="R644" s="25">
        <f t="array" aca="1" ref="R644" ca="1">INDEX('Lorri 401b'!L:L,MATCH('Retirement Calculator'!A644,'Lorri 401b'!N:N,0),0)</f>
        <v>-4550174.0515745338</v>
      </c>
      <c r="S644" s="25">
        <f t="shared" ca="1" si="527"/>
        <v>-7829202.0493017286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-3301121.2259047534</v>
      </c>
      <c r="R645" s="25">
        <f t="array" aca="1" ref="R645" ca="1">INDEX('Lorri 401b'!L:L,MATCH('Retirement Calculator'!A645,'Lorri 401b'!N:N,0),0)</f>
        <v>-4590878.64406865</v>
      </c>
      <c r="S645" s="25">
        <f t="shared" ca="1" si="527"/>
        <v>-7891999.8699734034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-3323306.509199718</v>
      </c>
      <c r="R646" s="25">
        <f t="array" aca="1" ref="R646" ca="1">INDEX('Lorri 401b'!L:L,MATCH('Retirement Calculator'!A646,'Lorri 401b'!N:N,0),0)</f>
        <v>-4631752.8390314914</v>
      </c>
      <c r="S646" s="25">
        <f t="shared" ca="1" si="527"/>
        <v>-7955059.3482312094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-3345584.2311750781</v>
      </c>
      <c r="R647" s="25">
        <f t="array" aca="1" ref="R647" ca="1">INDEX('Lorri 401b'!L:L,MATCH('Retirement Calculator'!A647,'Lorri 401b'!N:N,0),0)</f>
        <v>-4672797.3431400117</v>
      </c>
      <c r="S647" s="25">
        <f t="shared" ca="1" si="527"/>
        <v>-8018381.5743150897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-3367954.776992002</v>
      </c>
      <c r="R648" s="25">
        <f t="array" aca="1" ref="R648" ca="1">INDEX('Lorri 401b'!L:L,MATCH('Retirement Calculator'!A648,'Lorri 401b'!N:N,0),0)</f>
        <v>-4714012.8660156513</v>
      </c>
      <c r="S648" s="25">
        <f t="shared" ca="1" si="527"/>
        <v>-8081967.6430076528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-3390418.5334164966</v>
      </c>
      <c r="R649" s="25">
        <f t="array" aca="1" ref="R649" ca="1">INDEX('Lorri 401b'!L:L,MATCH('Retirement Calculator'!A649,'Lorri 401b'!N:N,0),0)</f>
        <v>-4755400.1202366054</v>
      </c>
      <c r="S649" s="25">
        <f t="shared" ca="1" si="527"/>
        <v>-8145818.653653102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-3412975.8888260932</v>
      </c>
      <c r="R650" s="25">
        <f t="array" aca="1" ref="R650" ca="1">INDEX('Lorri 401b'!L:L,MATCH('Retirement Calculator'!A650,'Lorri 401b'!N:N,0),0)</f>
        <v>-4796959.821350147</v>
      </c>
      <c r="S650" s="25">
        <f t="shared" ca="1" si="527"/>
        <v>-8209935.7101762407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-3435627.2332165632</v>
      </c>
      <c r="R651" s="25">
        <f t="array" aca="1" ref="R651" ca="1">INDEX('Lorri 401b'!L:L,MATCH('Retirement Calculator'!A651,'Lorri 401b'!N:N,0),0)</f>
        <v>-4838692.6878849948</v>
      </c>
      <c r="S651" s="25">
        <f t="shared" ca="1" si="527"/>
        <v>-8274319.921101558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-3458372.9582086601</v>
      </c>
      <c r="R652" s="25">
        <f t="array" aca="1" ref="R652" ca="1">INDEX('Lorri 401b'!L:L,MATCH('Retirement Calculator'!A652,'Lorri 401b'!N:N,0),0)</f>
        <v>-4880599.4413637379</v>
      </c>
      <c r="S652" s="25">
        <f t="shared" ca="1" si="527"/>
        <v>-8338972.3995723985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-3481213.4570548907</v>
      </c>
      <c r="R653" s="25">
        <f t="array" aca="1" ref="R653" ca="1">INDEX('Lorri 401b'!L:L,MATCH('Retirement Calculator'!A653,'Lorri 401b'!N:N,0),0)</f>
        <v>-4922680.8063153094</v>
      </c>
      <c r="S653" s="25">
        <f t="shared" ca="1" si="527"/>
        <v>-8403894.263370201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-3504149.124646314</v>
      </c>
      <c r="R654" s="25">
        <f t="array" aca="1" ref="R654" ca="1">INDEX('Lorri 401b'!L:L,MATCH('Retirement Calculator'!A654,'Lorri 401b'!N:N,0),0)</f>
        <v>-4964937.5102875121</v>
      </c>
      <c r="S654" s="25">
        <f t="shared" ca="1" si="527"/>
        <v>-8469086.6349338256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-3527180.3575193682</v>
      </c>
      <c r="R655" s="25">
        <f t="array" aca="1" ref="R655" ca="1">INDEX('Lorri 401b'!L:L,MATCH('Retirement Calculator'!A655,'Lorri 401b'!N:N,0),0)</f>
        <v>-5007370.2838595994</v>
      </c>
      <c r="S655" s="25">
        <f t="shared" ca="1" si="527"/>
        <v>-8534550.6413789671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-3550307.5538627268</v>
      </c>
      <c r="R656" s="25">
        <f t="array" aca="1" ref="R656" ca="1">INDEX('Lorri 401b'!L:L,MATCH('Retirement Calculator'!A656,'Lorri 401b'!N:N,0),0)</f>
        <v>-5049979.8606549036</v>
      </c>
      <c r="S656" s="25">
        <f t="shared" ca="1" si="527"/>
        <v>-8600287.4145176299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-3573531.1135241827</v>
      </c>
      <c r="R657" s="25">
        <f t="array" aca="1" ref="R657" ca="1">INDEX('Lorri 401b'!L:L,MATCH('Retirement Calculator'!A657,'Lorri 401b'!N:N,0),0)</f>
        <v>-5092766.9773535216</v>
      </c>
      <c r="S657" s="25">
        <f t="shared" ca="1" si="527"/>
        <v>-8666298.0908777043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-3596851.4380175616</v>
      </c>
      <c r="R658" s="25">
        <f t="array" aca="1" ref="R658" ca="1">INDEX('Lorri 401b'!L:L,MATCH('Retirement Calculator'!A658,'Lorri 401b'!N:N,0),0)</f>
        <v>-5135732.37370505</v>
      </c>
      <c r="S658" s="25">
        <f t="shared" ca="1" si="527"/>
        <v>-8732583.811722612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-3620268.9305296629</v>
      </c>
      <c r="R659" s="25">
        <f t="array" aca="1" ref="R659" ca="1">INDEX('Lorri 401b'!L:L,MATCH('Retirement Calculator'!A659,'Lorri 401b'!N:N,0),0)</f>
        <v>-5178876.7925413772</v>
      </c>
      <c r="S659" s="25">
        <f t="shared" ca="1" si="527"/>
        <v>-8799145.7230710406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-3643783.9959272309</v>
      </c>
      <c r="R660" s="25">
        <f t="array" aca="1" ref="R660" ca="1">INDEX('Lorri 401b'!L:L,MATCH('Retirement Calculator'!A660,'Lorri 401b'!N:N,0),0)</f>
        <v>-5222200.9797895225</v>
      </c>
      <c r="S660" s="25">
        <f t="shared" ca="1" si="527"/>
        <v>-8865984.9757167529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-3667397.0407639556</v>
      </c>
      <c r="R661" s="25">
        <f t="array" aca="1" ref="R661" ca="1">INDEX('Lorri 401b'!L:L,MATCH('Retirement Calculator'!A661,'Lorri 401b'!N:N,0),0)</f>
        <v>-5265705.6844845349</v>
      </c>
      <c r="S661" s="25">
        <f t="shared" ca="1" si="527"/>
        <v>-8933102.7252484895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-3691108.4732875</v>
      </c>
      <c r="R662" s="25">
        <f t="array" aca="1" ref="R662" ca="1">INDEX('Lorri 401b'!L:L,MATCH('Retirement Calculator'!A662,'Lorri 401b'!N:N,0),0)</f>
        <v>-5309391.658782443</v>
      </c>
      <c r="S662" s="25">
        <f t="shared" ca="1" si="527"/>
        <v>-9000500.1320699435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-3714918.7034465591</v>
      </c>
      <c r="R663" s="25">
        <f t="array" aca="1" ref="R663" ca="1">INDEX('Lorri 401b'!L:L,MATCH('Retirement Calculator'!A663,'Lorri 401b'!N:N,0),0)</f>
        <v>-5353259.6579732588</v>
      </c>
      <c r="S663" s="25">
        <f t="shared" ca="1" si="527"/>
        <v>-9068178.3614198174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-3738828.1428979477</v>
      </c>
      <c r="R664" s="25">
        <f t="array" aca="1" ref="R664" ca="1">INDEX('Lorri 401b'!L:L,MATCH('Retirement Calculator'!A664,'Lorri 401b'!N:N,0),0)</f>
        <v>-5397310.4404940363</v>
      </c>
      <c r="S664" s="25">
        <f t="shared" ca="1" si="527"/>
        <v>-9136138.5833919831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-3762837.2050137171</v>
      </c>
      <c r="R665" s="25">
        <f t="array" aca="1" ref="R665" ca="1">INDEX('Lorri 401b'!L:L,MATCH('Retirement Calculator'!A665,'Lorri 401b'!N:N,0),0)</f>
        <v>-5441544.7679419843</v>
      </c>
      <c r="S665" s="25">
        <f t="shared" ca="1" si="527"/>
        <v>-9204381.9729557019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-3786946.304888302</v>
      </c>
      <c r="R666" s="25">
        <f t="array" aca="1" ref="R666" ca="1">INDEX('Lorri 401b'!L:L,MATCH('Retirement Calculator'!A666,'Lorri 401b'!N:N,0),0)</f>
        <v>-5485963.4050876321</v>
      </c>
      <c r="S666" s="25">
        <f t="shared" ca="1" si="527"/>
        <v>-9272909.7099759337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-3811155.8593456978</v>
      </c>
      <c r="R667" s="25">
        <f t="array" aca="1" ref="R667" ca="1">INDEX('Lorri 401b'!L:L,MATCH('Retirement Calculator'!A667,'Lorri 401b'!N:N,0),0)</f>
        <v>-5530567.1198880533</v>
      </c>
      <c r="S667" s="25">
        <f t="shared" ca="1" si="527"/>
        <v>-9341722.9792337511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-3835466.2869466664</v>
      </c>
      <c r="R668" s="25">
        <f t="array" aca="1" ref="R668" ca="1">INDEX('Lorri 401b'!L:L,MATCH('Retirement Calculator'!A668,'Lorri 401b'!N:N,0),0)</f>
        <v>-5575356.6835001428</v>
      </c>
      <c r="S668" s="25">
        <f t="shared" ca="1" si="527"/>
        <v>-9410822.9704468101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-3859878.0079959724</v>
      </c>
      <c r="R669" s="25">
        <f t="array" aca="1" ref="R669" ca="1">INDEX('Lorri 401b'!L:L,MATCH('Retirement Calculator'!A669,'Lorri 401b'!N:N,0),0)</f>
        <v>-5620332.8702939488</v>
      </c>
      <c r="S669" s="25">
        <f t="shared" ca="1" si="527"/>
        <v>-9480210.8782899212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-3884391.4445496504</v>
      </c>
      <c r="R670" s="25">
        <f t="array" aca="1" ref="R670" ca="1">INDEX('Lorri 401b'!L:L,MATCH('Retirement Calculator'!A670,'Lorri 401b'!N:N,0),0)</f>
        <v>-5665496.4578660624</v>
      </c>
      <c r="S670" s="25">
        <f t="shared" ca="1" si="527"/>
        <v>-9549887.9024157133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-3909007.0204223022</v>
      </c>
      <c r="R671" s="25">
        <f t="array" aca="1" ref="R671" ca="1">INDEX('Lorri 401b'!L:L,MATCH('Retirement Calculator'!A671,'Lorri 401b'!N:N,0),0)</f>
        <v>-5710848.2270530602</v>
      </c>
      <c r="S671" s="25">
        <f t="shared" ca="1" si="527"/>
        <v>-9619855.2474753633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-3933725.1611944232</v>
      </c>
      <c r="R672" s="25">
        <f t="array" aca="1" ref="R672" ca="1">INDEX('Lorri 401b'!L:L,MATCH('Retirement Calculator'!A672,'Lorri 401b'!N:N,0),0)</f>
        <v>-5756388.9619450038</v>
      </c>
      <c r="S672" s="25">
        <f t="shared" ca="1" si="527"/>
        <v>-9690114.1231394261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-3958546.2942197612</v>
      </c>
      <c r="R673" s="25">
        <f t="array" aca="1" ref="R673" ca="1">INDEX('Lorri 401b'!L:L,MATCH('Retirement Calculator'!A673,'Lorri 401b'!N:N,0),0)</f>
        <v>-5802119.4498989973</v>
      </c>
      <c r="S673" s="25">
        <f t="shared" ca="1" si="527"/>
        <v>-9760665.7441187575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-3983470.8486327049</v>
      </c>
      <c r="R674" s="25">
        <f t="array" aca="1" ref="R674" ca="1">INDEX('Lorri 401b'!L:L,MATCH('Retirement Calculator'!A674,'Lorri 401b'!N:N,0),0)</f>
        <v>-5848040.4815527992</v>
      </c>
      <c r="S674" s="25">
        <f t="shared" ca="1" si="527"/>
        <v>-9831511.3301855046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-4008499.2553557027</v>
      </c>
      <c r="R675" s="25">
        <f t="array" aca="1" ref="R675" ca="1">INDEX('Lorri 401b'!L:L,MATCH('Retirement Calculator'!A675,'Lorri 401b'!N:N,0),0)</f>
        <v>-5894152.8508384917</v>
      </c>
      <c r="S675" s="25">
        <f t="shared" ca="1" si="527"/>
        <v>-9902652.1061941944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-4033631.947106713</v>
      </c>
      <c r="R676" s="25">
        <f t="array" aca="1" ref="R676" ca="1">INDEX('Lorri 401b'!L:L,MATCH('Retirement Calculator'!A676,'Lorri 401b'!N:N,0),0)</f>
        <v>-5940457.3549962081</v>
      </c>
      <c r="S676" s="25">
        <f t="shared" ca="1" si="527"/>
        <v>-9974089.3021029215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-4058869.3584066858</v>
      </c>
      <c r="R677" s="25">
        <f t="array" aca="1" ref="R677" ca="1">INDEX('Lorri 401b'!L:L,MATCH('Retirement Calculator'!A677,'Lorri 401b'!N:N,0),0)</f>
        <v>-5986954.7945879148</v>
      </c>
      <c r="S677" s="25">
        <f t="shared" ca="1" si="527"/>
        <v>-10045824.152994601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-4084211.9255870748</v>
      </c>
      <c r="R678" s="25">
        <f t="array" aca="1" ref="R678" ca="1">INDEX('Lorri 401b'!L:L,MATCH('Retirement Calculator'!A678,'Lorri 401b'!N:N,0),0)</f>
        <v>-6033645.9735112535</v>
      </c>
      <c r="S678" s="25">
        <f t="shared" ca="1" si="527"/>
        <v>-10117857.899098329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-4109660.0867973822</v>
      </c>
      <c r="R679" s="25">
        <f t="array" aca="1" ref="R679" ca="1">INDEX('Lorri 401b'!L:L,MATCH('Retirement Calculator'!A679,'Lorri 401b'!N:N,0),0)</f>
        <v>-6080531.6990134399</v>
      </c>
      <c r="S679" s="25">
        <f t="shared" ca="1" si="527"/>
        <v>-10190191.785810823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-4135214.2820127327</v>
      </c>
      <c r="R680" s="25">
        <f t="array" aca="1" ref="R680" ca="1">INDEX('Lorri 401b'!L:L,MATCH('Retirement Calculator'!A680,'Lorri 401b'!N:N,0),0)</f>
        <v>-6127612.7817052184</v>
      </c>
      <c r="S680" s="25">
        <f t="shared" ca="1" si="527"/>
        <v>-10262827.06371795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-4160874.9530414804</v>
      </c>
      <c r="R681" s="25">
        <f t="array" aca="1" ref="R681" ca="1">INDEX('Lorri 401b'!L:L,MATCH('Retirement Calculator'!A681,'Lorri 401b'!N:N,0),0)</f>
        <v>-6174890.0355748795</v>
      </c>
      <c r="S681" s="25">
        <f t="shared" ca="1" si="527"/>
        <v>-10335764.98861636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-4186642.5435328479</v>
      </c>
      <c r="R682" s="25">
        <f t="array" aca="1" ref="R682" ca="1">INDEX('Lorri 401b'!L:L,MATCH('Retirement Calculator'!A682,'Lorri 401b'!N:N,0),0)</f>
        <v>-6222364.278002331</v>
      </c>
      <c r="S682" s="25">
        <f t="shared" ca="1" si="527"/>
        <v>-10409006.821535179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-4212517.4989845958</v>
      </c>
      <c r="R683" s="25">
        <f t="array" aca="1" ref="R683" ca="1">INDEX('Lorri 401b'!L:L,MATCH('Retirement Calculator'!A683,'Lorri 401b'!N:N,0),0)</f>
        <v>-6270036.3297732295</v>
      </c>
      <c r="S683" s="25">
        <f t="shared" ca="1" si="527"/>
        <v>-10482553.828757826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-4238500.2667507259</v>
      </c>
      <c r="R684" s="25">
        <f t="array" aca="1" ref="R684" ca="1">INDEX('Lorri 401b'!L:L,MATCH('Retirement Calculator'!A684,'Lorri 401b'!N:N,0),0)</f>
        <v>-6317907.0150931738</v>
      </c>
      <c r="S684" s="25">
        <f t="shared" ca="1" si="527"/>
        <v>-10556407.281843901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-4264591.2960492149</v>
      </c>
      <c r="R685" s="25">
        <f t="array" aca="1" ref="R685" ca="1">INDEX('Lorri 401b'!L:L,MATCH('Retirement Calculator'!A685,'Lorri 401b'!N:N,0),0)</f>
        <v>-6365977.1616019513</v>
      </c>
      <c r="S685" s="25">
        <f t="shared" ca="1" si="527"/>
        <v>-10630568.457651166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-4290791.0379697811</v>
      </c>
      <c r="R686" s="25">
        <f t="array" aca="1" ref="R686" ca="1">INDEX('Lorri 401b'!L:L,MATCH('Retirement Calculator'!A686,'Lorri 401b'!N:N,0),0)</f>
        <v>-6414247.6003878489</v>
      </c>
      <c r="S686" s="25">
        <f t="shared" ca="1" si="527"/>
        <v>-10705038.63835763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-4317099.9454816831</v>
      </c>
      <c r="R687" s="25">
        <f t="array" aca="1" ref="R687" ca="1">INDEX('Lorri 401b'!L:L,MATCH('Retirement Calculator'!A687,'Lorri 401b'!N:N,0),0)</f>
        <v>-6462719.1660020212</v>
      </c>
      <c r="S687" s="25">
        <f t="shared" ca="1" si="527"/>
        <v>-10779819.111483704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-4343518.4734415514</v>
      </c>
      <c r="R688" s="25">
        <f t="array" aca="1" ref="R688" ca="1">INDEX('Lorri 401b'!L:L,MATCH('Retirement Calculator'!A688,'Lorri 401b'!N:N,0),0)</f>
        <v>-6511392.6964729186</v>
      </c>
      <c r="S688" s="25">
        <f t="shared" ca="1" si="527"/>
        <v>-10854911.169914469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-4370047.0786012523</v>
      </c>
      <c r="R689" s="25">
        <f t="array" aca="1" ref="R689" ca="1">INDEX('Lorri 401b'!L:L,MATCH('Retirement Calculator'!A689,'Lorri 401b'!N:N,0),0)</f>
        <v>-6560269.033320778</v>
      </c>
      <c r="S689" s="25">
        <f t="shared" ca="1" si="527"/>
        <v>-10930316.111922029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-4396686.2196157854</v>
      </c>
      <c r="R690" s="25">
        <f t="array" aca="1" ref="R690" ca="1">INDEX('Lorri 401b'!L:L,MATCH('Retirement Calculator'!A690,'Lorri 401b'!N:N,0),0)</f>
        <v>-6609349.0215721708</v>
      </c>
      <c r="S690" s="25">
        <f t="shared" ca="1" si="527"/>
        <v>-11006035.241187956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-4423436.3570512123</v>
      </c>
      <c r="R691" s="25">
        <f t="array" aca="1" ref="R691" ca="1">INDEX('Lorri 401b'!L:L,MATCH('Retirement Calculator'!A691,'Lorri 401b'!N:N,0),0)</f>
        <v>-6658633.5097746104</v>
      </c>
      <c r="S691" s="25">
        <f t="shared" ca="1" si="527"/>
        <v>-11082069.866825823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-4450297.9533926202</v>
      </c>
      <c r="R692" s="25">
        <f t="array" aca="1" ref="R692" ca="1">INDEX('Lorri 401b'!L:L,MATCH('Retirement Calculator'!A692,'Lorri 401b'!N:N,0),0)</f>
        <v>-6708123.3500112267</v>
      </c>
      <c r="S692" s="25">
        <f t="shared" ca="1" si="527"/>
        <v>-11158421.303403847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-4477271.473052117</v>
      </c>
      <c r="R693" s="25">
        <f t="array" aca="1" ref="R693" ca="1">INDEX('Lorri 401b'!L:L,MATCH('Retirement Calculator'!A693,'Lorri 401b'!N:N,0),0)</f>
        <v>-6757819.3979154956</v>
      </c>
      <c r="S693" s="25">
        <f t="shared" ca="1" si="527"/>
        <v>-11235090.870967612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-4504357.3823768618</v>
      </c>
      <c r="R694" s="25">
        <f t="array" aca="1" ref="R694" ca="1">INDEX('Lorri 401b'!L:L,MATCH('Retirement Calculator'!A694,'Lorri 401b'!N:N,0),0)</f>
        <v>-6807722.5126860328</v>
      </c>
      <c r="S694" s="25">
        <f t="shared" ca="1" si="527"/>
        <v>-11312079.895062894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-4531556.1496571265</v>
      </c>
      <c r="R695" s="25">
        <f t="array" aca="1" ref="R695" ca="1">INDEX('Lorri 401b'!L:L,MATCH('Retirement Calculator'!A695,'Lorri 401b'!N:N,0),0)</f>
        <v>-6857833.5571014471</v>
      </c>
      <c r="S695" s="25">
        <f t="shared" ca="1" si="527"/>
        <v>-11389389.706758574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-4558868.2451343928</v>
      </c>
      <c r="R696" s="25">
        <f t="array" aca="1" ref="R696" ca="1">INDEX('Lorri 401b'!L:L,MATCH('Retirement Calculator'!A696,'Lorri 401b'!N:N,0),0)</f>
        <v>-6908153.3975352589</v>
      </c>
      <c r="S696" s="25">
        <f t="shared" ca="1" si="527"/>
        <v>-11467021.642669652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-4586294.1410094807</v>
      </c>
      <c r="R697" s="25">
        <f t="array" aca="1" ref="R697" ca="1">INDEX('Lorri 401b'!L:L,MATCH('Retirement Calculator'!A697,'Lorri 401b'!N:N,0),0)</f>
        <v>-6958682.9039708786</v>
      </c>
      <c r="S697" s="25">
        <f t="shared" ca="1" si="527"/>
        <v>-11544977.044980358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-4613834.3114507152</v>
      </c>
      <c r="R698" s="25">
        <f t="array" aca="1" ref="R698" ca="1">INDEX('Lorri 401b'!L:L,MATCH('Retirement Calculator'!A698,'Lorri 401b'!N:N,0),0)</f>
        <v>-7009422.9500166466</v>
      </c>
      <c r="S698" s="25">
        <f t="shared" ca="1" si="527"/>
        <v>-11623257.261467362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-4641489.2326021213</v>
      </c>
      <c r="R699" s="25">
        <f t="array" aca="1" ref="R699" ca="1">INDEX('Lorri 401b'!L:L,MATCH('Retirement Calculator'!A699,'Lorri 401b'!N:N,0),0)</f>
        <v>-7060374.4129209388</v>
      </c>
      <c r="S699" s="25">
        <f t="shared" ca="1" si="527"/>
        <v>-11701863.64552306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-4669259.3825916583</v>
      </c>
      <c r="R700" s="25">
        <f t="array" aca="1" ref="R700" ca="1">INDEX('Lorri 401b'!L:L,MATCH('Retirement Calculator'!A700,'Lorri 401b'!N:N,0),0)</f>
        <v>-7111538.1735873315</v>
      </c>
      <c r="S700" s="25">
        <f t="shared" ca="1" si="527"/>
        <v>-11780797.556178991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-4697145.2415394848</v>
      </c>
      <c r="R701" s="25">
        <f t="array" aca="1" ref="R701" ca="1">INDEX('Lorri 401b'!L:L,MATCH('Retirement Calculator'!A701,'Lorri 401b'!N:N,0),0)</f>
        <v>-7162915.1165898349</v>
      </c>
      <c r="S701" s="25">
        <f t="shared" ca="1" si="527"/>
        <v>-11860060.358129319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-4725147.2915662611</v>
      </c>
      <c r="R702" s="25">
        <f t="array" aca="1" ref="R702" ca="1">INDEX('Lorri 401b'!L:L,MATCH('Retirement Calculator'!A702,'Lorri 401b'!N:N,0),0)</f>
        <v>-7214506.130188182</v>
      </c>
      <c r="S702" s="25">
        <f t="shared" ca="1" si="527"/>
        <v>-11939653.421754442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-4753266.0168014821</v>
      </c>
      <c r="R703" s="25">
        <f t="array" aca="1" ref="R703" ca="1">INDEX('Lorri 401b'!L:L,MATCH('Retirement Calculator'!A703,'Lorri 401b'!N:N,0),0)</f>
        <v>-7266312.1063431883</v>
      </c>
      <c r="S703" s="25">
        <f t="shared" ca="1" si="527"/>
        <v>-12019578.123144671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-4781501.9033918492</v>
      </c>
      <c r="R704" s="25">
        <f t="array" aca="1" ref="R704" ca="1">INDEX('Lorri 401b'!L:L,MATCH('Retirement Calculator'!A704,'Lorri 401b'!N:N,0),0)</f>
        <v>-7318333.9407321736</v>
      </c>
      <c r="S704" s="25">
        <f t="shared" ca="1" si="527"/>
        <v>-12099835.844124023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-4809855.4395096768</v>
      </c>
      <c r="R705" s="25">
        <f t="array" aca="1" ref="R705" ca="1">INDEX('Lorri 401b'!L:L,MATCH('Retirement Calculator'!A705,'Lorri 401b'!N:N,0),0)</f>
        <v>-7370572.5327644469</v>
      </c>
      <c r="S705" s="25">
        <f t="shared" ca="1" si="527"/>
        <v>-12180427.972274125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-4838327.1153613282</v>
      </c>
      <c r="R706" s="25">
        <f t="array" aca="1" ref="R706" ca="1">INDEX('Lorri 401b'!L:L,MATCH('Retirement Calculator'!A706,'Lorri 401b'!N:N,0),0)</f>
        <v>-7423028.785596855</v>
      </c>
      <c r="S706" s="25">
        <f t="shared" ca="1" si="527"/>
        <v>-12261355.900958184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-4866917.4231956955</v>
      </c>
      <c r="R707" s="25">
        <f t="array" aca="1" ref="R707" ca="1">INDEX('Lorri 401b'!L:L,MATCH('Retirement Calculator'!A707,'Lorri 401b'!N:N,0),0)</f>
        <v>-7475703.6061493978</v>
      </c>
      <c r="S707" s="25">
        <f t="shared" ca="1" si="527"/>
        <v>-12342621.029345093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-4895626.8573127054</v>
      </c>
      <c r="R708" s="25">
        <f t="array" aca="1" ref="R708" ca="1">INDEX('Lorri 401b'!L:L,MATCH('Retirement Calculator'!A708,'Lorri 401b'!N:N,0),0)</f>
        <v>-7528597.9051209092</v>
      </c>
      <c r="S708" s="25">
        <f t="shared" ca="1" si="527"/>
        <v>-12424224.762433615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-4924455.91407187</v>
      </c>
      <c r="R709" s="25">
        <f t="array" aca="1" ref="R709" ca="1">INDEX('Lorri 401b'!L:L,MATCH('Retirement Calculator'!A709,'Lorri 401b'!N:N,0),0)</f>
        <v>-7581712.597004802</v>
      </c>
      <c r="S709" s="25">
        <f t="shared" ca="1" si="527"/>
        <v>-12506168.511076672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-4953405.0919008646</v>
      </c>
      <c r="R710" s="25">
        <f t="array" aca="1" ref="R710" ca="1">INDEX('Lorri 401b'!L:L,MATCH('Retirement Calculator'!A710,'Lorri 401b'!N:N,0),0)</f>
        <v>-7635048.6001048777</v>
      </c>
      <c r="S710" s="25">
        <f t="shared" ca="1" si="527"/>
        <v>-12588453.692005742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-4982474.8913041465</v>
      </c>
      <c r="R711" s="25">
        <f t="array" aca="1" ref="R711" ca="1">INDEX('Lorri 401b'!L:L,MATCH('Retirement Calculator'!A711,'Lorri 401b'!N:N,0),0)</f>
        <v>-7688606.8365512034</v>
      </c>
      <c r="S711" s="25">
        <f t="shared" ca="1" si="527"/>
        <v>-12671081.727855351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-5011665.8148716083</v>
      </c>
      <c r="R712" s="25">
        <f t="array" aca="1" ref="R712" ca="1">INDEX('Lorri 401b'!L:L,MATCH('Retirement Calculator'!A712,'Lorri 401b'!N:N,0),0)</f>
        <v>-7742388.2323160563</v>
      </c>
      <c r="S712" s="25">
        <f t="shared" ca="1" si="527"/>
        <v>-12754054.047187664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-5040978.3672872679</v>
      </c>
      <c r="R713" s="25">
        <f t="array" aca="1" ref="R713" ca="1">INDEX('Lorri 401b'!L:L,MATCH('Retirement Calculator'!A713,'Lorri 401b'!N:N,0),0)</f>
        <v>-7796393.7172299288</v>
      </c>
      <c r="S713" s="25">
        <f t="shared" ca="1" si="527"/>
        <v>-12837372.084517196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-5070413.0553379925</v>
      </c>
      <c r="R714" s="25">
        <f t="array" aca="1" ref="R714" ca="1">INDEX('Lorri 401b'!L:L,MATCH('Retirement Calculator'!A714,'Lorri 401b'!N:N,0),0)</f>
        <v>-7850624.2249976089</v>
      </c>
      <c r="S714" s="25">
        <f t="shared" ca="1" si="527"/>
        <v>-12921037.280335601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-5099970.3879222618</v>
      </c>
      <c r="R715" s="25">
        <f t="array" aca="1" ref="R715" ca="1">INDEX('Lorri 401b'!L:L,MATCH('Retirement Calculator'!A715,'Lorri 401b'!N:N,0),0)</f>
        <v>-7905080.6932143215</v>
      </c>
      <c r="S715" s="25">
        <f t="shared" ca="1" si="527"/>
        <v>-13005051.081136584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-5129650.8760589659</v>
      </c>
      <c r="R716" s="25">
        <f t="array" aca="1" ref="R716" ca="1">INDEX('Lorri 401b'!L:L,MATCH('Retirement Calculator'!A716,'Lorri 401b'!N:N,0),0)</f>
        <v>-7959764.0633819373</v>
      </c>
      <c r="S716" s="25">
        <f t="shared" ca="1" si="527"/>
        <v>-13089414.939440902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-5159455.0328962393</v>
      </c>
      <c r="R717" s="25">
        <f t="array" aca="1" ref="R717" ca="1">INDEX('Lorri 401b'!L:L,MATCH('Retirement Calculator'!A717,'Lorri 401b'!N:N,0),0)</f>
        <v>-8014675.2809252515</v>
      </c>
      <c r="S717" s="25">
        <f t="shared" ca="1" si="527"/>
        <v>-13174130.313821491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-5189383.3737203348</v>
      </c>
      <c r="R718" s="25">
        <f t="array" aca="1" ref="R718" ca="1">INDEX('Lorri 401b'!L:L,MATCH('Retirement Calculator'!A718,'Lorri 401b'!N:N,0),0)</f>
        <v>-8069815.2952083293</v>
      </c>
      <c r="S718" s="25">
        <f t="shared" ca="1" si="527"/>
        <v>-13259198.668928664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-5219436.4159645308</v>
      </c>
      <c r="R719" s="25">
        <f t="array" aca="1" ref="R719" ca="1">INDEX('Lorri 401b'!L:L,MATCH('Retirement Calculator'!A719,'Lorri 401b'!N:N,0),0)</f>
        <v>-8125185.0595509196</v>
      </c>
      <c r="S719" s="25">
        <f t="shared" ca="1" si="527"/>
        <v>-13344621.475515451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-5249614.679218078</v>
      </c>
      <c r="R720" s="25">
        <f t="array" aca="1" ref="R720" ca="1">INDEX('Lorri 401b'!L:L,MATCH('Retirement Calculator'!A720,'Lorri 401b'!N:N,0),0)</f>
        <v>-8180785.5312449373</v>
      </c>
      <c r="S720" s="25">
        <f t="shared" ca="1" si="527"/>
        <v>-13430400.210463015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-5279918.6852351818</v>
      </c>
      <c r="R721" s="25">
        <f t="array" aca="1" ref="R721" ca="1">INDEX('Lorri 401b'!L:L,MATCH('Retirement Calculator'!A721,'Lorri 401b'!N:N,0),0)</f>
        <v>-8236617.6715710135</v>
      </c>
      <c r="S721" s="25">
        <f t="shared" ca="1" si="527"/>
        <v>-13516536.356806196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-5310348.9579440234</v>
      </c>
      <c r="R722" s="25">
        <f t="array" aca="1" ref="R722" ca="1">INDEX('Lorri 401b'!L:L,MATCH('Retirement Calculator'!A722,'Lorri 401b'!N:N,0),0)</f>
        <v>-8292682.4458151152</v>
      </c>
      <c r="S722" s="25">
        <f t="shared" ca="1" si="527"/>
        <v>-13603031.403759139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-5340906.0234558182</v>
      </c>
      <c r="R723" s="25">
        <f t="array" aca="1" ref="R723" ca="1">INDEX('Lorri 401b'!L:L,MATCH('Retirement Calculator'!A723,'Lorri 401b'!N:N,0),0)</f>
        <v>-8348980.8232852342</v>
      </c>
      <c r="S723" s="25">
        <f t="shared" ca="1" si="527"/>
        <v>-13689886.846741052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-5371590.4100739118</v>
      </c>
      <c r="R724" s="25">
        <f t="array" aca="1" ref="R724" ca="1">INDEX('Lorri 401b'!L:L,MATCH('Retirement Calculator'!A724,'Lorri 401b'!N:N,0),0)</f>
        <v>-8405513.7773281448</v>
      </c>
      <c r="S724" s="25">
        <f t="shared" ca="1" si="527"/>
        <v>-13777104.187402057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-5402402.6483029146</v>
      </c>
      <c r="R725" s="25">
        <f t="array" aca="1" ref="R725" ca="1">INDEX('Lorri 401b'!L:L,MATCH('Retirement Calculator'!A725,'Lorri 401b'!N:N,0),0)</f>
        <v>-8462282.2853462361</v>
      </c>
      <c r="S725" s="25">
        <f t="shared" ca="1" si="527"/>
        <v>-13864684.933649151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-5433343.2708578715</v>
      </c>
      <c r="R726" s="25">
        <f t="array" aca="1" ref="R726" ca="1">INDEX('Lorri 401b'!L:L,MATCH('Retirement Calculator'!A726,'Lorri 401b'!N:N,0),0)</f>
        <v>-8519287.3288144022</v>
      </c>
      <c r="S726" s="25">
        <f t="shared" ca="1" si="527"/>
        <v>-13952630.599672273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-5464412.8126734737</v>
      </c>
      <c r="R727" s="25">
        <f t="array" aca="1" ref="R727" ca="1">INDEX('Lorri 401b'!L:L,MATCH('Retirement Calculator'!A727,'Lorri 401b'!N:N,0),0)</f>
        <v>-8576529.8932970185</v>
      </c>
      <c r="S727" s="25">
        <f t="shared" ca="1" si="527"/>
        <v>-14040942.705970492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-5495611.8109133076</v>
      </c>
      <c r="R728" s="25">
        <f t="array" aca="1" ref="R728" ca="1">INDEX('Lorri 401b'!L:L,MATCH('Retirement Calculator'!A728,'Lorri 401b'!N:N,0),0)</f>
        <v>-8634010.9684649799</v>
      </c>
      <c r="S728" s="25">
        <f t="shared" ca="1" si="527"/>
        <v>-14129622.779378287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-5526940.8049791409</v>
      </c>
      <c r="R729" s="25">
        <f t="array" aca="1" ref="R729" ca="1">INDEX('Lorri 401b'!L:L,MATCH('Retirement Calculator'!A729,'Lorri 401b'!N:N,0),0)</f>
        <v>-8691731.5481128078</v>
      </c>
      <c r="S729" s="25">
        <f t="shared" ca="1" si="527"/>
        <v>-14218672.353091948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-5558400.336520249</v>
      </c>
      <c r="R730" s="25">
        <f t="array" aca="1" ref="R730" ca="1">INDEX('Lorri 401b'!L:L,MATCH('Retirement Calculator'!A730,'Lorri 401b'!N:N,0),0)</f>
        <v>-8749692.6301758345</v>
      </c>
      <c r="S730" s="25">
        <f t="shared" ca="1" si="527"/>
        <v>-14308092.966696084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-5589990.9494427778</v>
      </c>
      <c r="R731" s="25">
        <f t="array" aca="1" ref="R731" ca="1">INDEX('Lorri 401b'!L:L,MATCH('Retirement Calculator'!A731,'Lorri 401b'!N:N,0),0)</f>
        <v>-8807895.2167474572</v>
      </c>
      <c r="S731" s="25">
        <f t="shared" ca="1" si="527"/>
        <v>-14397886.166190235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-5621713.1899191504</v>
      </c>
      <c r="R732" s="25">
        <f t="array" aca="1" ref="R732" ca="1">INDEX('Lorri 401b'!L:L,MATCH('Retirement Calculator'!A732,'Lorri 401b'!N:N,0),0)</f>
        <v>-8866340.314096462</v>
      </c>
      <c r="S732" s="25">
        <f t="shared" ca="1" si="527"/>
        <v>-14488053.504015613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-5653567.6063975086</v>
      </c>
      <c r="R733" s="25">
        <f t="array" aca="1" ref="R733" ca="1">INDEX('Lorri 401b'!L:L,MATCH('Retirement Calculator'!A733,'Lorri 401b'!N:N,0),0)</f>
        <v>-8925028.9326844215</v>
      </c>
      <c r="S733" s="25">
        <f t="shared" ca="1" si="527"/>
        <v>-14578596.539081931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-5685554.7496111933</v>
      </c>
      <c r="R734" s="25">
        <f t="array" aca="1" ref="R734" ca="1">INDEX('Lorri 401b'!L:L,MATCH('Retirement Calculator'!A734,'Lorri 401b'!N:N,0),0)</f>
        <v>-8983962.0871831626</v>
      </c>
      <c r="S734" s="25">
        <f t="shared" ca="1" si="527"/>
        <v>-14669516.836794356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-5717675.1725882683</v>
      </c>
      <c r="R735" s="25">
        <f t="array" aca="1" ref="R735" ca="1">INDEX('Lorri 401b'!L:L,MATCH('Retirement Calculator'!A735,'Lorri 401b'!N:N,0),0)</f>
        <v>-9043140.7964923158</v>
      </c>
      <c r="S735" s="25">
        <f t="shared" ca="1" si="527"/>
        <v>-14760815.969080584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-5749929.4306610804</v>
      </c>
      <c r="R736" s="25">
        <f t="array" aca="1" ref="R736" ca="1">INDEX('Lorri 401b'!L:L,MATCH('Retirement Calculator'!A736,'Lorri 401b'!N:N,0),0)</f>
        <v>-9102566.0837569237</v>
      </c>
      <c r="S736" s="25">
        <f t="shared" ca="1" si="527"/>
        <v>-14852495.514418004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-5782318.0814758632</v>
      </c>
      <c r="R737" s="25">
        <f t="array" aca="1" ref="R737" ca="1">INDEX('Lorri 401b'!L:L,MATCH('Retirement Calculator'!A737,'Lorri 401b'!N:N,0),0)</f>
        <v>-9162238.9763851333</v>
      </c>
      <c r="S737" s="25">
        <f t="shared" ca="1" si="527"/>
        <v>-14944557.057860997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-5814841.6850023735</v>
      </c>
      <c r="R738" s="25">
        <f t="array" aca="1" ref="R738" ca="1">INDEX('Lorri 401b'!L:L,MATCH('Retirement Calculator'!A738,'Lorri 401b'!N:N,0),0)</f>
        <v>-9222160.506065961</v>
      </c>
      <c r="S738" s="25">
        <f t="shared" ca="1" si="527"/>
        <v>-15037002.191068335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-5847500.8035435779</v>
      </c>
      <c r="R739" s="25">
        <f t="array" aca="1" ref="R739" ca="1">INDEX('Lorri 401b'!L:L,MATCH('Retirement Calculator'!A739,'Lorri 401b'!N:N,0),0)</f>
        <v>-9282331.7087871265</v>
      </c>
      <c r="S739" s="25">
        <f t="shared" ca="1" si="527"/>
        <v>-15129832.512330703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-5880296.0017453711</v>
      </c>
      <c r="R740" s="25">
        <f t="array" aca="1" ref="R740" ca="1">INDEX('Lorri 401b'!L:L,MATCH('Retirement Calculator'!A740,'Lorri 401b'!N:N,0),0)</f>
        <v>-9342753.6248529628</v>
      </c>
      <c r="S740" s="25">
        <f t="shared" ca="1" si="527"/>
        <v>-15223049.626598334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-5913227.8466063384</v>
      </c>
      <c r="R741" s="25">
        <f t="array" aca="1" ref="R741" ca="1">INDEX('Lorri 401b'!L:L,MATCH('Retirement Calculator'!A741,'Lorri 401b'!N:N,0),0)</f>
        <v>-9403427.2989024073</v>
      </c>
      <c r="S741" s="25">
        <f t="shared" ca="1" si="527"/>
        <v>-15316655.145508746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-5946296.9074875591</v>
      </c>
      <c r="R742" s="25">
        <f t="array" aca="1" ref="R742" ca="1">INDEX('Lorri 401b'!L:L,MATCH('Retirement Calculator'!A742,'Lorri 401b'!N:N,0),0)</f>
        <v>-9464353.7799270581</v>
      </c>
      <c r="S742" s="25">
        <f t="shared" ca="1" si="527"/>
        <v>-15410650.687414616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-5979503.7561224522</v>
      </c>
      <c r="R743" s="25">
        <f t="array" aca="1" ref="R743" ca="1">INDEX('Lorri 401b'!L:L,MATCH('Retirement Calculator'!A743,'Lorri 401b'!N:N,0),0)</f>
        <v>-9525534.121289311</v>
      </c>
      <c r="S743" s="25">
        <f t="shared" ca="1" si="527"/>
        <v>-15505037.877411764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-6012848.9666266572</v>
      </c>
      <c r="R744" s="25">
        <f t="array" aca="1" ref="R744" ca="1">INDEX('Lorri 401b'!L:L,MATCH('Retirement Calculator'!A744,'Lorri 401b'!N:N,0),0)</f>
        <v>-9586969.3807405736</v>
      </c>
      <c r="S744" s="25">
        <f t="shared" ca="1" si="527"/>
        <v>-15599818.347367231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-6046333.1155079631</v>
      </c>
      <c r="R745" s="25">
        <f t="array" aca="1" ref="R745" ca="1">INDEX('Lorri 401b'!L:L,MATCH('Retirement Calculator'!A745,'Lorri 401b'!N:N,0),0)</f>
        <v>-9648660.6204395499</v>
      </c>
      <c r="S745" s="25">
        <f t="shared" ca="1" si="527"/>
        <v>-15694993.735947512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-6079956.7816762747</v>
      </c>
      <c r="R746" s="25">
        <f t="array" aca="1" ref="R746" ca="1">INDEX('Lorri 401b'!L:L,MATCH('Retirement Calculator'!A746,'Lorri 401b'!N:N,0),0)</f>
        <v>-9710608.9069706053</v>
      </c>
      <c r="S746" s="25">
        <f t="shared" ca="1" si="527"/>
        <v>-15790565.688646879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-6113720.5464536203</v>
      </c>
      <c r="R747" s="25">
        <f t="array" aca="1" ref="R747" ca="1">INDEX('Lorri 401b'!L:L,MATCH('Retirement Calculator'!A747,'Lorri 401b'!N:N,0),0)</f>
        <v>-9772815.3113622069</v>
      </c>
      <c r="S747" s="25">
        <f t="shared" ca="1" si="527"/>
        <v>-15886535.857815828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-6147624.9935842054</v>
      </c>
      <c r="R748" s="25">
        <f t="array" aca="1" ref="R748" ca="1">INDEX('Lorri 401b'!L:L,MATCH('Retirement Calculator'!A748,'Lorri 401b'!N:N,0),0)</f>
        <v>-9835280.9091054387</v>
      </c>
      <c r="S748" s="25">
        <f t="shared" ca="1" si="527"/>
        <v>-15982905.902689643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-6181670.7092445008</v>
      </c>
      <c r="R749" s="25">
        <f t="array" aca="1" ref="R749" ca="1">INDEX('Lorri 401b'!L:L,MATCH('Retirement Calculator'!A749,'Lorri 401b'!N:N,0),0)</f>
        <v>-9898006.7801726013</v>
      </c>
      <c r="S749" s="25">
        <f t="shared" ca="1" si="527"/>
        <v>-16079677.489417102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-6215858.2820533812</v>
      </c>
      <c r="R750" s="25">
        <f t="array" aca="1" ref="R750" ca="1">INDEX('Lorri 401b'!L:L,MATCH('Retirement Calculator'!A750,'Lorri 401b'!N:N,0),0)</f>
        <v>-9960994.0090358779</v>
      </c>
      <c r="S750" s="25">
        <f t="shared" ca="1" si="527"/>
        <v>-16176852.291089259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-6250188.3030822985</v>
      </c>
      <c r="R751" s="25">
        <f t="array" aca="1" ref="R751" ca="1">INDEX('Lorri 401b'!L:L,MATCH('Retirement Calculator'!A751,'Lorri 401b'!N:N,0),0)</f>
        <v>-10024243.684686083</v>
      </c>
      <c r="S751" s="25">
        <f t="shared" ca="1" si="527"/>
        <v>-16274431.987768382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-6284661.3658655025</v>
      </c>
      <c r="R752" s="25">
        <f t="array" aca="1" ref="R752" ca="1">INDEX('Lorri 401b'!L:L,MATCH('Retirement Calculator'!A752,'Lorri 401b'!N:N,0),0)</f>
        <v>-10087756.9006515</v>
      </c>
      <c r="S752" s="25">
        <f t="shared" ca="1" si="527"/>
        <v>-16372418.266517002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-6319278.0664103031</v>
      </c>
      <c r="R753" s="25">
        <f t="array" aca="1" ref="R753" ca="1">INDEX('Lorri 401b'!L:L,MATCH('Retirement Calculator'!A753,'Lorri 401b'!N:N,0),0)</f>
        <v>-10151534.75501677</v>
      </c>
      <c r="S753" s="25">
        <f t="shared" ca="1" si="527"/>
        <v>-16470812.821427073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-6354039.0032073744</v>
      </c>
      <c r="R754" s="25">
        <f t="array" aca="1" ref="R754" ca="1">INDEX('Lorri 401b'!L:L,MATCH('Retirement Calculator'!A754,'Lorri 401b'!N:N,0),0)</f>
        <v>-10215578.350441897</v>
      </c>
      <c r="S754" s="25">
        <f t="shared" ca="1" si="527"/>
        <v>-16569617.353649272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-6388944.7772410996</v>
      </c>
      <c r="R755" s="25">
        <f t="array" aca="1" ref="R755" ca="1">INDEX('Lorri 401b'!L:L,MATCH('Retirement Calculator'!A755,'Lorri 401b'!N:N,0),0)</f>
        <v>-10279888.794181295</v>
      </c>
      <c r="S755" s="25">
        <f t="shared" ca="1" si="527"/>
        <v>-16668833.571422394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-6423995.9919999652</v>
      </c>
      <c r="R756" s="25">
        <f t="array" aca="1" ref="R756" ca="1">INDEX('Lorri 401b'!L:L,MATCH('Retirement Calculator'!A756,'Lorri 401b'!N:N,0),0)</f>
        <v>-10344467.19810294</v>
      </c>
      <c r="S756" s="25">
        <f t="shared" ca="1" si="527"/>
        <v>-16768463.190102905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-6459193.2534869928</v>
      </c>
      <c r="R757" s="25">
        <f t="array" aca="1" ref="R757" ca="1">INDEX('Lorri 401b'!L:L,MATCH('Retirement Calculator'!A757,'Lorri 401b'!N:N,0),0)</f>
        <v>-10409314.678707592</v>
      </c>
      <c r="S757" s="25">
        <f t="shared" ca="1" si="527"/>
        <v>-16868507.932194583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-6494537.1702302163</v>
      </c>
      <c r="R758" s="25">
        <f t="array" aca="1" ref="R758" ca="1">INDEX('Lorri 401b'!L:L,MATCH('Retirement Calculator'!A758,'Lorri 401b'!N:N,0),0)</f>
        <v>-10474432.357148098</v>
      </c>
      <c r="S758" s="25">
        <f t="shared" ca="1" si="527"/>
        <v>-16968969.527378313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-6530028.3532932037</v>
      </c>
      <c r="R759" s="25">
        <f t="array" aca="1" ref="R759" ca="1">INDEX('Lorri 401b'!L:L,MATCH('Retirement Calculator'!A759,'Lorri 401b'!N:N,0),0)</f>
        <v>-10539821.359248772</v>
      </c>
      <c r="S759" s="25">
        <f t="shared" ca="1" si="527"/>
        <v>-17069849.712541975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-6565667.4162856201</v>
      </c>
      <c r="R760" s="25">
        <f t="array" aca="1" ref="R760" ca="1">INDEX('Lorri 401b'!L:L,MATCH('Retirement Calculator'!A760,'Lorri 401b'!N:N,0),0)</f>
        <v>-10605482.815524865</v>
      </c>
      <c r="S760" s="25">
        <f t="shared" ca="1" si="527"/>
        <v>-17171150.231810484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-6601454.9753738381</v>
      </c>
      <c r="R761" s="25">
        <f t="array" aca="1" ref="R761" ca="1">INDEX('Lorri 401b'!L:L,MATCH('Retirement Calculator'!A761,'Lorri 401b'!N:N,0),0)</f>
        <v>-10671417.861202108</v>
      </c>
      <c r="S761" s="25">
        <f t="shared" ca="1" si="527"/>
        <v>-17272872.836575948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-6637391.6492915908</v>
      </c>
      <c r="R762" s="25">
        <f t="array" aca="1" ref="R762" ca="1">INDEX('Lorri 401b'!L:L,MATCH('Retirement Calculator'!A762,'Lorri 401b'!N:N,0),0)</f>
        <v>-10737627.63623634</v>
      </c>
      <c r="S762" s="25">
        <f t="shared" ca="1" si="527"/>
        <v>-17375019.28552793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-6673478.0593506675</v>
      </c>
      <c r="R763" s="25">
        <f t="array" aca="1" ref="R763" ca="1">INDEX('Lorri 401b'!L:L,MATCH('Retirement Calculator'!A763,'Lorri 401b'!N:N,0),0)</f>
        <v>-10804113.285333214</v>
      </c>
      <c r="S763" s="25">
        <f t="shared" ca="1" si="527"/>
        <v>-17477591.344683882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-6709714.8294516569</v>
      </c>
      <c r="R764" s="25">
        <f t="array" aca="1" ref="R764" ca="1">INDEX('Lorri 401b'!L:L,MATCH('Retirement Calculator'!A764,'Lorri 401b'!N:N,0),0)</f>
        <v>-10870875.957967993</v>
      </c>
      <c r="S764" s="25">
        <f t="shared" ca="1" si="527"/>
        <v>-17580590.787419651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-6746102.5860947333</v>
      </c>
      <c r="R765" s="25">
        <f t="array" aca="1" ref="R765" ca="1">INDEX('Lorri 401b'!L:L,MATCH('Retirement Calculator'!A765,'Lorri 401b'!N:N,0),0)</f>
        <v>-10937916.808405416</v>
      </c>
      <c r="S765" s="25">
        <f t="shared" ca="1" si="527"/>
        <v>-17684019.394500151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-6782641.9583904892</v>
      </c>
      <c r="R766" s="25">
        <f t="array" aca="1" ref="R766" ca="1">INDEX('Lorri 401b'!L:L,MATCH('Retirement Calculator'!A766,'Lorri 401b'!N:N,0),0)</f>
        <v>-11005236.995719662</v>
      </c>
      <c r="S766" s="25">
        <f t="shared" ca="1" si="527"/>
        <v>-17787878.954110153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-6819333.578070811</v>
      </c>
      <c r="R767" s="25">
        <f t="array" aca="1" ref="R767" ca="1">INDEX('Lorri 401b'!L:L,MATCH('Retirement Calculator'!A767,'Lorri 401b'!N:N,0),0)</f>
        <v>-11072837.683814384</v>
      </c>
      <c r="S767" s="25">
        <f t="shared" ca="1" si="527"/>
        <v>-17892171.261885196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-6856178.0794998007</v>
      </c>
      <c r="R768" s="25">
        <f t="array" aca="1" ref="R768" ca="1">INDEX('Lorri 401b'!L:L,MATCH('Retirement Calculator'!A768,'Lorri 401b'!N:N,0),0)</f>
        <v>-11140720.041442834</v>
      </c>
      <c r="S768" s="25">
        <f t="shared" ca="1" si="527"/>
        <v>-17996898.120942634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-6893176.0996847441</v>
      </c>
      <c r="R769" s="25">
        <f t="array" aca="1" ref="R769" ca="1">INDEX('Lorri 401b'!L:L,MATCH('Retirement Calculator'!A769,'Lorri 401b'!N:N,0),0)</f>
        <v>-11208885.242228068</v>
      </c>
      <c r="S769" s="25">
        <f t="shared" ca="1" si="527"/>
        <v>-18102061.341912813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-6930328.2782871248</v>
      </c>
      <c r="R770" s="25">
        <f t="array" aca="1" ref="R770" ca="1">INDEX('Lorri 401b'!L:L,MATCH('Retirement Calculator'!A770,'Lorri 401b'!N:N,0),0)</f>
        <v>-11277334.464683242</v>
      </c>
      <c r="S770" s="25">
        <f t="shared" ca="1" si="527"/>
        <v>-18207662.742970366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-6967635.2576336823</v>
      </c>
      <c r="R771" s="25">
        <f t="array" aca="1" ref="R771" ca="1">INDEX('Lorri 401b'!L:L,MATCH('Retirement Calculator'!A771,'Lorri 401b'!N:N,0),0)</f>
        <v>-11346068.892231978</v>
      </c>
      <c r="S771" s="25">
        <f t="shared" ca="1" si="527"/>
        <v>-18313704.149865661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-7005097.6827275176</v>
      </c>
      <c r="R772" s="25">
        <f t="array" aca="1" ref="R772" ca="1">INDEX('Lorri 401b'!L:L,MATCH('Retirement Calculator'!A772,'Lorri 401b'!N:N,0),0)</f>
        <v>-11415089.713228835</v>
      </c>
      <c r="S772" s="25">
        <f t="shared" ca="1" si="527"/>
        <v>-18420187.395956352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-7042716.2012592433</v>
      </c>
      <c r="R773" s="25">
        <f t="array" aca="1" ref="R773" ca="1">INDEX('Lorri 401b'!L:L,MATCH('Retirement Calculator'!A773,'Lorri 401b'!N:N,0),0)</f>
        <v>-11484398.120979846</v>
      </c>
      <c r="S773" s="25">
        <f t="shared" ca="1" si="527"/>
        <v>-18527114.32223909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-7080491.4636181844</v>
      </c>
      <c r="R774" s="25">
        <f t="array" aca="1" ref="R774" ca="1">INDEX('Lorri 401b'!L:L,MATCH('Retirement Calculator'!A774,'Lorri 401b'!N:N,0),0)</f>
        <v>-11553995.313763151</v>
      </c>
      <c r="S774" s="25">
        <f t="shared" ca="1" si="527"/>
        <v>-18634486.777381334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-7118424.1229036218</v>
      </c>
      <c r="R775" s="25">
        <f t="array" aca="1" ref="R775" ca="1">INDEX('Lorri 401b'!L:L,MATCH('Retirement Calculator'!A775,'Lorri 401b'!N:N,0),0)</f>
        <v>-11623882.494849721</v>
      </c>
      <c r="S775" s="25">
        <f t="shared" ca="1" si="527"/>
        <v>-18742306.617753342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-7156514.8349360814</v>
      </c>
      <c r="R776" s="25">
        <f t="array" aca="1" ref="R776" ca="1">INDEX('Lorri 401b'!L:L,MATCH('Retirement Calculator'!A776,'Lorri 401b'!N:N,0),0)</f>
        <v>-11694060.872524152</v>
      </c>
      <c r="S776" s="25">
        <f t="shared" ref="S776:S1030" ca="1" si="787">SUM(Q776:R776)</f>
        <v>-18850575.707460232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-7194764.2582686767</v>
      </c>
      <c r="R777" s="25">
        <f t="array" aca="1" ref="R777" ca="1">INDEX('Lorri 401b'!L:L,MATCH('Retirement Calculator'!A777,'Lorri 401b'!N:N,0),0)</f>
        <v>-11764531.660105558</v>
      </c>
      <c r="S777" s="25">
        <f t="shared" ca="1" si="787"/>
        <v>-18959295.918374233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-7233173.0541984905</v>
      </c>
      <c r="R778" s="25">
        <f t="array" aca="1" ref="R778" ca="1">INDEX('Lorri 401b'!L:L,MATCH('Retirement Calculator'!A778,'Lorri 401b'!N:N,0),0)</f>
        <v>-11835296.075968554</v>
      </c>
      <c r="S778" s="25">
        <f t="shared" ca="1" si="787"/>
        <v>-19068469.130167045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-7271741.8867780119</v>
      </c>
      <c r="R779" s="25">
        <f t="array" aca="1" ref="R779" ca="1">INDEX('Lorri 401b'!L:L,MATCH('Retirement Calculator'!A779,'Lorri 401b'!N:N,0),0)</f>
        <v>-11906355.343564313</v>
      </c>
      <c r="S779" s="25">
        <f t="shared" ca="1" si="787"/>
        <v>-19178097.230342325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-7310471.4228266152</v>
      </c>
      <c r="R780" s="25">
        <f t="array" aca="1" ref="R780" ca="1">INDEX('Lorri 401b'!L:L,MATCH('Retirement Calculator'!A780,'Lorri 401b'!N:N,0),0)</f>
        <v>-11977710.69144172</v>
      </c>
      <c r="S780" s="25">
        <f t="shared" ca="1" si="787"/>
        <v>-19288182.114268336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-7349362.331942087</v>
      </c>
      <c r="R781" s="25">
        <f t="array" aca="1" ref="R781" ca="1">INDEX('Lorri 401b'!L:L,MATCH('Retirement Calculator'!A781,'Lorri 401b'!N:N,0),0)</f>
        <v>-12049363.353268618</v>
      </c>
      <c r="S781" s="25">
        <f t="shared" ca="1" si="787"/>
        <v>-19398725.685210705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-7388415.2865122072</v>
      </c>
      <c r="R782" s="25">
        <f t="array" aca="1" ref="R782" ca="1">INDEX('Lorri 401b'!L:L,MATCH('Retirement Calculator'!A782,'Lorri 401b'!N:N,0),0)</f>
        <v>-12121314.567853127</v>
      </c>
      <c r="S782" s="25">
        <f t="shared" ca="1" si="787"/>
        <v>-19509729.854365334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-7427630.9617263693</v>
      </c>
      <c r="R783" s="25">
        <f t="array" aca="1" ref="R783" ca="1">INDEX('Lorri 401b'!L:L,MATCH('Retirement Calculator'!A783,'Lorri 401b'!N:N,0),0)</f>
        <v>-12193565.579165071</v>
      </c>
      <c r="S783" s="25">
        <f t="shared" ca="1" si="787"/>
        <v>-19621196.540891439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-7467010.0355872568</v>
      </c>
      <c r="R784" s="25">
        <f t="array" aca="1" ref="R784" ca="1">INDEX('Lorri 401b'!L:L,MATCH('Retirement Calculator'!A784,'Lorri 401b'!N:N,0),0)</f>
        <v>-12266117.636357483</v>
      </c>
      <c r="S784" s="25">
        <f t="shared" ca="1" si="787"/>
        <v>-19733127.671944737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-7506553.1889225654</v>
      </c>
      <c r="R785" s="25">
        <f t="array" aca="1" ref="R785" ca="1">INDEX('Lorri 401b'!L:L,MATCH('Retirement Calculator'!A785,'Lorri 401b'!N:N,0),0)</f>
        <v>-12338971.993788196</v>
      </c>
      <c r="S785" s="25">
        <f t="shared" ca="1" si="787"/>
        <v>-19845525.182710759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-7546261.1053967709</v>
      </c>
      <c r="R786" s="25">
        <f t="array" aca="1" ref="R786" ca="1">INDEX('Lorri 401b'!L:L,MATCH('Retirement Calculator'!A786,'Lorri 401b'!N:N,0),0)</f>
        <v>-12412129.911041537</v>
      </c>
      <c r="S786" s="25">
        <f t="shared" ca="1" si="787"/>
        <v>-19958391.016438309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-7586134.4715229524</v>
      </c>
      <c r="R787" s="25">
        <f t="array" aca="1" ref="R787" ca="1">INDEX('Lorri 401b'!L:L,MATCH('Retirement Calculator'!A787,'Lorri 401b'!N:N,0),0)</f>
        <v>-12485592.652950101</v>
      </c>
      <c r="S787" s="25">
        <f t="shared" ca="1" si="787"/>
        <v>-20071727.124473054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-7626173.9766746592</v>
      </c>
      <c r="R788" s="25">
        <f t="array" aca="1" ref="R788" ca="1">INDEX('Lorri 401b'!L:L,MATCH('Retirement Calculator'!A788,'Lorri 401b'!N:N,0),0)</f>
        <v>-12559361.489616616</v>
      </c>
      <c r="S788" s="25">
        <f t="shared" ca="1" si="787"/>
        <v>-20185535.466291275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-7666380.3130978318</v>
      </c>
      <c r="R789" s="25">
        <f t="array" aca="1" ref="R789" ca="1">INDEX('Lorri 401b'!L:L,MATCH('Retirement Calculator'!A789,'Lorri 401b'!N:N,0),0)</f>
        <v>-12633437.696435908</v>
      </c>
      <c r="S789" s="25">
        <f t="shared" ca="1" si="787"/>
        <v>-20299818.009533741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-7706754.1759227673</v>
      </c>
      <c r="R790" s="25">
        <f t="array" aca="1" ref="R790" ca="1">INDEX('Lorri 401b'!L:L,MATCH('Retirement Calculator'!A790,'Lorri 401b'!N:N,0),0)</f>
        <v>-12707822.554116948</v>
      </c>
      <c r="S790" s="25">
        <f t="shared" ca="1" si="787"/>
        <v>-20414576.730039716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-7747296.2631761404</v>
      </c>
      <c r="R791" s="25">
        <f t="array" aca="1" ref="R791" ca="1">INDEX('Lorri 401b'!L:L,MATCH('Retirement Calculator'!A791,'Lorri 401b'!N:N,0),0)</f>
        <v>-12782517.348704992</v>
      </c>
      <c r="S791" s="25">
        <f t="shared" ca="1" si="787"/>
        <v>-20529813.611881133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-7788007.275793069</v>
      </c>
      <c r="R792" s="25">
        <f t="array" aca="1" ref="R792" ca="1">INDEX('Lorri 401b'!L:L,MATCH('Retirement Calculator'!A792,'Lorri 401b'!N:N,0),0)</f>
        <v>-12857523.371603819</v>
      </c>
      <c r="S792" s="25">
        <f t="shared" ca="1" si="787"/>
        <v>-20645530.647396889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-7828887.9176292345</v>
      </c>
      <c r="R793" s="25">
        <f t="array" aca="1" ref="R793" ca="1">INDEX('Lorri 401b'!L:L,MATCH('Retirement Calculator'!A793,'Lorri 401b'!N:N,0),0)</f>
        <v>-12932841.919598058</v>
      </c>
      <c r="S793" s="25">
        <f t="shared" ca="1" si="787"/>
        <v>-20761729.837227292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-7869938.8954730509</v>
      </c>
      <c r="R794" s="25">
        <f t="array" aca="1" ref="R794" ca="1">INDEX('Lorri 401b'!L:L,MATCH('Retirement Calculator'!A794,'Lorri 401b'!N:N,0),0)</f>
        <v>-13008474.294875607</v>
      </c>
      <c r="S794" s="25">
        <f t="shared" ca="1" si="787"/>
        <v>-20878413.190348659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-7911160.9190578833</v>
      </c>
      <c r="R795" s="25">
        <f t="array" aca="1" ref="R795" ca="1">INDEX('Lorri 401b'!L:L,MATCH('Retirement Calculator'!A795,'Lorri 401b'!N:N,0),0)</f>
        <v>-13084421.805050146</v>
      </c>
      <c r="S795" s="25">
        <f t="shared" ca="1" si="787"/>
        <v>-20995582.724108029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-7952554.701074319</v>
      </c>
      <c r="R796" s="25">
        <f t="array" aca="1" ref="R796" ca="1">INDEX('Lorri 401b'!L:L,MATCH('Retirement Calculator'!A796,'Lorri 401b'!N:N,0),0)</f>
        <v>-13160685.763183745</v>
      </c>
      <c r="S796" s="25">
        <f t="shared" ca="1" si="787"/>
        <v>-21113240.464258064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-7994120.9571824903</v>
      </c>
      <c r="R797" s="25">
        <f t="array" aca="1" ref="R797" ca="1">INDEX('Lorri 401b'!L:L,MATCH('Retirement Calculator'!A797,'Lorri 401b'!N:N,0),0)</f>
        <v>-13237267.487809567</v>
      </c>
      <c r="S797" s="25">
        <f t="shared" ca="1" si="787"/>
        <v>-21231388.444992058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-8035860.4060244448</v>
      </c>
      <c r="R798" s="25">
        <f t="array" aca="1" ref="R798" ca="1">INDEX('Lorri 401b'!L:L,MATCH('Retirement Calculator'!A798,'Lorri 401b'!N:N,0),0)</f>
        <v>-13314168.302954663</v>
      </c>
      <c r="S798" s="25">
        <f t="shared" ca="1" si="787"/>
        <v>-21350028.708979107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-8077773.7692365749</v>
      </c>
      <c r="R799" s="25">
        <f t="array" aca="1" ref="R799" ca="1">INDEX('Lorri 401b'!L:L,MATCH('Retirement Calculator'!A799,'Lorri 401b'!N:N,0),0)</f>
        <v>-13391389.538162863</v>
      </c>
      <c r="S799" s="25">
        <f t="shared" ca="1" si="787"/>
        <v>-21469163.307399437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-8119861.7714620885</v>
      </c>
      <c r="R800" s="25">
        <f t="array" aca="1" ref="R800" ca="1">INDEX('Lorri 401b'!L:L,MATCH('Retirement Calculator'!A800,'Lorri 401b'!N:N,0),0)</f>
        <v>-13468932.528517764</v>
      </c>
      <c r="S800" s="25">
        <f t="shared" ca="1" si="787"/>
        <v>-21588794.299979851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-8162125.1403635414</v>
      </c>
      <c r="R801" s="25">
        <f t="array" aca="1" ref="R801" ca="1">INDEX('Lorri 401b'!L:L,MATCH('Retirement Calculator'!A801,'Lorri 401b'!N:N,0),0)</f>
        <v>-13546798.614665812</v>
      </c>
      <c r="S801" s="25">
        <f t="shared" ca="1" si="787"/>
        <v>-21708923.755029354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-8204564.6066354178</v>
      </c>
      <c r="R802" s="25">
        <f t="array" aca="1" ref="R802" ca="1">INDEX('Lorri 401b'!L:L,MATCH('Retirement Calculator'!A802,'Lorri 401b'!N:N,0),0)</f>
        <v>-13624989.142839476</v>
      </c>
      <c r="S802" s="25">
        <f t="shared" ca="1" si="787"/>
        <v>-21829553.749474894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-8247180.9040167602</v>
      </c>
      <c r="R803" s="25">
        <f t="array" aca="1" ref="R803" ca="1">INDEX('Lorri 401b'!L:L,MATCH('Retirement Calculator'!A803,'Lorri 401b'!N:N,0),0)</f>
        <v>-13703505.464880532</v>
      </c>
      <c r="S803" s="25">
        <f t="shared" ca="1" si="787"/>
        <v>-21950686.368897293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-8289974.7693038583</v>
      </c>
      <c r="R804" s="25">
        <f t="array" aca="1" ref="R804" ca="1">INDEX('Lorri 401b'!L:L,MATCH('Retirement Calculator'!A804,'Lorri 401b'!N:N,0),0)</f>
        <v>-13782348.938263424</v>
      </c>
      <c r="S804" s="25">
        <f t="shared" ca="1" si="787"/>
        <v>-22072323.707567282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-8332946.9423629856</v>
      </c>
      <c r="R805" s="25">
        <f t="array" aca="1" ref="R805" ca="1">INDEX('Lorri 401b'!L:L,MATCH('Retirement Calculator'!A805,'Lorri 401b'!N:N,0),0)</f>
        <v>-13861520.926118745</v>
      </c>
      <c r="S805" s="25">
        <f t="shared" ca="1" si="787"/>
        <v>-22194467.868481729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-8376098.1661431929</v>
      </c>
      <c r="R806" s="25">
        <f t="array" aca="1" ref="R806" ca="1">INDEX('Lorri 401b'!L:L,MATCH('Retirement Calculator'!A806,'Lorri 401b'!N:N,0),0)</f>
        <v>-13941022.797256796</v>
      </c>
      <c r="S806" s="25">
        <f t="shared" ca="1" si="787"/>
        <v>-22317120.963399988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-8419429.1866891515</v>
      </c>
      <c r="R807" s="25">
        <f t="array" aca="1" ref="R807" ca="1">INDEX('Lorri 401b'!L:L,MATCH('Retirement Calculator'!A807,'Lorri 401b'!N:N,0),0)</f>
        <v>-14020855.926191255</v>
      </c>
      <c r="S807" s="25">
        <f t="shared" ca="1" si="787"/>
        <v>-22440285.112880409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-8462940.7531540506</v>
      </c>
      <c r="R808" s="25">
        <f t="array" aca="1" ref="R808" ca="1">INDEX('Lorri 401b'!L:L,MATCH('Retirement Calculator'!A808,'Lorri 401b'!N:N,0),0)</f>
        <v>-14101021.693162942</v>
      </c>
      <c r="S808" s="25">
        <f t="shared" ca="1" si="787"/>
        <v>-22563962.446316995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-8506633.6178125534</v>
      </c>
      <c r="R809" s="25">
        <f t="array" aca="1" ref="R809" ca="1">INDEX('Lorri 401b'!L:L,MATCH('Retirement Calculator'!A809,'Lorri 401b'!N:N,0),0)</f>
        <v>-14181521.484163677</v>
      </c>
      <c r="S809" s="25">
        <f t="shared" ca="1" si="787"/>
        <v>-22688155.101976231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-8550508.5360738002</v>
      </c>
      <c r="R810" s="25">
        <f t="array" aca="1" ref="R810" ca="1">INDEX('Lorri 401b'!L:L,MATCH('Retirement Calculator'!A810,'Lorri 401b'!N:N,0),0)</f>
        <v>-14262356.690960249</v>
      </c>
      <c r="S810" s="25">
        <f t="shared" ca="1" si="787"/>
        <v>-22812865.227034047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-8594566.2664944697</v>
      </c>
      <c r="R811" s="25">
        <f t="array" aca="1" ref="R811" ca="1">INDEX('Lorri 401b'!L:L,MATCH('Retirement Calculator'!A811,'Lorri 401b'!N:N,0),0)</f>
        <v>-14343528.711118473</v>
      </c>
      <c r="S811" s="25">
        <f t="shared" ca="1" si="787"/>
        <v>-22938094.977612942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-8638807.5707918908</v>
      </c>
      <c r="R812" s="25">
        <f t="array" aca="1" ref="R812" ca="1">INDEX('Lorri 401b'!L:L,MATCH('Retirement Calculator'!A812,'Lorri 401b'!N:N,0),0)</f>
        <v>-14425038.948027356</v>
      </c>
      <c r="S812" s="25">
        <f t="shared" ca="1" si="787"/>
        <v>-23063846.518819246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-8683233.2138572186</v>
      </c>
      <c r="R813" s="25">
        <f t="array" aca="1" ref="R813" ca="1">INDEX('Lorri 401b'!L:L,MATCH('Retirement Calculator'!A813,'Lorri 401b'!N:N,0),0)</f>
        <v>-14506888.81092336</v>
      </c>
      <c r="S813" s="25">
        <f t="shared" ca="1" si="787"/>
        <v>-23190122.024780579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-8727843.9637686517</v>
      </c>
      <c r="R814" s="25">
        <f t="array" aca="1" ref="R814" ca="1">INDEX('Lorri 401b'!L:L,MATCH('Retirement Calculator'!A814,'Lorri 401b'!N:N,0),0)</f>
        <v>-14589079.714914765</v>
      </c>
      <c r="S814" s="25">
        <f t="shared" ca="1" si="787"/>
        <v>-23316923.678683415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-8772640.5918047149</v>
      </c>
      <c r="R815" s="25">
        <f t="array" aca="1" ref="R815" ca="1">INDEX('Lorri 401b'!L:L,MATCH('Retirement Calculator'!A815,'Lorri 401b'!N:N,0),0)</f>
        <v>-14671613.081006134</v>
      </c>
      <c r="S815" s="25">
        <f t="shared" ca="1" si="787"/>
        <v>-23444253.672810849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-8817623.8724575955</v>
      </c>
      <c r="R816" s="25">
        <f t="array" aca="1" ref="R816" ca="1">INDEX('Lorri 401b'!L:L,MATCH('Retirement Calculator'!A816,'Lorri 401b'!N:N,0),0)</f>
        <v>-14754490.336122883</v>
      </c>
      <c r="S816" s="25">
        <f t="shared" ca="1" si="787"/>
        <v>-23572114.208580479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-8862794.5834465306</v>
      </c>
      <c r="R817" s="25">
        <f t="array" aca="1" ref="R817" ca="1">INDEX('Lorri 401b'!L:L,MATCH('Retirement Calculator'!A817,'Lorri 401b'!N:N,0),0)</f>
        <v>-14837712.913135951</v>
      </c>
      <c r="S817" s="25">
        <f t="shared" ca="1" si="787"/>
        <v>-23700507.496582482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-8908153.505731253</v>
      </c>
      <c r="R818" s="25">
        <f t="array" aca="1" ref="R818" ca="1">INDEX('Lorri 401b'!L:L,MATCH('Retirement Calculator'!A818,'Lorri 401b'!N:N,0),0)</f>
        <v>-14921282.250886574</v>
      </c>
      <c r="S818" s="25">
        <f t="shared" ca="1" si="787"/>
        <v>-23829435.756617829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-8953701.4235254936</v>
      </c>
      <c r="R819" s="25">
        <f t="array" aca="1" ref="R819" ca="1">INDEX('Lorri 401b'!L:L,MATCH('Retirement Calculator'!A819,'Lorri 401b'!N:N,0),0)</f>
        <v>-15005199.794211159</v>
      </c>
      <c r="S819" s="25">
        <f t="shared" ca="1" si="787"/>
        <v>-23958901.217736654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-8999439.1243105438</v>
      </c>
      <c r="R820" s="25">
        <f t="array" aca="1" ref="R820" ca="1">INDEX('Lorri 401b'!L:L,MATCH('Retirement Calculator'!A820,'Lorri 401b'!N:N,0),0)</f>
        <v>-15089466.993966261</v>
      </c>
      <c r="S820" s="25">
        <f t="shared" ca="1" si="787"/>
        <v>-24088906.118276805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-9045367.3988488652</v>
      </c>
      <c r="R821" s="25">
        <f t="array" aca="1" ref="R821" ca="1">INDEX('Lorri 401b'!L:L,MATCH('Retirement Calculator'!A821,'Lorri 401b'!N:N,0),0)</f>
        <v>-15174085.307053678</v>
      </c>
      <c r="S821" s="25">
        <f t="shared" ca="1" si="787"/>
        <v>-24219452.705902543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-9091487.0411977638</v>
      </c>
      <c r="R822" s="25">
        <f t="array" aca="1" ref="R822" ca="1">INDEX('Lorri 401b'!L:L,MATCH('Retirement Calculator'!A822,'Lorri 401b'!N:N,0),0)</f>
        <v>-15259056.196445625</v>
      </c>
      <c r="S822" s="25">
        <f t="shared" ca="1" si="787"/>
        <v>-24350543.237643391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-9137798.8487231154</v>
      </c>
      <c r="R823" s="25">
        <f t="array" aca="1" ref="R823" ca="1">INDEX('Lorri 401b'!L:L,MATCH('Retirement Calculator'!A823,'Lorri 401b'!N:N,0),0)</f>
        <v>-15344381.131210038</v>
      </c>
      <c r="S823" s="25">
        <f t="shared" ca="1" si="787"/>
        <v>-24482179.979933154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-9184303.6221131571</v>
      </c>
      <c r="R824" s="25">
        <f t="array" aca="1" ref="R824" ca="1">INDEX('Lorri 401b'!L:L,MATCH('Retirement Calculator'!A824,'Lorri 401b'!N:N,0),0)</f>
        <v>-15430061.58653597</v>
      </c>
      <c r="S824" s="25">
        <f t="shared" ca="1" si="787"/>
        <v>-24614365.208649129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-9231002.1653923225</v>
      </c>
      <c r="R825" s="25">
        <f t="array" aca="1" ref="R825" ca="1">INDEX('Lorri 401b'!L:L,MATCH('Retirement Calculator'!A825,'Lorri 401b'!N:N,0),0)</f>
        <v>-15516099.043759093</v>
      </c>
      <c r="S825" s="25">
        <f t="shared" ca="1" si="787"/>
        <v>-24747101.209151417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-9277895.2859351523</v>
      </c>
      <c r="R826" s="25">
        <f t="array" aca="1" ref="R826" ca="1">INDEX('Lorri 401b'!L:L,MATCH('Retirement Calculator'!A826,'Lorri 401b'!N:N,0),0)</f>
        <v>-15602494.990387313</v>
      </c>
      <c r="S826" s="25">
        <f t="shared" ca="1" si="787"/>
        <v>-24880390.276322465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-9324983.7944802437</v>
      </c>
      <c r="R827" s="25">
        <f t="array" aca="1" ref="R827" ca="1">INDEX('Lorri 401b'!L:L,MATCH('Retirement Calculator'!A827,'Lorri 401b'!N:N,0),0)</f>
        <v>-15689250.920126483</v>
      </c>
      <c r="S827" s="25">
        <f t="shared" ca="1" si="787"/>
        <v>-25014234.714606725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-9372268.505144272</v>
      </c>
      <c r="R828" s="25">
        <f t="array" aca="1" ref="R828" ca="1">INDEX('Lorri 401b'!L:L,MATCH('Retirement Calculator'!A828,'Lorri 401b'!N:N,0),0)</f>
        <v>-15776368.332906233</v>
      </c>
      <c r="S828" s="25">
        <f t="shared" ca="1" si="787"/>
        <v>-25148636.838050507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-9419750.235436067</v>
      </c>
      <c r="R829" s="25">
        <f t="array" aca="1" ref="R829" ca="1">INDEX('Lorri 401b'!L:L,MATCH('Retirement Calculator'!A829,'Lorri 401b'!N:N,0),0)</f>
        <v>-15863848.734905899</v>
      </c>
      <c r="S829" s="25">
        <f t="shared" ca="1" si="787"/>
        <v>-25283598.970341966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-9467429.8062707447</v>
      </c>
      <c r="R830" s="25">
        <f t="array" aca="1" ref="R830" ca="1">INDEX('Lorri 401b'!L:L,MATCH('Retirement Calculator'!A830,'Lorri 401b'!N:N,0),0)</f>
        <v>-15951693.638580563</v>
      </c>
      <c r="S830" s="25">
        <f t="shared" ca="1" si="787"/>
        <v>-25419123.444851309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-9515308.0419839006</v>
      </c>
      <c r="R831" s="25">
        <f t="array" aca="1" ref="R831" ca="1">INDEX('Lorri 401b'!L:L,MATCH('Retirement Calculator'!A831,'Lorri 401b'!N:N,0),0)</f>
        <v>-16039904.562687205</v>
      </c>
      <c r="S831" s="25">
        <f t="shared" ca="1" si="787"/>
        <v>-25555212.604671106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-9563385.7703458611</v>
      </c>
      <c r="R832" s="25">
        <f t="array" aca="1" ref="R832" ca="1">INDEX('Lorri 401b'!L:L,MATCH('Retirement Calculator'!A832,'Lorri 401b'!N:N,0),0)</f>
        <v>-16128483.032310959</v>
      </c>
      <c r="S832" s="25">
        <f t="shared" ca="1" si="787"/>
        <v>-25691868.802656822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-9611663.8225759976</v>
      </c>
      <c r="R833" s="25">
        <f t="array" aca="1" ref="R833" ca="1">INDEX('Lorri 401b'!L:L,MATCH('Retirement Calculator'!A833,'Lorri 401b'!N:N,0),0)</f>
        <v>-16217430.578891478</v>
      </c>
      <c r="S833" s="25">
        <f t="shared" ca="1" si="787"/>
        <v>-25829094.401467476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-9660143.0333570931</v>
      </c>
      <c r="R834" s="25">
        <f t="array" aca="1" ref="R834" ca="1">INDEX('Lorri 401b'!L:L,MATCH('Retirement Calculator'!A834,'Lorri 401b'!N:N,0),0)</f>
        <v>-16306748.740249416</v>
      </c>
      <c r="S834" s="25">
        <f t="shared" ca="1" si="787"/>
        <v>-25966891.773606509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-9708824.2408497762</v>
      </c>
      <c r="R835" s="25">
        <f t="array" aca="1" ref="R835" ca="1">INDEX('Lorri 401b'!L:L,MATCH('Retirement Calculator'!A835,'Lorri 401b'!N:N,0),0)</f>
        <v>-16396439.060613012</v>
      </c>
      <c r="S835" s="25">
        <f t="shared" ca="1" si="787"/>
        <v>-26105263.301462788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-9757708.286707012</v>
      </c>
      <c r="R836" s="25">
        <f t="array" aca="1" ref="R836" ca="1">INDEX('Lorri 401b'!L:L,MATCH('Retirement Calculator'!A836,'Lorri 401b'!N:N,0),0)</f>
        <v>-16486503.09064479</v>
      </c>
      <c r="S836" s="25">
        <f t="shared" ca="1" si="787"/>
        <v>-26244211.377351802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-9806796.0160886534</v>
      </c>
      <c r="R837" s="25">
        <f t="array" aca="1" ref="R837" ca="1">INDEX('Lorri 401b'!L:L,MATCH('Retirement Calculator'!A837,'Lorri 401b'!N:N,0),0)</f>
        <v>-16576942.387468366</v>
      </c>
      <c r="S837" s="25">
        <f t="shared" ca="1" si="787"/>
        <v>-26383738.403557017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-9856088.2776760515</v>
      </c>
      <c r="R838" s="25">
        <f t="array" aca="1" ref="R838" ca="1">INDEX('Lorri 401b'!L:L,MATCH('Retirement Calculator'!A838,'Lorri 401b'!N:N,0),0)</f>
        <v>-16667758.514695374</v>
      </c>
      <c r="S838" s="25">
        <f t="shared" ca="1" si="787"/>
        <v>-26523846.792371426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-9905585.9236867297</v>
      </c>
      <c r="R839" s="25">
        <f t="array" aca="1" ref="R839" ca="1">INDEX('Lorri 401b'!L:L,MATCH('Retirement Calculator'!A839,'Lorri 401b'!N:N,0),0)</f>
        <v>-16758953.042452496</v>
      </c>
      <c r="S839" s="25">
        <f t="shared" ca="1" si="787"/>
        <v>-26664538.966139227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-9955289.8098891191</v>
      </c>
      <c r="R840" s="25">
        <f t="array" aca="1" ref="R840" ca="1">INDEX('Lorri 401b'!L:L,MATCH('Retirement Calculator'!A840,'Lorri 401b'!N:N,0),0)</f>
        <v>-16850527.547408603</v>
      </c>
      <c r="S840" s="25">
        <f t="shared" ca="1" si="787"/>
        <v>-26805817.357297722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-10005200.795617351</v>
      </c>
      <c r="R841" s="25">
        <f t="array" aca="1" ref="R841" ca="1">INDEX('Lorri 401b'!L:L,MATCH('Retirement Calculator'!A841,'Lorri 401b'!N:N,0),0)</f>
        <v>-16942483.612802029</v>
      </c>
      <c r="S841" s="25">
        <f t="shared" ca="1" si="787"/>
        <v>-26947684.408419378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-10055319.743786119</v>
      </c>
      <c r="R842" s="25">
        <f t="array" aca="1" ref="R842" ca="1">INDEX('Lorri 401b'!L:L,MATCH('Retirement Calculator'!A842,'Lorri 401b'!N:N,0),0)</f>
        <v>-17034822.828467924</v>
      </c>
      <c r="S842" s="25">
        <f t="shared" ca="1" si="787"/>
        <v>-27090142.572254043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-10105647.52090559</v>
      </c>
      <c r="R843" s="25">
        <f t="array" aca="1" ref="R843" ca="1">INDEX('Lorri 401b'!L:L,MATCH('Retirement Calculator'!A843,'Lorri 401b'!N:N,0),0)</f>
        <v>-17127546.79086576</v>
      </c>
      <c r="S843" s="25">
        <f t="shared" ca="1" si="787"/>
        <v>-27233194.311771348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-10156184.997096391</v>
      </c>
      <c r="R844" s="25">
        <f t="array" aca="1" ref="R844" ca="1">INDEX('Lorri 401b'!L:L,MATCH('Retirement Calculator'!A844,'Lorri 401b'!N:N,0),0)</f>
        <v>-17220657.103106923</v>
      </c>
      <c r="S844" s="25">
        <f t="shared" ca="1" si="787"/>
        <v>-27376842.100203313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-10206933.046104655</v>
      </c>
      <c r="R845" s="25">
        <f t="array" aca="1" ref="R845" ca="1">INDEX('Lorri 401b'!L:L,MATCH('Retirement Calculator'!A845,'Lorri 401b'!N:N,0),0)</f>
        <v>-17314155.374982424</v>
      </c>
      <c r="S845" s="25">
        <f t="shared" ca="1" si="787"/>
        <v>-27521088.421087079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-10257892.545317119</v>
      </c>
      <c r="R846" s="25">
        <f t="array" aca="1" ref="R846" ca="1">INDEX('Lorri 401b'!L:L,MATCH('Retirement Calculator'!A846,'Lorri 401b'!N:N,0),0)</f>
        <v>-17408043.22299074</v>
      </c>
      <c r="S846" s="25">
        <f t="shared" ca="1" si="787"/>
        <v>-27665935.768307857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-10309064.375776302</v>
      </c>
      <c r="R847" s="25">
        <f t="array" aca="1" ref="R847" ca="1">INDEX('Lorri 401b'!L:L,MATCH('Retirement Calculator'!A847,'Lorri 401b'!N:N,0),0)</f>
        <v>-17502322.270365756</v>
      </c>
      <c r="S847" s="25">
        <f t="shared" ca="1" si="787"/>
        <v>-27811386.646142058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-10360449.422195731</v>
      </c>
      <c r="R848" s="25">
        <f t="array" aca="1" ref="R848" ca="1">INDEX('Lorri 401b'!L:L,MATCH('Retirement Calculator'!A848,'Lorri 401b'!N:N,0),0)</f>
        <v>-17596994.147104833</v>
      </c>
      <c r="S848" s="25">
        <f t="shared" ca="1" si="787"/>
        <v>-27957443.569300562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-10412048.572975241</v>
      </c>
      <c r="R849" s="25">
        <f t="array" aca="1" ref="R849" ca="1">INDEX('Lorri 401b'!L:L,MATCH('Retirement Calculator'!A849,'Lorri 401b'!N:N,0),0)</f>
        <v>-17692060.489996992</v>
      </c>
      <c r="S849" s="25">
        <f t="shared" ca="1" si="787"/>
        <v>-28104109.062972233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-10463862.720216332</v>
      </c>
      <c r="R850" s="25">
        <f t="array" aca="1" ref="R850" ca="1">INDEX('Lorri 401b'!L:L,MATCH('Retirement Calculator'!A850,'Lorri 401b'!N:N,0),0)</f>
        <v>-17787522.942651201</v>
      </c>
      <c r="S850" s="25">
        <f t="shared" ca="1" si="787"/>
        <v>-28251385.662867531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-10515892.759737594</v>
      </c>
      <c r="R851" s="25">
        <f t="array" aca="1" ref="R851" ca="1">INDEX('Lorri 401b'!L:L,MATCH('Retirement Calculator'!A851,'Lorri 401b'!N:N,0),0)</f>
        <v>-17883383.155524801</v>
      </c>
      <c r="S851" s="25">
        <f t="shared" ca="1" si="787"/>
        <v>-28399275.915262394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-10568139.591090195</v>
      </c>
      <c r="R852" s="25">
        <f t="array" aca="1" ref="R852" ca="1">INDEX('Lorri 401b'!L:L,MATCH('Retirement Calculator'!A852,'Lorri 401b'!N:N,0),0)</f>
        <v>-17979642.785952043</v>
      </c>
      <c r="S852" s="25">
        <f t="shared" ca="1" si="787"/>
        <v>-28547782.377042238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-10620604.117573433</v>
      </c>
      <c r="R853" s="25">
        <f t="array" aca="1" ref="R853" ca="1">INDEX('Lorri 401b'!L:L,MATCH('Retirement Calculator'!A853,'Lorri 401b'!N:N,0),0)</f>
        <v>-18076303.49817273</v>
      </c>
      <c r="S853" s="25">
        <f t="shared" ca="1" si="787"/>
        <v>-28696907.615746163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-10673287.24625035</v>
      </c>
      <c r="R854" s="25">
        <f t="array" aca="1" ref="R854" ca="1">INDEX('Lorri 401b'!L:L,MATCH('Retirement Calculator'!A854,'Lorri 401b'!N:N,0),0)</f>
        <v>-18173366.963361006</v>
      </c>
      <c r="S854" s="25">
        <f t="shared" ca="1" si="787"/>
        <v>-28846654.209611356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-10726189.887963422</v>
      </c>
      <c r="R855" s="25">
        <f t="array" aca="1" ref="R855" ca="1">INDEX('Lorri 401b'!L:L,MATCH('Retirement Calculator'!A855,'Lorri 401b'!N:N,0),0)</f>
        <v>-18270834.859654233</v>
      </c>
      <c r="S855" s="25">
        <f t="shared" ca="1" si="787"/>
        <v>-28997024.747617655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-10779312.957350297</v>
      </c>
      <c r="R856" s="25">
        <f t="array" aca="1" ref="R856" ca="1">INDEX('Lorri 401b'!L:L,MATCH('Retirement Calculator'!A856,'Lorri 401b'!N:N,0),0)</f>
        <v>-18368708.872182015</v>
      </c>
      <c r="S856" s="25">
        <f t="shared" ca="1" si="787"/>
        <v>-29148021.82953231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-10832657.372859618</v>
      </c>
      <c r="R857" s="25">
        <f t="array" aca="1" ref="R857" ca="1">INDEX('Lorri 401b'!L:L,MATCH('Retirement Calculator'!A857,'Lorri 401b'!N:N,0),0)</f>
        <v>-18466990.69309533</v>
      </c>
      <c r="S857" s="25">
        <f t="shared" ca="1" si="787"/>
        <v>-29299648.065954946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-10886224.056766894</v>
      </c>
      <c r="R858" s="25">
        <f t="array" aca="1" ref="R858" ca="1">INDEX('Lorri 401b'!L:L,MATCH('Retirement Calculator'!A858,'Lorri 401b'!N:N,0),0)</f>
        <v>-18565682.021595784</v>
      </c>
      <c r="S858" s="25">
        <f t="shared" ca="1" si="787"/>
        <v>-29451906.078362677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-10940013.93519045</v>
      </c>
      <c r="R859" s="25">
        <f t="array" aca="1" ref="R859" ca="1">INDEX('Lorri 401b'!L:L,MATCH('Retirement Calculator'!A859,'Lorri 401b'!N:N,0),0)</f>
        <v>-18664784.563964989</v>
      </c>
      <c r="S859" s="25">
        <f t="shared" ca="1" si="787"/>
        <v>-29604798.499155439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-10994027.938107438</v>
      </c>
      <c r="R860" s="25">
        <f t="array" aca="1" ref="R860" ca="1">INDEX('Lorri 401b'!L:L,MATCH('Retirement Calculator'!A860,'Lorri 401b'!N:N,0),0)</f>
        <v>-18764300.033594064</v>
      </c>
      <c r="S860" s="25">
        <f t="shared" ca="1" si="787"/>
        <v>-29758327.971701503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-11048266.999369914</v>
      </c>
      <c r="R861" s="25">
        <f t="array" aca="1" ref="R861" ca="1">INDEX('Lorri 401b'!L:L,MATCH('Retirement Calculator'!A861,'Lorri 401b'!N:N,0),0)</f>
        <v>-18864230.151013263</v>
      </c>
      <c r="S861" s="25">
        <f t="shared" ca="1" si="787"/>
        <v>-29912497.150383174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-11102732.056720983</v>
      </c>
      <c r="R862" s="25">
        <f t="array" aca="1" ref="R862" ca="1">INDEX('Lorri 401b'!L:L,MATCH('Retirement Calculator'!A862,'Lorri 401b'!N:N,0),0)</f>
        <v>-18964576.643921707</v>
      </c>
      <c r="S862" s="25">
        <f t="shared" ca="1" si="787"/>
        <v>-30067308.70064269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-11157424.051811015</v>
      </c>
      <c r="R863" s="25">
        <f t="array" aca="1" ref="R863" ca="1">INDEX('Lorri 401b'!L:L,MATCH('Retirement Calculator'!A863,'Lorri 401b'!N:N,0),0)</f>
        <v>-19065341.247217268</v>
      </c>
      <c r="S863" s="25">
        <f t="shared" ca="1" si="787"/>
        <v>-30222765.299028285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-11212343.930213923</v>
      </c>
      <c r="R864" s="25">
        <f t="array" aca="1" ref="R864" ca="1">INDEX('Lorri 401b'!L:L,MATCH('Retirement Calculator'!A864,'Lorri 401b'!N:N,0),0)</f>
        <v>-19166525.703026563</v>
      </c>
      <c r="S864" s="25">
        <f t="shared" ca="1" si="787"/>
        <v>-30378869.633240484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-11267492.641443508</v>
      </c>
      <c r="R865" s="25">
        <f t="array" aca="1" ref="R865" ca="1">INDEX('Lorri 401b'!L:L,MATCH('Retirement Calculator'!A865,'Lorri 401b'!N:N,0),0)</f>
        <v>-19268131.760735061</v>
      </c>
      <c r="S865" s="25">
        <f t="shared" ca="1" si="787"/>
        <v>-30535624.402178571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-11322871.138969883</v>
      </c>
      <c r="R866" s="25">
        <f t="array" aca="1" ref="R866" ca="1">INDEX('Lorri 401b'!L:L,MATCH('Retirement Calculator'!A866,'Lorri 401b'!N:N,0),0)</f>
        <v>-19370161.177017346</v>
      </c>
      <c r="S866" s="25">
        <f t="shared" ca="1" si="787"/>
        <v>-30693032.315987229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-11378480.380235953</v>
      </c>
      <c r="R867" s="25">
        <f t="array" aca="1" ref="R867" ca="1">INDEX('Lorri 401b'!L:L,MATCH('Retirement Calculator'!A867,'Lorri 401b'!N:N,0),0)</f>
        <v>-19472615.715867475</v>
      </c>
      <c r="S867" s="25">
        <f t="shared" ca="1" si="787"/>
        <v>-30851096.09610343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-11434321.326673964</v>
      </c>
      <c r="R868" s="25">
        <f t="array" aca="1" ref="R868" ca="1">INDEX('Lorri 401b'!L:L,MATCH('Retirement Calculator'!A868,'Lorri 401b'!N:N,0),0)</f>
        <v>-19575497.148629479</v>
      </c>
      <c r="S868" s="25">
        <f t="shared" ca="1" si="787"/>
        <v>-31009818.475303441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-11490394.943722134</v>
      </c>
      <c r="R869" s="25">
        <f t="array" aca="1" ref="R869" ca="1">INDEX('Lorri 401b'!L:L,MATCH('Retirement Calculator'!A869,'Lorri 401b'!N:N,0),0)</f>
        <v>-19678807.254027989</v>
      </c>
      <c r="S869" s="25">
        <f t="shared" ca="1" si="787"/>
        <v>-31169202.197750121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-11546702.200841337</v>
      </c>
      <c r="R870" s="25">
        <f t="array" aca="1" ref="R870" ca="1">INDEX('Lorri 401b'!L:L,MATCH('Retirement Calculator'!A870,'Lorri 401b'!N:N,0),0)</f>
        <v>-19782547.818198994</v>
      </c>
      <c r="S870" s="25">
        <f t="shared" ca="1" si="787"/>
        <v>-31329250.019040331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-11603244.071531871</v>
      </c>
      <c r="R871" s="25">
        <f t="array" aca="1" ref="R871" ca="1">INDEX('Lorri 401b'!L:L,MATCH('Retirement Calculator'!A871,'Lorri 401b'!N:N,0),0)</f>
        <v>-19886720.634720713</v>
      </c>
      <c r="S871" s="25">
        <f t="shared" ca="1" si="787"/>
        <v>-31489964.706252582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-11660021.533350281</v>
      </c>
      <c r="R872" s="25">
        <f t="array" aca="1" ref="R872" ca="1">INDEX('Lorri 401b'!L:L,MATCH('Retirement Calculator'!A872,'Lorri 401b'!N:N,0),0)</f>
        <v>-19991327.504644603</v>
      </c>
      <c r="S872" s="25">
        <f t="shared" ca="1" si="787"/>
        <v>-31651349.037994884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-11717035.567926269</v>
      </c>
      <c r="R873" s="25">
        <f t="array" aca="1" ref="R873" ca="1">INDEX('Lorri 401b'!L:L,MATCH('Retirement Calculator'!A873,'Lorri 401b'!N:N,0),0)</f>
        <v>-20096370.236526512</v>
      </c>
      <c r="S873" s="25">
        <f t="shared" ca="1" si="787"/>
        <v>-31813405.804452781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-11774287.160979657</v>
      </c>
      <c r="R874" s="25">
        <f t="array" aca="1" ref="R874" ca="1">INDEX('Lorri 401b'!L:L,MATCH('Retirement Calculator'!A874,'Lorri 401b'!N:N,0),0)</f>
        <v>-20201850.646457925</v>
      </c>
      <c r="S874" s="25">
        <f t="shared" ca="1" si="787"/>
        <v>-31976137.807437584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-11831777.302337432</v>
      </c>
      <c r="R875" s="25">
        <f t="array" aca="1" ref="R875" ca="1">INDEX('Lorri 401b'!L:L,MATCH('Retirement Calculator'!A875,'Lorri 401b'!N:N,0),0)</f>
        <v>-20307770.558097389</v>
      </c>
      <c r="S875" s="25">
        <f t="shared" ca="1" si="787"/>
        <v>-32139547.860434823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-11889506.985950867</v>
      </c>
      <c r="R876" s="25">
        <f t="array" aca="1" ref="R876" ca="1">INDEX('Lorri 401b'!L:L,MATCH('Retirement Calculator'!A876,'Lorri 401b'!N:N,0),0)</f>
        <v>-20414131.802702017</v>
      </c>
      <c r="S876" s="25">
        <f t="shared" ca="1" si="787"/>
        <v>-32303638.788652882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-11947477.209912689</v>
      </c>
      <c r="R877" s="25">
        <f t="array" aca="1" ref="R877" ca="1">INDEX('Lorri 401b'!L:L,MATCH('Retirement Calculator'!A877,'Lorri 401b'!N:N,0),0)</f>
        <v>-20520936.219159164</v>
      </c>
      <c r="S877" s="25">
        <f t="shared" ca="1" si="787"/>
        <v>-32468413.429071851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-12005688.976474354</v>
      </c>
      <c r="R878" s="25">
        <f t="array" aca="1" ref="R878" ca="1">INDEX('Lorri 401b'!L:L,MATCH('Retirement Calculator'!A878,'Lorri 401b'!N:N,0),0)</f>
        <v>-20628185.654018216</v>
      </c>
      <c r="S878" s="25">
        <f t="shared" ca="1" si="787"/>
        <v>-32633874.630492568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-12064143.292063359</v>
      </c>
      <c r="R879" s="25">
        <f t="array" aca="1" ref="R879" ca="1">INDEX('Lorri 401b'!L:L,MATCH('Retirement Calculator'!A879,'Lorri 401b'!N:N,0),0)</f>
        <v>-20735881.961522512</v>
      </c>
      <c r="S879" s="25">
        <f t="shared" ca="1" si="787"/>
        <v>-32800025.253585871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-12122841.167300651</v>
      </c>
      <c r="R880" s="25">
        <f t="array" aca="1" ref="R880" ca="1">INDEX('Lorri 401b'!L:L,MATCH('Retirement Calculator'!A880,'Lorri 401b'!N:N,0),0)</f>
        <v>-20844027.003641412</v>
      </c>
      <c r="S880" s="25">
        <f t="shared" ca="1" si="787"/>
        <v>-32966868.170942061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-12181783.617018098</v>
      </c>
      <c r="R881" s="25">
        <f t="array" aca="1" ref="R881" ca="1">INDEX('Lorri 401b'!L:L,MATCH('Retirement Calculator'!A881,'Lorri 401b'!N:N,0),0)</f>
        <v>-20952622.650102474</v>
      </c>
      <c r="S881" s="25">
        <f t="shared" ca="1" si="787"/>
        <v>-33134406.26712057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-12240971.660276035</v>
      </c>
      <c r="R882" s="25">
        <f t="array" aca="1" ref="R882" ca="1">INDEX('Lorri 401b'!L:L,MATCH('Retirement Calculator'!A882,'Lorri 401b'!N:N,0),0)</f>
        <v>-21061670.77842379</v>
      </c>
      <c r="S882" s="25">
        <f t="shared" ca="1" si="787"/>
        <v>-33302642.438699827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-12300406.32038088</v>
      </c>
      <c r="R883" s="25">
        <f t="array" aca="1" ref="R883" ca="1">INDEX('Lorri 401b'!L:L,MATCH('Retirement Calculator'!A883,'Lorri 401b'!N:N,0),0)</f>
        <v>-21171173.273946445</v>
      </c>
      <c r="S883" s="25">
        <f t="shared" ca="1" si="787"/>
        <v>-33471579.594327323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-12360088.624902828</v>
      </c>
      <c r="R884" s="25">
        <f t="array" aca="1" ref="R884" ca="1">INDEX('Lorri 401b'!L:L,MATCH('Retirement Calculator'!A884,'Lorri 401b'!N:N,0),0)</f>
        <v>-21281132.029867109</v>
      </c>
      <c r="S884" s="25">
        <f t="shared" ca="1" si="787"/>
        <v>-33641220.654769935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-12420019.605693618</v>
      </c>
      <c r="R885" s="25">
        <f t="array" aca="1" ref="R885" ca="1">INDEX('Lorri 401b'!L:L,MATCH('Retirement Calculator'!A885,'Lorri 401b'!N:N,0),0)</f>
        <v>-21391548.947270777</v>
      </c>
      <c r="S885" s="25">
        <f t="shared" ca="1" si="787"/>
        <v>-33811568.552964397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-12480200.298904369</v>
      </c>
      <c r="R886" s="25">
        <f t="array" aca="1" ref="R886" ca="1">INDEX('Lorri 401b'!L:L,MATCH('Retirement Calculator'!A886,'Lorri 401b'!N:N,0),0)</f>
        <v>-21502425.935163628</v>
      </c>
      <c r="S886" s="25">
        <f t="shared" ca="1" si="787"/>
        <v>-33982626.234067999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-12540631.745003499</v>
      </c>
      <c r="R887" s="25">
        <f t="array" aca="1" ref="R887" ca="1">INDEX('Lorri 401b'!L:L,MATCH('Retirement Calculator'!A887,'Lorri 401b'!N:N,0),0)</f>
        <v>-21613764.910506032</v>
      </c>
      <c r="S887" s="25">
        <f t="shared" ca="1" si="787"/>
        <v>-34154396.655509531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-12601314.988794709</v>
      </c>
      <c r="R888" s="25">
        <f t="array" aca="1" ref="R888" ca="1">INDEX('Lorri 401b'!L:L,MATCH('Retirement Calculator'!A888,'Lorri 401b'!N:N,0),0)</f>
        <v>-21725567.798245694</v>
      </c>
      <c r="S888" s="25">
        <f t="shared" ca="1" si="787"/>
        <v>-34326882.787040405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-12662251.079435049</v>
      </c>
      <c r="R889" s="25">
        <f t="array" aca="1" ref="R889" ca="1">INDEX('Lorri 401b'!L:L,MATCH('Retirement Calculator'!A889,'Lorri 401b'!N:N,0),0)</f>
        <v>-21837836.53135094</v>
      </c>
      <c r="S889" s="25">
        <f t="shared" ca="1" si="787"/>
        <v>-34500087.610785991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-12723441.070453055</v>
      </c>
      <c r="R890" s="25">
        <f t="array" aca="1" ref="R890" ca="1">INDEX('Lorri 401b'!L:L,MATCH('Retirement Calculator'!A890,'Lorri 401b'!N:N,0),0)</f>
        <v>-21950573.050844125</v>
      </c>
      <c r="S890" s="25">
        <f t="shared" ca="1" si="787"/>
        <v>-34674014.121297181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-12784886.019766971</v>
      </c>
      <c r="R891" s="25">
        <f t="array" aca="1" ref="R891" ca="1">INDEX('Lorri 401b'!L:L,MATCH('Retirement Calculator'!A891,'Lorri 401b'!N:N,0),0)</f>
        <v>-22063779.305835199</v>
      </c>
      <c r="S891" s="25">
        <f t="shared" ca="1" si="787"/>
        <v>-34848665.325602174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-12846586.989703029</v>
      </c>
      <c r="R892" s="25">
        <f t="array" aca="1" ref="R892" ca="1">INDEX('Lorri 401b'!L:L,MATCH('Retirement Calculator'!A892,'Lorri 401b'!N:N,0),0)</f>
        <v>-22177457.253555398</v>
      </c>
      <c r="S892" s="25">
        <f t="shared" ca="1" si="787"/>
        <v>-35024044.243258432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-12908545.047013819</v>
      </c>
      <c r="R893" s="25">
        <f t="array" aca="1" ref="R893" ca="1">INDEX('Lorri 401b'!L:L,MATCH('Retirement Calculator'!A893,'Lorri 401b'!N:N,0),0)</f>
        <v>-22291608.859391101</v>
      </c>
      <c r="S893" s="25">
        <f t="shared" ca="1" si="787"/>
        <v>-35200153.90640492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-12970761.262896739</v>
      </c>
      <c r="R894" s="25">
        <f t="array" aca="1" ref="R894" ca="1">INDEX('Lorri 401b'!L:L,MATCH('Retirement Calculator'!A894,'Lorri 401b'!N:N,0),0)</f>
        <v>-22406236.096917786</v>
      </c>
      <c r="S894" s="25">
        <f t="shared" ca="1" si="787"/>
        <v>-35376997.359814525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-13033236.713012503</v>
      </c>
      <c r="R895" s="25">
        <f t="array" aca="1" ref="R895" ca="1">INDEX('Lorri 401b'!L:L,MATCH('Retirement Calculator'!A895,'Lorri 401b'!N:N,0),0)</f>
        <v>-22521340.947934166</v>
      </c>
      <c r="S895" s="25">
        <f t="shared" ca="1" si="787"/>
        <v>-35554577.660946667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-13095972.47750375</v>
      </c>
      <c r="R896" s="25">
        <f t="array" aca="1" ref="R896" ca="1">INDEX('Lorri 401b'!L:L,MATCH('Retirement Calculator'!A896,'Lorri 401b'!N:N,0),0)</f>
        <v>-22636925.402496446</v>
      </c>
      <c r="S896" s="25">
        <f t="shared" ca="1" si="787"/>
        <v>-35732897.880000196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-13158969.641013712</v>
      </c>
      <c r="R897" s="25">
        <f t="array" aca="1" ref="R897" ca="1">INDEX('Lorri 401b'!L:L,MATCH('Retirement Calculator'!A897,'Lorri 401b'!N:N,0),0)</f>
        <v>-22752991.458952736</v>
      </c>
      <c r="S897" s="25">
        <f t="shared" ca="1" si="787"/>
        <v>-35911961.099966452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-13222229.292704964</v>
      </c>
      <c r="R898" s="25">
        <f t="array" aca="1" ref="R898" ca="1">INDEX('Lorri 401b'!L:L,MATCH('Retirement Calculator'!A898,'Lorri 401b'!N:N,0),0)</f>
        <v>-22869541.123977594</v>
      </c>
      <c r="S898" s="25">
        <f t="shared" ca="1" si="787"/>
        <v>-36091770.416682556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-13285752.526278263</v>
      </c>
      <c r="R899" s="25">
        <f t="array" aca="1" ref="R899" ca="1">INDEX('Lorri 401b'!L:L,MATCH('Retirement Calculator'!A899,'Lorri 401b'!N:N,0),0)</f>
        <v>-22986576.412606724</v>
      </c>
      <c r="S899" s="25">
        <f t="shared" ca="1" si="787"/>
        <v>-36272328.938884988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-13349540.43999145</v>
      </c>
      <c r="R900" s="25">
        <f t="array" aca="1" ref="R900" ca="1">INDEX('Lorri 401b'!L:L,MATCH('Retirement Calculator'!A900,'Lorri 401b'!N:N,0),0)</f>
        <v>-23104099.348271806</v>
      </c>
      <c r="S900" s="25">
        <f t="shared" ca="1" si="787"/>
        <v>-36453639.788263254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-13413594.136678442</v>
      </c>
      <c r="R901" s="25">
        <f t="array" aca="1" ref="R901" ca="1">INDEX('Lorri 401b'!L:L,MATCH('Retirement Calculator'!A901,'Lorri 401b'!N:N,0),0)</f>
        <v>-23222111.962835494</v>
      </c>
      <c r="S901" s="25">
        <f t="shared" ca="1" si="787"/>
        <v>-36635706.099513933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-13477914.723768298</v>
      </c>
      <c r="R902" s="25">
        <f t="array" aca="1" ref="R902" ca="1">INDEX('Lorri 401b'!L:L,MATCH('Retirement Calculator'!A902,'Lorri 401b'!N:N,0),0)</f>
        <v>-23340616.296626531</v>
      </c>
      <c r="S902" s="25">
        <f t="shared" ca="1" si="787"/>
        <v>-36818531.020394832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-13542503.313304361</v>
      </c>
      <c r="R903" s="25">
        <f t="array" aca="1" ref="R903" ca="1">INDEX('Lorri 401b'!L:L,MATCH('Retirement Calculator'!A903,'Lorri 401b'!N:N,0),0)</f>
        <v>-23459614.398475029</v>
      </c>
      <c r="S903" s="25">
        <f t="shared" ca="1" si="787"/>
        <v>-37002117.711779386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-13607361.02196349</v>
      </c>
      <c r="R904" s="25">
        <f t="array" aca="1" ref="R904" ca="1">INDEX('Lorri 401b'!L:L,MATCH('Retirement Calculator'!A904,'Lorri 401b'!N:N,0),0)</f>
        <v>-23579108.325747896</v>
      </c>
      <c r="S904" s="25">
        <f t="shared" ca="1" si="787"/>
        <v>-37186469.347711384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-13672488.971075365</v>
      </c>
      <c r="R905" s="25">
        <f t="array" aca="1" ref="R905" ca="1">INDEX('Lorri 401b'!L:L,MATCH('Retirement Calculator'!A905,'Lorri 401b'!N:N,0),0)</f>
        <v>-23699100.144384399</v>
      </c>
      <c r="S905" s="25">
        <f t="shared" ca="1" si="787"/>
        <v>-37371589.115459763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-13737888.286641873</v>
      </c>
      <c r="R906" s="25">
        <f t="array" aca="1" ref="R906" ca="1">INDEX('Lorri 401b'!L:L,MATCH('Retirement Calculator'!A906,'Lorri 401b'!N:N,0),0)</f>
        <v>-23819591.928931888</v>
      </c>
      <c r="S906" s="25">
        <f t="shared" ca="1" si="787"/>
        <v>-37557480.215573758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-13803560.099356577</v>
      </c>
      <c r="R907" s="25">
        <f t="array" aca="1" ref="R907" ca="1">INDEX('Lorri 401b'!L:L,MATCH('Retirement Calculator'!A907,'Lorri 401b'!N:N,0),0)</f>
        <v>-23940585.762581658</v>
      </c>
      <c r="S907" s="25">
        <f t="shared" ca="1" si="787"/>
        <v>-37744145.861938238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-13869505.544624258</v>
      </c>
      <c r="R908" s="25">
        <f t="array" aca="1" ref="R908" ca="1">INDEX('Lorri 401b'!L:L,MATCH('Retirement Calculator'!A908,'Lorri 401b'!N:N,0),0)</f>
        <v>-24062083.737204969</v>
      </c>
      <c r="S908" s="25">
        <f t="shared" ca="1" si="787"/>
        <v>-37931589.281829223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-13935725.762580553</v>
      </c>
      <c r="R909" s="25">
        <f t="array" aca="1" ref="R909" ca="1">INDEX('Lorri 401b'!L:L,MATCH('Retirement Calculator'!A909,'Lorri 401b'!N:N,0),0)</f>
        <v>-24184087.953389212</v>
      </c>
      <c r="S909" s="25">
        <f t="shared" ca="1" si="787"/>
        <v>-38119813.715969764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-14002221.898111667</v>
      </c>
      <c r="R910" s="25">
        <f t="array" aca="1" ref="R910" ca="1">INDEX('Lorri 401b'!L:L,MATCH('Retirement Calculator'!A910,'Lorri 401b'!N:N,0),0)</f>
        <v>-24306600.520474222</v>
      </c>
      <c r="S910" s="25">
        <f t="shared" ca="1" si="787"/>
        <v>-38308822.418585889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-14068995.100874161</v>
      </c>
      <c r="R911" s="25">
        <f t="array" aca="1" ref="R911" ca="1">INDEX('Lorri 401b'!L:L,MATCH('Retirement Calculator'!A911,'Lorri 401b'!N:N,0),0)</f>
        <v>-24429623.556588754</v>
      </c>
      <c r="S911" s="25">
        <f t="shared" ca="1" si="787"/>
        <v>-38498618.657462917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-14136046.525314832</v>
      </c>
      <c r="R912" s="25">
        <f t="array" aca="1" ref="R912" ca="1">INDEX('Lorri 401b'!L:L,MATCH('Retirement Calculator'!A912,'Lorri 401b'!N:N,0),0)</f>
        <v>-24553159.188687094</v>
      </c>
      <c r="S912" s="25">
        <f t="shared" ca="1" si="787"/>
        <v>-38689205.714001924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-14203377.330690673</v>
      </c>
      <c r="R913" s="25">
        <f t="array" aca="1" ref="R913" ca="1">INDEX('Lorri 401b'!L:L,MATCH('Retirement Calculator'!A913,'Lorri 401b'!N:N,0),0)</f>
        <v>-24677209.552585844</v>
      </c>
      <c r="S913" s="25">
        <f t="shared" ca="1" si="787"/>
        <v>-38880586.883276515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-14270988.681088911</v>
      </c>
      <c r="R914" s="25">
        <f t="array" aca="1" ref="R914" ca="1">INDEX('Lorri 401b'!L:L,MATCH('Retirement Calculator'!A914,'Lorri 401b'!N:N,0),0)</f>
        <v>-24801776.79300084</v>
      </c>
      <c r="S914" s="25">
        <f t="shared" ca="1" si="787"/>
        <v>-39072765.474089749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-14338881.745447144</v>
      </c>
      <c r="R915" s="25">
        <f t="array" aca="1" ref="R915" ca="1">INDEX('Lorri 401b'!L:L,MATCH('Retirement Calculator'!A915,'Lorri 401b'!N:N,0),0)</f>
        <v>-24926863.063584231</v>
      </c>
      <c r="S915" s="25">
        <f t="shared" ca="1" si="787"/>
        <v>-39265744.809031375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-14407057.697573535</v>
      </c>
      <c r="R916" s="25">
        <f t="array" aca="1" ref="R916" ca="1">INDEX('Lorri 401b'!L:L,MATCH('Retirement Calculator'!A916,'Lorri 401b'!N:N,0),0)</f>
        <v>-25052470.526961721</v>
      </c>
      <c r="S916" s="25">
        <f t="shared" ca="1" si="787"/>
        <v>-39459528.224535257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-14475517.71616712</v>
      </c>
      <c r="R917" s="25">
        <f t="array" aca="1" ref="R917" ca="1">INDEX('Lorri 401b'!L:L,MATCH('Retirement Calculator'!A917,'Lorri 401b'!N:N,0),0)</f>
        <v>-25178601.354769949</v>
      </c>
      <c r="S917" s="25">
        <f t="shared" ca="1" si="787"/>
        <v>-39654119.070937067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-14544262.984838178</v>
      </c>
      <c r="R918" s="25">
        <f t="array" aca="1" ref="R918" ca="1">INDEX('Lorri 401b'!L:L,MATCH('Retirement Calculator'!A918,'Lorri 401b'!N:N,0),0)</f>
        <v>-25305257.727694046</v>
      </c>
      <c r="S918" s="25">
        <f t="shared" ca="1" si="787"/>
        <v>-39849520.712532222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-14613294.692128699</v>
      </c>
      <c r="R919" s="25">
        <f t="array" aca="1" ref="R919" ca="1">INDEX('Lorri 401b'!L:L,MATCH('Retirement Calculator'!A919,'Lorri 401b'!N:N,0),0)</f>
        <v>-25432441.835505325</v>
      </c>
      <c r="S919" s="25">
        <f t="shared" ca="1" si="787"/>
        <v>-40045736.527634025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-14682614.03153293</v>
      </c>
      <c r="R920" s="25">
        <f t="array" aca="1" ref="R920" ca="1">INDEX('Lorri 401b'!L:L,MATCH('Retirement Calculator'!A920,'Lorri 401b'!N:N,0),0)</f>
        <v>-25560155.877099153</v>
      </c>
      <c r="S920" s="25">
        <f t="shared" ca="1" si="787"/>
        <v>-40242769.908632085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-14752222.201518012</v>
      </c>
      <c r="R921" s="25">
        <f t="array" aca="1" ref="R921" ca="1">INDEX('Lorri 401b'!L:L,MATCH('Retirement Calculator'!A921,'Lorri 401b'!N:N,0),0)</f>
        <v>-25688402.060532954</v>
      </c>
      <c r="S921" s="25">
        <f t="shared" ca="1" si="787"/>
        <v>-40440624.262050964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-14822120.405544698</v>
      </c>
      <c r="R922" s="25">
        <f t="array" aca="1" ref="R922" ca="1">INDEX('Lorri 401b'!L:L,MATCH('Retirement Calculator'!A922,'Lorri 401b'!N:N,0),0)</f>
        <v>-25817182.603064395</v>
      </c>
      <c r="S922" s="25">
        <f t="shared" ca="1" si="787"/>
        <v>-40639303.008609094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-14892309.852088163</v>
      </c>
      <c r="R923" s="25">
        <f t="array" aca="1" ref="R923" ca="1">INDEX('Lorri 401b'!L:L,MATCH('Retirement Calculator'!A923,'Lorri 401b'!N:N,0),0)</f>
        <v>-25946499.73118972</v>
      </c>
      <c r="S923" s="25">
        <f t="shared" ca="1" si="787"/>
        <v>-40838809.583277881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-14962791.754658891</v>
      </c>
      <c r="R924" s="25">
        <f t="array" aca="1" ref="R924" ca="1">INDEX('Lorri 401b'!L:L,MATCH('Retirement Calculator'!A924,'Lorri 401b'!N:N,0),0)</f>
        <v>-26076355.680682231</v>
      </c>
      <c r="S924" s="25">
        <f t="shared" ca="1" si="787"/>
        <v>-41039147.43534112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-15033567.331823664</v>
      </c>
      <c r="R925" s="25">
        <f t="array" aca="1" ref="R925" ca="1">INDEX('Lorri 401b'!L:L,MATCH('Retirement Calculator'!A925,'Lorri 401b'!N:N,0),0)</f>
        <v>-26206752.696630962</v>
      </c>
      <c r="S925" s="25">
        <f t="shared" ca="1" si="787"/>
        <v>-41240320.028454624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-15104637.807226624</v>
      </c>
      <c r="R926" s="25">
        <f t="array" aca="1" ref="R926" ca="1">INDEX('Lorri 401b'!L:L,MATCH('Retirement Calculator'!A926,'Lorri 401b'!N:N,0),0)</f>
        <v>-26337693.033479478</v>
      </c>
      <c r="S926" s="25">
        <f t="shared" ca="1" si="787"/>
        <v>-41442330.840706103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-15176004.40961043</v>
      </c>
      <c r="R927" s="25">
        <f t="array" aca="1" ref="R927" ca="1">INDEX('Lorri 401b'!L:L,MATCH('Retirement Calculator'!A927,'Lorri 401b'!N:N,0),0)</f>
        <v>-26469178.955064863</v>
      </c>
      <c r="S927" s="25">
        <f t="shared" ca="1" si="787"/>
        <v>-41645183.364675291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-15247668.372837501</v>
      </c>
      <c r="R928" s="25">
        <f t="array" aca="1" ref="R928" ca="1">INDEX('Lorri 401b'!L:L,MATCH('Retirement Calculator'!A928,'Lorri 401b'!N:N,0),0)</f>
        <v>-26601212.734656855</v>
      </c>
      <c r="S928" s="25">
        <f t="shared" ca="1" si="787"/>
        <v>-41848881.107494354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-15319630.935911352</v>
      </c>
      <c r="R929" s="25">
        <f t="array" aca="1" ref="R929" ca="1">INDEX('Lorri 401b'!L:L,MATCH('Retirement Calculator'!A929,'Lorri 401b'!N:N,0),0)</f>
        <v>-26733796.654997148</v>
      </c>
      <c r="S929" s="25">
        <f t="shared" ca="1" si="787"/>
        <v>-42053427.590908498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-15391893.342998011</v>
      </c>
      <c r="R930" s="25">
        <f t="array" aca="1" ref="R930" ca="1">INDEX('Lorri 401b'!L:L,MATCH('Retirement Calculator'!A930,'Lorri 401b'!N:N,0),0)</f>
        <v>-26866933.008338857</v>
      </c>
      <c r="S930" s="25">
        <f t="shared" ca="1" si="787"/>
        <v>-42258826.351336867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-15464456.843447531</v>
      </c>
      <c r="R931" s="25">
        <f t="array" aca="1" ref="R931" ca="1">INDEX('Lorri 401b'!L:L,MATCH('Retirement Calculator'!A931,'Lorri 401b'!N:N,0),0)</f>
        <v>-27000624.096486159</v>
      </c>
      <c r="S931" s="25">
        <f t="shared" ca="1" si="787"/>
        <v>-42465080.939933687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-15537322.69181559</v>
      </c>
      <c r="R932" s="25">
        <f t="array" aca="1" ref="R932" ca="1">INDEX('Lorri 401b'!L:L,MATCH('Retirement Calculator'!A932,'Lorri 401b'!N:N,0),0)</f>
        <v>-27134872.230834074</v>
      </c>
      <c r="S932" s="25">
        <f t="shared" ca="1" si="787"/>
        <v>-42672194.922649667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-15610492.147885183</v>
      </c>
      <c r="R933" s="25">
        <f t="array" aca="1" ref="R933" ca="1">INDEX('Lorri 401b'!L:L,MATCH('Retirement Calculator'!A933,'Lorri 401b'!N:N,0),0)</f>
        <v>-27269679.732408438</v>
      </c>
      <c r="S933" s="25">
        <f t="shared" ca="1" si="787"/>
        <v>-42880171.880293623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-15683966.4766884</v>
      </c>
      <c r="R934" s="25">
        <f t="array" aca="1" ref="R934" ca="1">INDEX('Lorri 401b'!L:L,MATCH('Retirement Calculator'!A934,'Lorri 401b'!N:N,0),0)</f>
        <v>-27405048.93190603</v>
      </c>
      <c r="S934" s="25">
        <f t="shared" ca="1" si="787"/>
        <v>-43089015.408594429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-15757746.948528295</v>
      </c>
      <c r="R935" s="25">
        <f t="array" aca="1" ref="R935" ca="1">INDEX('Lorri 401b'!L:L,MATCH('Retirement Calculator'!A935,'Lorri 401b'!N:N,0),0)</f>
        <v>-27540982.169734858</v>
      </c>
      <c r="S935" s="25">
        <f t="shared" ca="1" si="787"/>
        <v>-43298729.118263155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-15831834.839000858</v>
      </c>
      <c r="R936" s="25">
        <f t="array" aca="1" ref="R936" ca="1">INDEX('Lorri 401b'!L:L,MATCH('Retirement Calculator'!A936,'Lorri 401b'!N:N,0),0)</f>
        <v>-27677481.796054643</v>
      </c>
      <c r="S936" s="25">
        <f t="shared" ca="1" si="787"/>
        <v>-43509316.635055497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-15906231.429017056</v>
      </c>
      <c r="R937" s="25">
        <f t="array" aca="1" ref="R937" ca="1">INDEX('Lorri 401b'!L:L,MATCH('Retirement Calculator'!A937,'Lorri 401b'!N:N,0),0)</f>
        <v>-27814550.170817424</v>
      </c>
      <c r="S937" s="25">
        <f t="shared" ca="1" si="787"/>
        <v>-43720781.599834479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-15980938.004824989</v>
      </c>
      <c r="R938" s="25">
        <f t="array" aca="1" ref="R938" ca="1">INDEX('Lorri 401b'!L:L,MATCH('Retirement Calculator'!A938,'Lorri 401b'!N:N,0),0)</f>
        <v>-27952189.663808383</v>
      </c>
      <c r="S938" s="25">
        <f t="shared" ca="1" si="787"/>
        <v>-43933127.668633372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-16055955.85803212</v>
      </c>
      <c r="R939" s="25">
        <f t="array" aca="1" ref="R939" ca="1">INDEX('Lorri 401b'!L:L,MATCH('Retirement Calculator'!A939,'Lorri 401b'!N:N,0),0)</f>
        <v>-28090402.654686805</v>
      </c>
      <c r="S939" s="25">
        <f t="shared" ca="1" si="787"/>
        <v>-44146358.512718923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-16131286.285627615</v>
      </c>
      <c r="R940" s="25">
        <f t="array" aca="1" ref="R940" ca="1">INDEX('Lorri 401b'!L:L,MATCH('Retirement Calculator'!A940,'Lorri 401b'!N:N,0),0)</f>
        <v>-28229191.533027221</v>
      </c>
      <c r="S940" s="25">
        <f t="shared" ca="1" si="787"/>
        <v>-44360477.818654835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-16206930.590004757</v>
      </c>
      <c r="R941" s="25">
        <f t="array" aca="1" ref="R941" ca="1">INDEX('Lorri 401b'!L:L,MATCH('Retirement Calculator'!A941,'Lorri 401b'!N:N,0),0)</f>
        <v>-28368558.698360723</v>
      </c>
      <c r="S941" s="25">
        <f t="shared" ca="1" si="787"/>
        <v>-44575489.288365483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-16282890.078983471</v>
      </c>
      <c r="R942" s="25">
        <f t="array" aca="1" ref="R942" ca="1">INDEX('Lorri 401b'!L:L,MATCH('Retirement Calculator'!A942,'Lorri 401b'!N:N,0),0)</f>
        <v>-28508506.560216445</v>
      </c>
      <c r="S942" s="25">
        <f t="shared" ca="1" si="787"/>
        <v>-44791396.639199913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-16359166.06583293</v>
      </c>
      <c r="R943" s="25">
        <f t="array" aca="1" ref="R943" ca="1">INDEX('Lorri 401b'!L:L,MATCH('Retirement Calculator'!A943,'Lorri 401b'!N:N,0),0)</f>
        <v>-28649037.538163237</v>
      </c>
      <c r="S943" s="25">
        <f t="shared" ca="1" si="787"/>
        <v>-45008203.603996165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-16435759.869294262</v>
      </c>
      <c r="R944" s="25">
        <f t="array" aca="1" ref="R944" ca="1">INDEX('Lorri 401b'!L:L,MATCH('Retirement Calculator'!A944,'Lorri 401b'!N:N,0),0)</f>
        <v>-28790154.061851472</v>
      </c>
      <c r="S944" s="25">
        <f t="shared" ca="1" si="787"/>
        <v>-45225913.931145735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-16512672.813603349</v>
      </c>
      <c r="R945" s="25">
        <f t="array" aca="1" ref="R945" ca="1">INDEX('Lorri 401b'!L:L,MATCH('Retirement Calculator'!A945,'Lorri 401b'!N:N,0),0)</f>
        <v>-28931858.571055073</v>
      </c>
      <c r="S945" s="25">
        <f t="shared" ca="1" si="787"/>
        <v>-45444531.384658426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-16589906.228513725</v>
      </c>
      <c r="R946" s="25">
        <f t="array" aca="1" ref="R946" ca="1">INDEX('Lorri 401b'!L:L,MATCH('Retirement Calculator'!A946,'Lorri 401b'!N:N,0),0)</f>
        <v>-29074153.515713692</v>
      </c>
      <c r="S946" s="25">
        <f t="shared" ca="1" si="787"/>
        <v>-45664059.744227417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-16667461.44931956</v>
      </c>
      <c r="R947" s="25">
        <f t="array" aca="1" ref="R947" ca="1">INDEX('Lorri 401b'!L:L,MATCH('Retirement Calculator'!A947,'Lorri 401b'!N:N,0),0)</f>
        <v>-29217041.355975054</v>
      </c>
      <c r="S947" s="25">
        <f t="shared" ca="1" si="787"/>
        <v>-45884502.805294618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-16745339.816878753</v>
      </c>
      <c r="R948" s="25">
        <f t="array" aca="1" ref="R948" ca="1">INDEX('Lorri 401b'!L:L,MATCH('Retirement Calculator'!A948,'Lorri 401b'!N:N,0),0)</f>
        <v>-29360524.562237505</v>
      </c>
      <c r="S948" s="25">
        <f t="shared" ca="1" si="787"/>
        <v>-46105864.37911626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-16823542.677636109</v>
      </c>
      <c r="R949" s="25">
        <f t="array" aca="1" ref="R949" ca="1">INDEX('Lorri 401b'!L:L,MATCH('Retirement Calculator'!A949,'Lorri 401b'!N:N,0),0)</f>
        <v>-29504605.615192715</v>
      </c>
      <c r="S949" s="25">
        <f t="shared" ca="1" si="787"/>
        <v>-46328148.292828828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-16902071.383646619</v>
      </c>
      <c r="R950" s="25">
        <f t="array" aca="1" ref="R950" ca="1">INDEX('Lorri 401b'!L:L,MATCH('Retirement Calculator'!A950,'Lorri 401b'!N:N,0),0)</f>
        <v>-29649287.005868573</v>
      </c>
      <c r="S950" s="25">
        <f t="shared" ca="1" si="787"/>
        <v>-46551358.389515191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-16980927.29259884</v>
      </c>
      <c r="R951" s="25">
        <f t="array" aca="1" ref="R951" ca="1">INDEX('Lorri 401b'!L:L,MATCH('Retirement Calculator'!A951,'Lorri 401b'!N:N,0),0)</f>
        <v>-29794571.235672247</v>
      </c>
      <c r="S951" s="25">
        <f t="shared" ca="1" si="787"/>
        <v>-46775498.528271087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-17060111.767838363</v>
      </c>
      <c r="R952" s="25">
        <f t="array" aca="1" ref="R952" ca="1">INDEX('Lorri 401b'!L:L,MATCH('Retirement Calculator'!A952,'Lorri 401b'!N:N,0),0)</f>
        <v>-29940460.816433437</v>
      </c>
      <c r="S952" s="25">
        <f t="shared" ca="1" si="787"/>
        <v>-47000572.584271803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-17139626.178391382</v>
      </c>
      <c r="R953" s="25">
        <f t="array" aca="1" ref="R953" ca="1">INDEX('Lorri 401b'!L:L,MATCH('Retirement Calculator'!A953,'Lorri 401b'!N:N,0),0)</f>
        <v>-30086958.270447798</v>
      </c>
      <c r="S953" s="25">
        <f t="shared" ca="1" si="787"/>
        <v>-47226584.44883918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-17219471.898988374</v>
      </c>
      <c r="R954" s="25">
        <f t="array" aca="1" ref="R954" ca="1">INDEX('Lorri 401b'!L:L,MATCH('Retirement Calculator'!A954,'Lorri 401b'!N:N,0),0)</f>
        <v>-30234066.130520552</v>
      </c>
      <c r="S954" s="25">
        <f t="shared" ca="1" si="787"/>
        <v>-47453538.029508926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-17299650.310087852</v>
      </c>
      <c r="R955" s="25">
        <f t="array" aca="1" ref="R955" ca="1">INDEX('Lorri 401b'!L:L,MATCH('Retirement Calculator'!A955,'Lorri 401b'!N:N,0),0)</f>
        <v>-30381786.940010276</v>
      </c>
      <c r="S955" s="25">
        <f t="shared" ca="1" si="787"/>
        <v>-47681437.250098124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-17380162.797900245</v>
      </c>
      <c r="R956" s="25">
        <f t="array" aca="1" ref="R956" ca="1">INDEX('Lorri 401b'!L:L,MATCH('Retirement Calculator'!A956,'Lorri 401b'!N:N,0),0)</f>
        <v>-30530123.252872873</v>
      </c>
      <c r="S956" s="25">
        <f t="shared" ca="1" si="787"/>
        <v>-47910286.050773114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-17461010.754411854</v>
      </c>
      <c r="R957" s="25">
        <f t="array" aca="1" ref="R957" ca="1">INDEX('Lorri 401b'!L:L,MATCH('Retirement Calculator'!A957,'Lorri 401b'!N:N,0),0)</f>
        <v>-30679077.633705731</v>
      </c>
      <c r="S957" s="25">
        <f t="shared" ca="1" si="787"/>
        <v>-48140088.388117582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-17542195.577408928</v>
      </c>
      <c r="R958" s="25">
        <f t="array" aca="1" ref="R958" ca="1">INDEX('Lorri 401b'!L:L,MATCH('Retirement Calculator'!A958,'Lorri 401b'!N:N,0),0)</f>
        <v>-30828652.657792062</v>
      </c>
      <c r="S958" s="25">
        <f t="shared" ca="1" si="787"/>
        <v>-48370848.235200986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-17623718.670501824</v>
      </c>
      <c r="R959" s="25">
        <f t="array" aca="1" ref="R959" ca="1">INDEX('Lorri 401b'!L:L,MATCH('Retirement Calculator'!A959,'Lorri 401b'!N:N,0),0)</f>
        <v>-30978850.911145415</v>
      </c>
      <c r="S959" s="25">
        <f t="shared" ca="1" si="787"/>
        <v>-48602569.58164724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-17705581.443149276</v>
      </c>
      <c r="R960" s="25">
        <f t="array" aca="1" ref="R960" ca="1">INDEX('Lorri 401b'!L:L,MATCH('Retirement Calculator'!A960,'Lorri 401b'!N:N,0),0)</f>
        <v>-31129674.990554411</v>
      </c>
      <c r="S960" s="25">
        <f t="shared" ca="1" si="787"/>
        <v>-48835256.433703691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-17787785.310682759</v>
      </c>
      <c r="R961" s="25">
        <f t="array" aca="1" ref="R961" ca="1">INDEX('Lorri 401b'!L:L,MATCH('Retirement Calculator'!A961,'Lorri 401b'!N:N,0),0)</f>
        <v>-31281127.503627609</v>
      </c>
      <c r="S961" s="25">
        <f t="shared" ca="1" si="787"/>
        <v>-49068912.814310372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-17870331.694330964</v>
      </c>
      <c r="R962" s="25">
        <f t="array" aca="1" ref="R962" ca="1">INDEX('Lorri 401b'!L:L,MATCH('Retirement Calculator'!A962,'Lorri 401b'!N:N,0),0)</f>
        <v>-31433211.068838611</v>
      </c>
      <c r="S962" s="25">
        <f t="shared" ca="1" si="787"/>
        <v>-49303542.763169572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-17953222.021244369</v>
      </c>
      <c r="R963" s="25">
        <f t="array" aca="1" ref="R963" ca="1">INDEX('Lorri 401b'!L:L,MATCH('Retirement Calculator'!A963,'Lorri 401b'!N:N,0),0)</f>
        <v>-31585928.315571327</v>
      </c>
      <c r="S963" s="25">
        <f t="shared" ca="1" si="787"/>
        <v>-49539150.3368157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-18036457.724519912</v>
      </c>
      <c r="R964" s="25">
        <f t="array" aca="1" ref="R964" ca="1">INDEX('Lorri 401b'!L:L,MATCH('Retirement Calculator'!A964,'Lorri 401b'!N:N,0),0)</f>
        <v>-31739281.884165429</v>
      </c>
      <c r="S964" s="25">
        <f t="shared" ca="1" si="787"/>
        <v>-49775739.608685344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-18120040.243225772</v>
      </c>
      <c r="R965" s="25">
        <f t="array" aca="1" ref="R965" ca="1">INDEX('Lorri 401b'!L:L,MATCH('Retirement Calculator'!A965,'Lorri 401b'!N:N,0),0)</f>
        <v>-31893274.425962005</v>
      </c>
      <c r="S965" s="25">
        <f t="shared" ca="1" si="787"/>
        <v>-50013314.669187777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-18203971.02242624</v>
      </c>
      <c r="R966" s="25">
        <f t="array" aca="1" ref="R966" ca="1">INDEX('Lorri 401b'!L:L,MATCH('Retirement Calculator'!A966,'Lorri 401b'!N:N,0),0)</f>
        <v>-32047908.603349403</v>
      </c>
      <c r="S966" s="25">
        <f t="shared" ca="1" si="787"/>
        <v>-50251879.625775643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-18288251.513206709</v>
      </c>
      <c r="R967" s="25">
        <f t="array" aca="1" ref="R967" ca="1">INDEX('Lorri 401b'!L:L,MATCH('Retirement Calculator'!A967,'Lorri 401b'!N:N,0),0)</f>
        <v>-32203187.089809246</v>
      </c>
      <c r="S967" s="25">
        <f t="shared" ca="1" si="787"/>
        <v>-50491438.603015959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-18372883.172698762</v>
      </c>
      <c r="R968" s="25">
        <f t="array" aca="1" ref="R968" ca="1">INDEX('Lorri 401b'!L:L,MATCH('Retirement Calculator'!A968,'Lorri 401b'!N:N,0),0)</f>
        <v>-32359112.569962673</v>
      </c>
      <c r="S968" s="25">
        <f t="shared" ca="1" si="787"/>
        <v>-50731995.742661431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-18457867.464105368</v>
      </c>
      <c r="R969" s="25">
        <f t="array" aca="1" ref="R969" ca="1">INDEX('Lorri 401b'!L:L,MATCH('Retirement Calculator'!A969,'Lorri 401b'!N:N,0),0)</f>
        <v>-32515687.73961674</v>
      </c>
      <c r="S969" s="25">
        <f t="shared" ca="1" si="787"/>
        <v>-50973555.203722104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-18543205.856726166</v>
      </c>
      <c r="R970" s="25">
        <f t="array" aca="1" ref="R970" ca="1">INDEX('Lorri 401b'!L:L,MATCH('Retirement Calculator'!A970,'Lorri 401b'!N:N,0),0)</f>
        <v>-32672915.305811033</v>
      </c>
      <c r="S970" s="25">
        <f t="shared" ca="1" si="787"/>
        <v>-51216121.162537202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-18628899.825982884</v>
      </c>
      <c r="R971" s="25">
        <f t="array" aca="1" ref="R971" ca="1">INDEX('Lorri 401b'!L:L,MATCH('Retirement Calculator'!A971,'Lorri 401b'!N:N,0),0)</f>
        <v>-32830797.986864466</v>
      </c>
      <c r="S971" s="25">
        <f t="shared" ca="1" si="787"/>
        <v>-51459697.812847346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-18714950.853444837</v>
      </c>
      <c r="R972" s="25">
        <f t="array" aca="1" ref="R972" ca="1">INDEX('Lorri 401b'!L:L,MATCH('Retirement Calculator'!A972,'Lorri 401b'!N:N,0),0)</f>
        <v>-32989338.51242229</v>
      </c>
      <c r="S972" s="25">
        <f t="shared" ca="1" si="787"/>
        <v>-51704289.365867123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-18801360.426854551</v>
      </c>
      <c r="R973" s="25">
        <f t="array" aca="1" ref="R973" ca="1">INDEX('Lorri 401b'!L:L,MATCH('Retirement Calculator'!A973,'Lorri 401b'!N:N,0),0)</f>
        <v>-33148539.623503271</v>
      </c>
      <c r="S973" s="25">
        <f t="shared" ca="1" si="787"/>
        <v>-51949900.050357819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-18888130.04015347</v>
      </c>
      <c r="R974" s="25">
        <f t="array" aca="1" ref="R974" ca="1">INDEX('Lorri 401b'!L:L,MATCH('Retirement Calculator'!A974,'Lorri 401b'!N:N,0),0)</f>
        <v>-33308404.072547089</v>
      </c>
      <c r="S974" s="25">
        <f t="shared" ca="1" si="787"/>
        <v>-52196534.112700559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-18975261.193507802</v>
      </c>
      <c r="R975" s="25">
        <f t="array" aca="1" ref="R975" ca="1">INDEX('Lorri 401b'!L:L,MATCH('Retirement Calculator'!A975,'Lorri 401b'!N:N,0),0)</f>
        <v>-33468934.623461924</v>
      </c>
      <c r="S975" s="25">
        <f t="shared" ca="1" si="787"/>
        <v>-52444195.816969723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-19062755.393334445</v>
      </c>
      <c r="R976" s="25">
        <f t="array" aca="1" ref="R976" ca="1">INDEX('Lorri 401b'!L:L,MATCH('Retirement Calculator'!A976,'Lorri 401b'!N:N,0),0)</f>
        <v>-33630134.051672235</v>
      </c>
      <c r="S976" s="25">
        <f t="shared" ca="1" si="787"/>
        <v>-52692889.445006683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-19150614.152327031</v>
      </c>
      <c r="R977" s="25">
        <f t="array" aca="1" ref="R977" ca="1">INDEX('Lorri 401b'!L:L,MATCH('Retirement Calculator'!A977,'Lorri 401b'!N:N,0),0)</f>
        <v>-33792005.14416676</v>
      </c>
      <c r="S977" s="25">
        <f t="shared" ca="1" si="787"/>
        <v>-52942619.296493791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-19238838.989482086</v>
      </c>
      <c r="R978" s="25">
        <f t="array" aca="1" ref="R978" ca="1">INDEX('Lorri 401b'!L:L,MATCH('Retirement Calculator'!A978,'Lorri 401b'!N:N,0),0)</f>
        <v>-33954550.69954668</v>
      </c>
      <c r="S978" s="25">
        <f t="shared" ca="1" si="787"/>
        <v>-53193389.68902877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-19327431.430125289</v>
      </c>
      <c r="R979" s="25">
        <f t="array" aca="1" ref="R979" ca="1">INDEX('Lorri 401b'!L:L,MATCH('Retirement Calculator'!A979,'Lorri 401b'!N:N,0),0)</f>
        <v>-34117773.528074011</v>
      </c>
      <c r="S979" s="25">
        <f t="shared" ca="1" si="787"/>
        <v>-53445204.9581993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-19416393.005937837</v>
      </c>
      <c r="R980" s="25">
        <f t="array" aca="1" ref="R980" ca="1">INDEX('Lorri 401b'!L:L,MATCH('Retirement Calculator'!A980,'Lorri 401b'!N:N,0),0)</f>
        <v>-34281676.451720208</v>
      </c>
      <c r="S980" s="25">
        <f t="shared" ca="1" si="787"/>
        <v>-53698069.457658045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-19505725.254982937</v>
      </c>
      <c r="R981" s="25">
        <f t="array" aca="1" ref="R981" ca="1">INDEX('Lorri 401b'!L:L,MATCH('Retirement Calculator'!A981,'Lorri 401b'!N:N,0),0)</f>
        <v>-34446262.304214932</v>
      </c>
      <c r="S981" s="25">
        <f t="shared" ca="1" si="787"/>
        <v>-53951987.559197873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-19595429.721732393</v>
      </c>
      <c r="R982" s="25">
        <f t="array" aca="1" ref="R982" ca="1">INDEX('Lorri 401b'!L:L,MATCH('Retirement Calculator'!A982,'Lorri 401b'!N:N,0),0)</f>
        <v>-34611533.931095049</v>
      </c>
      <c r="S982" s="25">
        <f t="shared" ca="1" si="787"/>
        <v>-54206963.652827442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-19685507.957093302</v>
      </c>
      <c r="R983" s="25">
        <f t="array" aca="1" ref="R983" ca="1">INDEX('Lorri 401b'!L:L,MATCH('Retirement Calculator'!A983,'Lorri 401b'!N:N,0),0)</f>
        <v>-34777494.18975383</v>
      </c>
      <c r="S983" s="25">
        <f t="shared" ca="1" si="787"/>
        <v>-54463002.146847129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-19775961.518434882</v>
      </c>
      <c r="R984" s="25">
        <f t="array" aca="1" ref="R984" ca="1">INDEX('Lorri 401b'!L:L,MATCH('Retirement Calculator'!A984,'Lorri 401b'!N:N,0),0)</f>
        <v>-34944145.949490361</v>
      </c>
      <c r="S984" s="25">
        <f t="shared" ca="1" si="787"/>
        <v>-54720107.467925243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-19866791.969615389</v>
      </c>
      <c r="R985" s="25">
        <f t="array" aca="1" ref="R985" ca="1">INDEX('Lorri 401b'!L:L,MATCH('Retirement Calculator'!A985,'Lorri 401b'!N:N,0),0)</f>
        <v>-35111492.091559127</v>
      </c>
      <c r="S985" s="25">
        <f t="shared" ca="1" si="787"/>
        <v>-54978284.061174512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-19958000.881009147</v>
      </c>
      <c r="R986" s="25">
        <f t="array" aca="1" ref="R986" ca="1">INDEX('Lorri 401b'!L:L,MATCH('Retirement Calculator'!A986,'Lorri 401b'!N:N,0),0)</f>
        <v>-35279535.509219848</v>
      </c>
      <c r="S986" s="25">
        <f t="shared" ca="1" si="787"/>
        <v>-55237536.390228994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-20049589.829533711</v>
      </c>
      <c r="R987" s="25">
        <f t="array" aca="1" ref="R987" ca="1">INDEX('Lorri 401b'!L:L,MATCH('Retirement Calculator'!A987,'Lorri 401b'!N:N,0),0)</f>
        <v>-35448279.107787482</v>
      </c>
      <c r="S987" s="25">
        <f t="shared" ca="1" si="787"/>
        <v>-55497868.937321194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-20141560.398677129</v>
      </c>
      <c r="R988" s="25">
        <f t="array" aca="1" ref="R988" ca="1">INDEX('Lorri 401b'!L:L,MATCH('Retirement Calculator'!A988,'Lorri 401b'!N:N,0),0)</f>
        <v>-35617725.804682486</v>
      </c>
      <c r="S988" s="25">
        <f t="shared" ca="1" si="787"/>
        <v>-55759286.203359619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-20233914.17852531</v>
      </c>
      <c r="R989" s="25">
        <f t="array" aca="1" ref="R989" ca="1">INDEX('Lorri 401b'!L:L,MATCH('Retirement Calculator'!A989,'Lorri 401b'!N:N,0),0)</f>
        <v>-35787878.529481217</v>
      </c>
      <c r="S989" s="25">
        <f t="shared" ca="1" si="787"/>
        <v>-56021792.708006531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-20326652.765789524</v>
      </c>
      <c r="R990" s="25">
        <f t="array" aca="1" ref="R990" ca="1">INDEX('Lorri 401b'!L:L,MATCH('Retirement Calculator'!A990,'Lorri 401b'!N:N,0),0)</f>
        <v>-35958740.223966613</v>
      </c>
      <c r="S990" s="25">
        <f t="shared" ca="1" si="787"/>
        <v>-56285392.989756137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-20419777.763834007</v>
      </c>
      <c r="R991" s="25">
        <f t="array" aca="1" ref="R991" ca="1">INDEX('Lorri 401b'!L:L,MATCH('Retirement Calculator'!A991,'Lorri 401b'!N:N,0),0)</f>
        <v>-36130313.84217903</v>
      </c>
      <c r="S991" s="25">
        <f t="shared" ca="1" si="787"/>
        <v>-56550091.606013037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-20513290.782703675</v>
      </c>
      <c r="R992" s="25">
        <f t="array" aca="1" ref="R992" ca="1">INDEX('Lorri 401b'!L:L,MATCH('Retirement Calculator'!A992,'Lorri 401b'!N:N,0),0)</f>
        <v>-36302602.350467332</v>
      </c>
      <c r="S992" s="25">
        <f t="shared" ca="1" si="787"/>
        <v>-56815893.133171007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-20607193.439151965</v>
      </c>
      <c r="R993" s="25">
        <f t="array" aca="1" ref="R993" ca="1">INDEX('Lorri 401b'!L:L,MATCH('Retirement Calculator'!A993,'Lorri 401b'!N:N,0),0)</f>
        <v>-36475608.727540165</v>
      </c>
      <c r="S993" s="25">
        <f t="shared" ca="1" si="787"/>
        <v>-57082802.16669213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-20701487.356668793</v>
      </c>
      <c r="R994" s="25">
        <f t="array" aca="1" ref="R994" ca="1">INDEX('Lorri 401b'!L:L,MATCH('Retirement Calculator'!A994,'Lorri 401b'!N:N,0),0)</f>
        <v>-36649335.964517474</v>
      </c>
      <c r="S994" s="25">
        <f t="shared" ca="1" si="787"/>
        <v>-57350823.321186267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-20796174.165508606</v>
      </c>
      <c r="R995" s="25">
        <f t="array" aca="1" ref="R995" ca="1">INDEX('Lorri 401b'!L:L,MATCH('Retirement Calculator'!A995,'Lorri 401b'!N:N,0),0)</f>
        <v>-36823787.064982183</v>
      </c>
      <c r="S995" s="25">
        <f t="shared" ca="1" si="787"/>
        <v>-57619961.230490789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-20891255.502718583</v>
      </c>
      <c r="R996" s="25">
        <f t="array" aca="1" ref="R996" ca="1">INDEX('Lorri 401b'!L:L,MATCH('Retirement Calculator'!A996,'Lorri 401b'!N:N,0),0)</f>
        <v>-36998965.045032166</v>
      </c>
      <c r="S996" s="25">
        <f t="shared" ca="1" si="787"/>
        <v>-57890220.547750749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-20986733.012166936</v>
      </c>
      <c r="R997" s="25">
        <f t="array" aca="1" ref="R997" ca="1">INDEX('Lorri 401b'!L:L,MATCH('Retirement Calculator'!A997,'Lorri 401b'!N:N,0),0)</f>
        <v>-37174872.933332354</v>
      </c>
      <c r="S997" s="25">
        <f t="shared" ca="1" si="787"/>
        <v>-58161605.945499286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-21082608.344571326</v>
      </c>
      <c r="R998" s="25">
        <f t="array" aca="1" ref="R998" ca="1">INDEX('Lorri 401b'!L:L,MATCH('Retirement Calculator'!A998,'Lorri 401b'!N:N,0),0)</f>
        <v>-37351513.771167129</v>
      </c>
      <c r="S998" s="25">
        <f t="shared" ca="1" si="787"/>
        <v>-58434122.115738451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-21178883.157527398</v>
      </c>
      <c r="R999" s="25">
        <f t="array" aca="1" ref="R999" ca="1">INDEX('Lorri 401b'!L:L,MATCH('Retirement Calculator'!A999,'Lorri 401b'!N:N,0),0)</f>
        <v>-37528890.612492882</v>
      </c>
      <c r="S999" s="25">
        <f t="shared" ca="1" si="787"/>
        <v>-58707773.770020276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-21275559.115537453</v>
      </c>
      <c r="R1000" s="25">
        <f t="array" aca="1" ref="R1000" ca="1">INDEX('Lorri 401b'!L:L,MATCH('Retirement Calculator'!A1000,'Lorri 401b'!N:N,0),0)</f>
        <v>-37707006.523990825</v>
      </c>
      <c r="S1000" s="25">
        <f t="shared" ca="1" si="787"/>
        <v>-58982565.639528275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-21372637.89003922</v>
      </c>
      <c r="R1001" s="25">
        <f t="array" aca="1" ref="R1001" ca="1">INDEX('Lorri 401b'!L:L,MATCH('Retirement Calculator'!A1001,'Lorri 401b'!N:N,0),0)</f>
        <v>-37885864.585120007</v>
      </c>
      <c r="S1001" s="25">
        <f t="shared" ca="1" si="787"/>
        <v>-59258502.475159228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-21470121.159434743</v>
      </c>
      <c r="R1002" s="25">
        <f t="array" aca="1" ref="R1002" ca="1">INDEX('Lorri 401b'!L:L,MATCH('Retirement Calculator'!A1002,'Lorri 401b'!N:N,0),0)</f>
        <v>-38065467.888170563</v>
      </c>
      <c r="S1002" s="25">
        <f t="shared" ca="1" si="787"/>
        <v>-59535589.047605306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-21568010.609119415</v>
      </c>
      <c r="R1003" s="25">
        <f t="array" aca="1" ref="R1003" ca="1">INDEX('Lorri 401b'!L:L,MATCH('Retirement Calculator'!A1003,'Lorri 401b'!N:N,0),0)</f>
        <v>-38245819.538317159</v>
      </c>
      <c r="S1003" s="25">
        <f t="shared" ca="1" si="787"/>
        <v>-59813830.147436574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-21666307.931511104</v>
      </c>
      <c r="R1004" s="25">
        <f t="array" aca="1" ref="R1004" ca="1">INDEX('Lorri 401b'!L:L,MATCH('Retirement Calculator'!A1004,'Lorri 401b'!N:N,0),0)</f>
        <v>-38426922.653672703</v>
      </c>
      <c r="S1004" s="25">
        <f t="shared" ca="1" si="787"/>
        <v>-60093230.585183807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-21765014.826079428</v>
      </c>
      <c r="R1005" s="25">
        <f t="array" aca="1" ref="R1005" ca="1">INDEX('Lorri 401b'!L:L,MATCH('Retirement Calculator'!A1005,'Lorri 401b'!N:N,0),0)</f>
        <v>-38608780.36534223</v>
      </c>
      <c r="S1005" s="25">
        <f t="shared" ca="1" si="787"/>
        <v>-60373795.191421658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-21864132.99937512</v>
      </c>
      <c r="R1006" s="25">
        <f t="array" aca="1" ref="R1006" ca="1">INDEX('Lorri 401b'!L:L,MATCH('Retirement Calculator'!A1006,'Lorri 401b'!N:N,0),0)</f>
        <v>-38791395.817477047</v>
      </c>
      <c r="S1006" s="25">
        <f t="shared" ca="1" si="787"/>
        <v>-60655528.816852167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-21963664.16505954</v>
      </c>
      <c r="R1007" s="25">
        <f t="array" aca="1" ref="R1007" ca="1">INDEX('Lorri 401b'!L:L,MATCH('Retirement Calculator'!A1007,'Lorri 401b'!N:N,0),0)</f>
        <v>-38974772.167329088</v>
      </c>
      <c r="S1007" s="25">
        <f t="shared" ca="1" si="787"/>
        <v>-60938436.332388625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-22063610.043934315</v>
      </c>
      <c r="R1008" s="25">
        <f t="array" aca="1" ref="R1008" ca="1">INDEX('Lorri 401b'!L:L,MATCH('Retirement Calculator'!A1008,'Lorri 401b'!N:N,0),0)</f>
        <v>-39158912.585305512</v>
      </c>
      <c r="S1008" s="25">
        <f t="shared" ca="1" si="787"/>
        <v>-61222522.629239827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-22163972.363971069</v>
      </c>
      <c r="R1009" s="25">
        <f t="array" aca="1" ref="R1009" ca="1">INDEX('Lorri 401b'!L:L,MATCH('Retirement Calculator'!A1009,'Lorri 401b'!N:N,0),0)</f>
        <v>-39343820.255023509</v>
      </c>
      <c r="S1009" s="25">
        <f t="shared" ca="1" si="787"/>
        <v>-61507792.618994579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-22264752.860341307</v>
      </c>
      <c r="R1010" s="25">
        <f t="array" aca="1" ref="R1010" ca="1">INDEX('Lorri 401b'!L:L,MATCH('Retirement Calculator'!A1010,'Lorri 401b'!N:N,0),0)</f>
        <v>-39529498.373365328</v>
      </c>
      <c r="S1010" s="25">
        <f t="shared" ca="1" si="787"/>
        <v>-61794251.233706638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-22365953.275446422</v>
      </c>
      <c r="R1011" s="25">
        <f t="array" aca="1" ref="R1011" ca="1">INDEX('Lorri 401b'!L:L,MATCH('Retirement Calculator'!A1011,'Lorri 401b'!N:N,0),0)</f>
        <v>-39715950.150533572</v>
      </c>
      <c r="S1011" s="25">
        <f t="shared" ca="1" si="787"/>
        <v>-62081903.425979994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-22467575.35894781</v>
      </c>
      <c r="R1012" s="25">
        <f t="array" aca="1" ref="R1012" ca="1">INDEX('Lorri 401b'!L:L,MATCH('Retirement Calculator'!A1012,'Lorri 401b'!N:N,0),0)</f>
        <v>-39903178.81010668</v>
      </c>
      <c r="S1012" s="25">
        <f t="shared" ca="1" si="787"/>
        <v>-62370754.169054493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-22569620.867797118</v>
      </c>
      <c r="R1013" s="25">
        <f t="array" aca="1" ref="R1013" ca="1">INDEX('Lorri 401b'!L:L,MATCH('Retirement Calculator'!A1013,'Lorri 401b'!N:N,0),0)</f>
        <v>-40091187.589094676</v>
      </c>
      <c r="S1013" s="25">
        <f t="shared" ca="1" si="787"/>
        <v>-62660808.45689179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-22672091.566266634</v>
      </c>
      <c r="R1014" s="25">
        <f t="array" aca="1" ref="R1014" ca="1">INDEX('Lorri 401b'!L:L,MATCH('Retirement Calculator'!A1014,'Lorri 401b'!N:N,0),0)</f>
        <v>-40279979.737995125</v>
      </c>
      <c r="S1014" s="25">
        <f t="shared" ca="1" si="787"/>
        <v>-62952071.304261759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-22774989.225979771</v>
      </c>
      <c r="R1015" s="25">
        <f t="array" aca="1" ref="R1015" ca="1">INDEX('Lorri 401b'!L:L,MATCH('Retirement Calculator'!A1015,'Lorri 401b'!N:N,0),0)</f>
        <v>-40469558.520849325</v>
      </c>
      <c r="S1015" s="25">
        <f t="shared" ca="1" si="787"/>
        <v>-63244547.746829093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-22878315.625941712</v>
      </c>
      <c r="R1016" s="25">
        <f t="array" aca="1" ref="R1016" ca="1">INDEX('Lorri 401b'!L:L,MATCH('Retirement Calculator'!A1016,'Lorri 401b'!N:N,0),0)</f>
        <v>-40659927.21529875</v>
      </c>
      <c r="S1016" s="25">
        <f t="shared" ca="1" si="787"/>
        <v>-63538242.841240466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-22982072.552570164</v>
      </c>
      <c r="R1017" s="25">
        <f t="array" aca="1" ref="R1017" ca="1">INDEX('Lorri 401b'!L:L,MATCH('Retirement Calculator'!A1017,'Lorri 401b'!N:N,0),0)</f>
        <v>-40851089.112641715</v>
      </c>
      <c r="S1017" s="25">
        <f t="shared" ca="1" si="787"/>
        <v>-63833161.665211879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-23086261.799726233</v>
      </c>
      <c r="R1018" s="25">
        <f t="array" aca="1" ref="R1018" ca="1">INDEX('Lorri 401b'!L:L,MATCH('Retirement Calculator'!A1018,'Lorri 401b'!N:N,0),0)</f>
        <v>-41043047.517890275</v>
      </c>
      <c r="S1018" s="25">
        <f t="shared" ca="1" si="787"/>
        <v>-64129309.317616507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-23190885.168745451</v>
      </c>
      <c r="R1019" s="25">
        <f t="array" aca="1" ref="R1019" ca="1">INDEX('Lorri 401b'!L:L,MATCH('Retirement Calculator'!A1019,'Lorri 401b'!N:N,0),0)</f>
        <v>-41235805.74982737</v>
      </c>
      <c r="S1019" s="25">
        <f t="shared" ca="1" si="787"/>
        <v>-64426690.918572821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-23295944.468468916</v>
      </c>
      <c r="R1020" s="25">
        <f t="array" aca="1" ref="R1020" ca="1">INDEX('Lorri 401b'!L:L,MATCH('Retirement Calculator'!A1020,'Lorri 401b'!N:N,0),0)</f>
        <v>-41429367.141064204</v>
      </c>
      <c r="S1020" s="25">
        <f t="shared" ca="1" si="787"/>
        <v>-64725311.609533116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-23401441.515274562</v>
      </c>
      <c r="R1021" s="25">
        <f t="array" aca="1" ref="R1021" ca="1">INDEX('Lorri 401b'!L:L,MATCH('Retirement Calculator'!A1021,'Lorri 401b'!N:N,0),0)</f>
        <v>-41623735.038097858</v>
      </c>
      <c r="S1021" s="25">
        <f t="shared" ca="1" si="787"/>
        <v>-65025176.55337242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-23507378.133108564</v>
      </c>
      <c r="R1022" s="25">
        <f t="array" aca="1" ref="R1022" ca="1">INDEX('Lorri 401b'!L:L,MATCH('Retirement Calculator'!A1022,'Lorri 401b'!N:N,0),0)</f>
        <v>-41818912.801369153</v>
      </c>
      <c r="S1022" s="25">
        <f t="shared" ca="1" si="787"/>
        <v>-65326290.934477717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-23613756.153516874</v>
      </c>
      <c r="R1023" s="25">
        <f t="array" aca="1" ref="R1023" ca="1">INDEX('Lorri 401b'!L:L,MATCH('Retirement Calculator'!A1023,'Lorri 401b'!N:N,0),0)</f>
        <v>-42014903.805320747</v>
      </c>
      <c r="S1023" s="25">
        <f t="shared" ca="1" si="787"/>
        <v>-65628659.958837621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-23720577.415676888</v>
      </c>
      <c r="R1024" s="25">
        <f t="array" aca="1" ref="R1024" ca="1">INDEX('Lorri 401b'!L:L,MATCH('Retirement Calculator'!A1024,'Lorri 401b'!N:N,0),0)</f>
        <v>-42211711.43845547</v>
      </c>
      <c r="S1024" s="25">
        <f t="shared" ca="1" si="787"/>
        <v>-65932288.854132354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-23827843.766429234</v>
      </c>
      <c r="R1025" s="25">
        <f t="array" aca="1" ref="R1025" ca="1">INDEX('Lorri 401b'!L:L,MATCH('Retirement Calculator'!A1025,'Lorri 401b'!N:N,0),0)</f>
        <v>-42409339.103394926</v>
      </c>
      <c r="S1025" s="25">
        <f t="shared" ca="1" si="787"/>
        <v>-66237182.869824156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-23935557.060309716</v>
      </c>
      <c r="R1026" s="25">
        <f t="array" aca="1" ref="R1026" ca="1">INDEX('Lorri 401b'!L:L,MATCH('Retirement Calculator'!A1026,'Lorri 401b'!N:N,0),0)</f>
        <v>-42607790.216938294</v>
      </c>
      <c r="S1026" s="25">
        <f t="shared" ca="1" si="787"/>
        <v>-66543347.27724801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-24043719.159581367</v>
      </c>
      <c r="R1027" s="25">
        <f t="array" aca="1" ref="R1027" ca="1">INDEX('Lorri 401b'!L:L,MATCH('Retirement Calculator'!A1027,'Lorri 401b'!N:N,0),0)</f>
        <v>-42807068.210121423</v>
      </c>
      <c r="S1027" s="25">
        <f t="shared" ca="1" si="787"/>
        <v>-66850787.369702786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-24152331.934266649</v>
      </c>
      <c r="R1028" s="25">
        <f t="array" aca="1" ref="R1028" ca="1">INDEX('Lorri 401b'!L:L,MATCH('Retirement Calculator'!A1028,'Lorri 401b'!N:N,0),0)</f>
        <v>-43007176.528276153</v>
      </c>
      <c r="S1028" s="25">
        <f t="shared" ca="1" si="787"/>
        <v>-67159508.462542802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-24261397.262179788</v>
      </c>
      <c r="R1029" s="25">
        <f t="array" aca="1" ref="R1029" ca="1">INDEX('Lorri 401b'!L:L,MATCH('Retirement Calculator'!A1029,'Lorri 401b'!N:N,0),0)</f>
        <v>-43208118.631089859</v>
      </c>
      <c r="S1029" s="25">
        <f t="shared" ca="1" si="787"/>
        <v>-67469515.893269643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-24370917.02895923</v>
      </c>
      <c r="R1030" s="25">
        <f t="array" aca="1" ref="R1030" ca="1">INDEX('Lorri 401b'!L:L,MATCH('Retirement Calculator'!A1030,'Lorri 401b'!N:N,0),0)</f>
        <v>-43409897.992665291</v>
      </c>
      <c r="S1030" s="25">
        <f t="shared" ca="1" si="787"/>
        <v>-67780815.02162452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-24480893.128100254</v>
      </c>
      <c r="R1031" s="25">
        <f t="array" aca="1" ref="R1031" ca="1">INDEX('Lorri 401b'!L:L,MATCH('Retirement Calculator'!A1031,'Lorri 401b'!N:N,0),0)</f>
        <v>-43612518.10158062</v>
      </c>
      <c r="S1031" s="25">
        <f t="shared" ref="S1031:S1171" ca="1" si="1047">SUM(Q1031:R1031)</f>
        <v>-68093411.229680866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-24591327.460987698</v>
      </c>
      <c r="R1032" s="25">
        <f t="array" aca="1" ref="R1032" ca="1">INDEX('Lorri 401b'!L:L,MATCH('Retirement Calculator'!A1032,'Lorri 401b'!N:N,0),0)</f>
        <v>-43815982.460949764</v>
      </c>
      <c r="S1032" s="25">
        <f t="shared" ca="1" si="1047"/>
        <v>-68407309.921937466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-24702221.936928838</v>
      </c>
      <c r="R1033" s="25">
        <f t="array" aca="1" ref="R1033" ca="1">INDEX('Lorri 401b'!L:L,MATCH('Retirement Calculator'!A1033,'Lorri 401b'!N:N,0),0)</f>
        <v>-44020294.588482946</v>
      </c>
      <c r="S1033" s="25">
        <f t="shared" ca="1" si="1047"/>
        <v>-68722516.525411785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-24813578.4731864</v>
      </c>
      <c r="R1034" s="25">
        <f t="array" aca="1" ref="R1034" ca="1">INDEX('Lorri 401b'!L:L,MATCH('Retirement Calculator'!A1034,'Lorri 401b'!N:N,0),0)</f>
        <v>-44225458.016547516</v>
      </c>
      <c r="S1034" s="25">
        <f t="shared" ca="1" si="1047"/>
        <v>-69039036.48973392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-24925398.995011702</v>
      </c>
      <c r="R1035" s="25">
        <f t="array" aca="1" ref="R1035" ca="1">INDEX('Lorri 401b'!L:L,MATCH('Retirement Calculator'!A1035,'Lorri 401b'!N:N,0),0)</f>
        <v>-44431476.292229019</v>
      </c>
      <c r="S1035" s="25">
        <f t="shared" ca="1" si="1047"/>
        <v>-69356875.287240714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-25037685.435677942</v>
      </c>
      <c r="R1036" s="25">
        <f t="array" aca="1" ref="R1036" ca="1">INDEX('Lorri 401b'!L:L,MATCH('Retirement Calculator'!A1036,'Lorri 401b'!N:N,0),0)</f>
        <v>-44638352.977392524</v>
      </c>
      <c r="S1036" s="25">
        <f t="shared" ca="1" si="1047"/>
        <v>-69676038.41307047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-25150439.736513626</v>
      </c>
      <c r="R1037" s="25">
        <f t="array" aca="1" ref="R1037" ca="1">INDEX('Lorri 401b'!L:L,MATCH('Retirement Calculator'!A1037,'Lorri 401b'!N:N,0),0)</f>
        <v>-44846091.648744218</v>
      </c>
      <c r="S1037" s="25">
        <f t="shared" ca="1" si="1047"/>
        <v>-69996531.38525784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-25263663.846936125</v>
      </c>
      <c r="R1038" s="25">
        <f t="array" aca="1" ref="R1038" ca="1">INDEX('Lorri 401b'!L:L,MATCH('Retirement Calculator'!A1038,'Lorri 401b'!N:N,0),0)</f>
        <v>-45054695.897893205</v>
      </c>
      <c r="S1038" s="25">
        <f t="shared" ca="1" si="1047"/>
        <v>-70318359.744829327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-25377359.724485386</v>
      </c>
      <c r="R1039" s="25">
        <f t="array" aca="1" ref="R1039" ca="1">INDEX('Lorri 401b'!L:L,MATCH('Retirement Calculator'!A1039,'Lorri 401b'!N:N,0),0)</f>
        <v>-45264169.331413649</v>
      </c>
      <c r="S1039" s="25">
        <f t="shared" ca="1" si="1047"/>
        <v>-70641529.055899039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-25491529.334857769</v>
      </c>
      <c r="R1040" s="25">
        <f t="array" aca="1" ref="R1040" ca="1">INDEX('Lorri 401b'!L:L,MATCH('Retirement Calculator'!A1040,'Lorri 401b'!N:N,0),0)</f>
        <v>-45474515.570907094</v>
      </c>
      <c r="S1040" s="25">
        <f t="shared" ca="1" si="1047"/>
        <v>-70966044.905764863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-25606174.651940037</v>
      </c>
      <c r="R1041" s="25">
        <f t="array" aca="1" ref="R1041" ca="1">INDEX('Lorri 401b'!L:L,MATCH('Retirement Calculator'!A1041,'Lorri 401b'!N:N,0),0)</f>
        <v>-45685738.253065094</v>
      </c>
      <c r="S1041" s="25">
        <f t="shared" ca="1" si="1047"/>
        <v>-71291912.905005127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-25721297.657843478</v>
      </c>
      <c r="R1042" s="25">
        <f t="array" aca="1" ref="R1042" ca="1">INDEX('Lorri 401b'!L:L,MATCH('Retirement Calculator'!A1042,'Lorri 401b'!N:N,0),0)</f>
        <v>-45897841.029732086</v>
      </c>
      <c r="S1042" s="25">
        <f t="shared" ca="1" si="1047"/>
        <v>-71619138.687575564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-25836900.342938185</v>
      </c>
      <c r="R1043" s="25">
        <f t="array" aca="1" ref="R1043" ca="1">INDEX('Lorri 401b'!L:L,MATCH('Retirement Calculator'!A1043,'Lorri 401b'!N:N,0),0)</f>
        <v>-46110827.567968525</v>
      </c>
      <c r="S1043" s="25">
        <f t="shared" ca="1" si="1047"/>
        <v>-71947727.910906702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-25952984.705887452</v>
      </c>
      <c r="R1044" s="25">
        <f t="array" aca="1" ref="R1044" ca="1">INDEX('Lorri 401b'!L:L,MATCH('Retirement Calculator'!A1044,'Lorri 401b'!N:N,0),0)</f>
        <v>-46324701.550114281</v>
      </c>
      <c r="S1044" s="25">
        <f t="shared" ca="1" si="1047"/>
        <v>-72277686.256001741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-26069552.753682341</v>
      </c>
      <c r="R1045" s="25">
        <f t="array" aca="1" ref="R1045" ca="1">INDEX('Lorri 401b'!L:L,MATCH('Retirement Calculator'!A1045,'Lorri 401b'!N:N,0),0)</f>
        <v>-46539466.67385231</v>
      </c>
      <c r="S1045" s="25">
        <f t="shared" ca="1" si="1047"/>
        <v>-72609019.427534655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-26186606.501676377</v>
      </c>
      <c r="R1046" s="25">
        <f t="array" aca="1" ref="R1046" ca="1">INDEX('Lorri 401b'!L:L,MATCH('Retirement Calculator'!A1046,'Lorri 401b'!N:N,0),0)</f>
        <v>-46755126.652272582</v>
      </c>
      <c r="S1046" s="25">
        <f t="shared" ca="1" si="1047"/>
        <v>-72941733.153948963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-26304147.973620389</v>
      </c>
      <c r="R1047" s="25">
        <f t="array" aca="1" ref="R1047" ca="1">INDEX('Lorri 401b'!L:L,MATCH('Retirement Calculator'!A1047,'Lorri 401b'!N:N,0),0)</f>
        <v>-46971685.213936269</v>
      </c>
      <c r="S1047" s="25">
        <f t="shared" ca="1" si="1047"/>
        <v>-73275833.187556654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-26422179.201697499</v>
      </c>
      <c r="R1048" s="25">
        <f t="array" aca="1" ref="R1048" ca="1">INDEX('Lorri 401b'!L:L,MATCH('Retirement Calculator'!A1048,'Lorri 401b'!N:N,0),0)</f>
        <v>-47189146.102940224</v>
      </c>
      <c r="S1048" s="25">
        <f t="shared" ca="1" si="1047"/>
        <v>-73611325.30463773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-26540702.226558264</v>
      </c>
      <c r="R1049" s="25">
        <f t="array" aca="1" ref="R1049" ca="1">INDEX('Lorri 401b'!L:L,MATCH('Retirement Calculator'!A1049,'Lorri 401b'!N:N,0),0)</f>
        <v>-47407513.078981698</v>
      </c>
      <c r="S1049" s="25">
        <f t="shared" ca="1" si="1047"/>
        <v>-73948215.305539966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-26659719.097355951</v>
      </c>
      <c r="R1050" s="25">
        <f t="array" aca="1" ref="R1050" ca="1">INDEX('Lorri 401b'!L:L,MATCH('Retirement Calculator'!A1050,'Lorri 401b'!N:N,0),0)</f>
        <v>-47626789.917423345</v>
      </c>
      <c r="S1050" s="25">
        <f t="shared" ca="1" si="1047"/>
        <v>-74286509.014779299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-26779231.87178196</v>
      </c>
      <c r="R1051" s="25">
        <f t="array" aca="1" ref="R1051" ca="1">INDEX('Lorri 401b'!L:L,MATCH('Retirement Calculator'!A1051,'Lorri 401b'!N:N,0),0)</f>
        <v>-47846980.409358494</v>
      </c>
      <c r="S1051" s="25">
        <f t="shared" ca="1" si="1047"/>
        <v>-74626212.281140447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-26899242.61610141</v>
      </c>
      <c r="R1052" s="25">
        <f t="array" aca="1" ref="R1052" ca="1">INDEX('Lorri 401b'!L:L,MATCH('Retirement Calculator'!A1052,'Lorri 401b'!N:N,0),0)</f>
        <v>-48068088.361676708</v>
      </c>
      <c r="S1052" s="25">
        <f t="shared" ca="1" si="1047"/>
        <v>-74967330.977778122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-27019753.405188859</v>
      </c>
      <c r="R1053" s="25">
        <f t="array" aca="1" ref="R1053" ca="1">INDEX('Lorri 401b'!L:L,MATCH('Retirement Calculator'!A1053,'Lorri 401b'!N:N,0),0)</f>
        <v>-48290117.597129583</v>
      </c>
      <c r="S1053" s="25">
        <f t="shared" ca="1" si="1047"/>
        <v>-75309871.002318442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-27140766.32256417</v>
      </c>
      <c r="R1054" s="25">
        <f t="array" aca="1" ref="R1054" ca="1">INDEX('Lorri 401b'!L:L,MATCH('Retirement Calculator'!A1054,'Lorri 401b'!N:N,0),0)</f>
        <v>-48513071.954396844</v>
      </c>
      <c r="S1054" s="25">
        <f t="shared" ca="1" si="1047"/>
        <v>-75653838.276961014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-27262283.460428547</v>
      </c>
      <c r="R1055" s="25">
        <f t="array" aca="1" ref="R1055" ca="1">INDEX('Lorri 401b'!L:L,MATCH('Retirement Calculator'!A1055,'Lorri 401b'!N:N,0),0)</f>
        <v>-48736955.288152717</v>
      </c>
      <c r="S1055" s="25">
        <f t="shared" ca="1" si="1047"/>
        <v>-75999238.74858126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-27384306.919700693</v>
      </c>
      <c r="R1056" s="25">
        <f t="array" aca="1" ref="R1056" ca="1">INDEX('Lorri 401b'!L:L,MATCH('Retirement Calculator'!A1056,'Lorri 401b'!N:N,0),0)</f>
        <v>-48961771.469132572</v>
      </c>
      <c r="S1056" s="25">
        <f t="shared" ca="1" si="1047"/>
        <v>-76346078.388833269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-27506838.81005314</v>
      </c>
      <c r="R1057" s="25">
        <f t="array" aca="1" ref="R1057" ca="1">INDEX('Lorri 401b'!L:L,MATCH('Retirement Calculator'!A1057,'Lorri 401b'!N:N,0),0)</f>
        <v>-49187524.384199843</v>
      </c>
      <c r="S1057" s="25">
        <f t="shared" ca="1" si="1047"/>
        <v>-76694363.194252983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-27629881.249948721</v>
      </c>
      <c r="R1058" s="25">
        <f t="array" aca="1" ref="R1058" ca="1">INDEX('Lorri 401b'!L:L,MATCH('Retirement Calculator'!A1058,'Lorri 401b'!N:N,0),0)</f>
        <v>-49414217.936413229</v>
      </c>
      <c r="S1058" s="25">
        <f t="shared" ca="1" si="1047"/>
        <v>-77044099.186361954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-27753436.366677202</v>
      </c>
      <c r="R1059" s="25">
        <f t="array" aca="1" ref="R1059" ca="1">INDEX('Lorri 401b'!L:L,MATCH('Retirement Calculator'!A1059,'Lorri 401b'!N:N,0),0)</f>
        <v>-49641856.04509417</v>
      </c>
      <c r="S1059" s="25">
        <f t="shared" ca="1" si="1047"/>
        <v>-77395292.411771372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-27877506.29639205</v>
      </c>
      <c r="R1060" s="25">
        <f t="array" aca="1" ref="R1060" ca="1">INDEX('Lorri 401b'!L:L,MATCH('Retirement Calculator'!A1060,'Lorri 401b'!N:N,0),0)</f>
        <v>-49870442.645894617</v>
      </c>
      <c r="S1060" s="25">
        <f t="shared" ca="1" si="1047"/>
        <v>-77747948.94228667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-28002093.184147377</v>
      </c>
      <c r="R1061" s="25">
        <f t="array" aca="1" ref="R1061" ca="1">INDEX('Lorri 401b'!L:L,MATCH('Retirement Calculator'!A1061,'Lorri 401b'!N:N,0),0)</f>
        <v>-50099981.69086507</v>
      </c>
      <c r="S1061" s="25">
        <f t="shared" ca="1" si="1047"/>
        <v>-78102074.875012442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-28127199.183935016</v>
      </c>
      <c r="R1062" s="25">
        <f t="array" aca="1" ref="R1062" ca="1">INDEX('Lorri 401b'!L:L,MATCH('Retirement Calculator'!A1062,'Lorri 401b'!N:N,0),0)</f>
        <v>-50330477.148522899</v>
      </c>
      <c r="S1062" s="25">
        <f t="shared" ca="1" si="1047"/>
        <v>-78457676.332457915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-28252826.458721772</v>
      </c>
      <c r="R1063" s="25">
        <f t="array" aca="1" ref="R1063" ca="1">INDEX('Lorri 401b'!L:L,MATCH('Retirement Calculator'!A1063,'Lorri 401b'!N:N,0),0)</f>
        <v>-50561933.003920965</v>
      </c>
      <c r="S1063" s="25">
        <f t="shared" ca="1" si="1047"/>
        <v>-78814759.462642729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-28378977.180486806</v>
      </c>
      <c r="R1064" s="25">
        <f t="array" aca="1" ref="R1064" ca="1">INDEX('Lorri 401b'!L:L,MATCH('Retirement Calculator'!A1064,'Lorri 401b'!N:N,0),0)</f>
        <v>-50794353.258716524</v>
      </c>
      <c r="S1064" s="25">
        <f t="shared" ca="1" si="1047"/>
        <v>-79173330.439203322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-28505653.530259192</v>
      </c>
      <c r="R1065" s="25">
        <f t="array" aca="1" ref="R1065" ca="1">INDEX('Lorri 401b'!L:L,MATCH('Retirement Calculator'!A1065,'Lorri 401b'!N:N,0),0)</f>
        <v>-51027741.931240395</v>
      </c>
      <c r="S1065" s="25">
        <f t="shared" ca="1" si="1047"/>
        <v>-79533395.461499587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-28632857.69815563</v>
      </c>
      <c r="R1066" s="25">
        <f t="array" aca="1" ref="R1066" ca="1">INDEX('Lorri 401b'!L:L,MATCH('Retirement Calculator'!A1066,'Lorri 401b'!N:N,0),0)</f>
        <v>-51262103.056566454</v>
      </c>
      <c r="S1066" s="25">
        <f t="shared" ca="1" si="1047"/>
        <v>-79894960.754722089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-28760591.883418307</v>
      </c>
      <c r="R1067" s="25">
        <f t="array" aca="1" ref="R1067" ca="1">INDEX('Lorri 401b'!L:L,MATCH('Retirement Calculator'!A1067,'Lorri 401b'!N:N,0),0)</f>
        <v>-51497440.686581373</v>
      </c>
      <c r="S1067" s="25">
        <f t="shared" ca="1" si="1047"/>
        <v>-80258032.56999968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-28888858.294452909</v>
      </c>
      <c r="R1068" s="25">
        <f t="array" aca="1" ref="R1068" ca="1">INDEX('Lorri 401b'!L:L,MATCH('Retirement Calculator'!A1068,'Lorri 401b'!N:N,0),0)</f>
        <v>-51733758.89005468</v>
      </c>
      <c r="S1068" s="25">
        <f t="shared" ca="1" si="1047"/>
        <v>-80622617.184507594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-29017659.148866821</v>
      </c>
      <c r="R1069" s="25">
        <f t="array" aca="1" ref="R1069" ca="1">INDEX('Lorri 401b'!L:L,MATCH('Retirement Calculator'!A1069,'Lorri 401b'!N:N,0),0)</f>
        <v>-51971061.752709128</v>
      </c>
      <c r="S1069" s="25">
        <f t="shared" ca="1" si="1047"/>
        <v>-80988720.901575953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-29146996.673507459</v>
      </c>
      <c r="R1070" s="25">
        <f t="array" aca="1" ref="R1070" ca="1">INDEX('Lorri 401b'!L:L,MATCH('Retirement Calculator'!A1070,'Lorri 401b'!N:N,0),0)</f>
        <v>-52209353.377291307</v>
      </c>
      <c r="S1070" s="25">
        <f t="shared" ca="1" si="1047"/>
        <v>-81356350.050798774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-29276873.104500767</v>
      </c>
      <c r="R1071" s="25">
        <f t="array" aca="1" ref="R1071" ca="1">INDEX('Lorri 401b'!L:L,MATCH('Retirement Calculator'!A1071,'Lorri 401b'!N:N,0),0)</f>
        <v>-52448637.883642577</v>
      </c>
      <c r="S1071" s="25">
        <f t="shared" ca="1" si="1047"/>
        <v>-81725510.98814334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-29407290.687289879</v>
      </c>
      <c r="R1072" s="25">
        <f t="array" aca="1" ref="R1072" ca="1">INDEX('Lorri 401b'!L:L,MATCH('Retirement Calculator'!A1072,'Lorri 401b'!N:N,0),0)</f>
        <v>-52688919.408770308</v>
      </c>
      <c r="S1072" s="25">
        <f t="shared" ca="1" si="1047"/>
        <v>-82096210.096060187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-29538251.676673945</v>
      </c>
      <c r="R1073" s="25">
        <f t="array" aca="1" ref="R1073" ca="1">INDEX('Lorri 401b'!L:L,MATCH('Retirement Calculator'!A1073,'Lorri 401b'!N:N,0),0)</f>
        <v>-52930202.106919408</v>
      </c>
      <c r="S1073" s="25">
        <f t="shared" ca="1" si="1047"/>
        <v>-82468453.783593357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-29669758.336847112</v>
      </c>
      <c r="R1074" s="25">
        <f t="array" aca="1" ref="R1074" ca="1">INDEX('Lorri 401b'!L:L,MATCH('Retirement Calculator'!A1074,'Lorri 401b'!N:N,0),0)</f>
        <v>-53172490.149644129</v>
      </c>
      <c r="S1074" s="25">
        <f t="shared" ca="1" si="1047"/>
        <v>-82842248.486491233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-29801812.941437669</v>
      </c>
      <c r="R1075" s="25">
        <f t="array" aca="1" ref="R1075" ca="1">INDEX('Lorri 401b'!L:L,MATCH('Retirement Calculator'!A1075,'Lorri 401b'!N:N,0),0)</f>
        <v>-53415787.725880198</v>
      </c>
      <c r="S1075" s="25">
        <f t="shared" ca="1" si="1047"/>
        <v>-83217600.667317867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-29934417.773547351</v>
      </c>
      <c r="R1076" s="25">
        <f t="array" aca="1" ref="R1076" ca="1">INDEX('Lorri 401b'!L:L,MATCH('Retirement Calculator'!A1076,'Lorri 401b'!N:N,0),0)</f>
        <v>-53660099.042017251</v>
      </c>
      <c r="S1076" s="25">
        <f t="shared" ca="1" si="1047"/>
        <v>-83594516.815564603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-30067575.125790823</v>
      </c>
      <c r="R1077" s="25">
        <f t="array" aca="1" ref="R1077" ca="1">INDEX('Lorri 401b'!L:L,MATCH('Retirement Calculator'!A1077,'Lorri 401b'!N:N,0),0)</f>
        <v>-53905428.321971543</v>
      </c>
      <c r="S1077" s="25">
        <f t="shared" ca="1" si="1047"/>
        <v>-83973003.44776237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-30201287.30033531</v>
      </c>
      <c r="R1078" s="25">
        <f t="array" aca="1" ref="R1078" ca="1">INDEX('Lorri 401b'!L:L,MATCH('Retirement Calculator'!A1078,'Lorri 401b'!N:N,0),0)</f>
        <v>-54151779.807258978</v>
      </c>
      <c r="S1078" s="25">
        <f t="shared" ca="1" si="1047"/>
        <v>-84353067.107594281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-30335556.6089404</v>
      </c>
      <c r="R1079" s="25">
        <f t="array" aca="1" ref="R1079" ca="1">INDEX('Lorri 401b'!L:L,MATCH('Retirement Calculator'!A1079,'Lorri 401b'!N:N,0),0)</f>
        <v>-54399157.757068448</v>
      </c>
      <c r="S1079" s="25">
        <f t="shared" ca="1" si="1047"/>
        <v>-84734714.366008848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-30470385.37299801</v>
      </c>
      <c r="R1080" s="25">
        <f t="array" aca="1" ref="R1080" ca="1">INDEX('Lorri 401b'!L:L,MATCH('Retirement Calculator'!A1080,'Lorri 401b'!N:N,0),0)</f>
        <v>-54647566.448335454</v>
      </c>
      <c r="S1080" s="25">
        <f t="shared" ca="1" si="1047"/>
        <v>-85117951.821333468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-30605775.923572529</v>
      </c>
      <c r="R1081" s="25">
        <f t="array" aca="1" ref="R1081" ca="1">INDEX('Lorri 401b'!L:L,MATCH('Retirement Calculator'!A1081,'Lorri 401b'!N:N,0),0)</f>
        <v>-54897010.175816074</v>
      </c>
      <c r="S1081" s="25">
        <f t="shared" ca="1" si="1047"/>
        <v>-85502786.099388599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-30741730.601441108</v>
      </c>
      <c r="R1082" s="25">
        <f t="array" aca="1" ref="R1082" ca="1">INDEX('Lorri 401b'!L:L,MATCH('Retirement Calculator'!A1082,'Lorri 401b'!N:N,0),0)</f>
        <v>-55147493.252161197</v>
      </c>
      <c r="S1082" s="25">
        <f t="shared" ca="1" si="1047"/>
        <v>-85889223.853602305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-30878251.75713414</v>
      </c>
      <c r="R1083" s="25">
        <f t="array" aca="1" ref="R1083" ca="1">INDEX('Lorri 401b'!L:L,MATCH('Retirement Calculator'!A1083,'Lorri 401b'!N:N,0),0)</f>
        <v>-55399020.00799109</v>
      </c>
      <c r="S1083" s="25">
        <f t="shared" ca="1" si="1047"/>
        <v>-86277271.76512523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-31015341.750975892</v>
      </c>
      <c r="R1084" s="25">
        <f t="array" aca="1" ref="R1084" ca="1">INDEX('Lorri 401b'!L:L,MATCH('Retirement Calculator'!A1084,'Lorri 401b'!N:N,0),0)</f>
        <v>-55651594.791970275</v>
      </c>
      <c r="S1084" s="25">
        <f t="shared" ca="1" si="1047"/>
        <v>-86666936.54294616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-31153002.953125317</v>
      </c>
      <c r="R1085" s="25">
        <f t="array" aca="1" ref="R1085" ca="1">INDEX('Lorri 401b'!L:L,MATCH('Retirement Calculator'!A1085,'Lorri 401b'!N:N,0),0)</f>
        <v>-55905221.970882706</v>
      </c>
      <c r="S1085" s="25">
        <f t="shared" ca="1" si="1047"/>
        <v>-87058224.924008027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-31291237.743617032</v>
      </c>
      <c r="R1086" s="25">
        <f t="array" aca="1" ref="R1086" ca="1">INDEX('Lorri 401b'!L:L,MATCH('Retirement Calculator'!A1086,'Lorri 401b'!N:N,0),0)</f>
        <v>-56159905.929707274</v>
      </c>
      <c r="S1086" s="25">
        <f t="shared" ca="1" si="1047"/>
        <v>-87451143.673324302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-31430048.512402464</v>
      </c>
      <c r="R1087" s="25">
        <f t="array" aca="1" ref="R1087" ca="1">INDEX('Lorri 401b'!L:L,MATCH('Retirement Calculator'!A1087,'Lorri 401b'!N:N,0),0)</f>
        <v>-56415651.071693607</v>
      </c>
      <c r="S1087" s="25">
        <f t="shared" ca="1" si="1047"/>
        <v>-87845699.584096074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-31569437.659391169</v>
      </c>
      <c r="R1088" s="25">
        <f t="array" aca="1" ref="R1088" ca="1">INDEX('Lorri 401b'!L:L,MATCH('Retirement Calculator'!A1088,'Lorri 401b'!N:N,0),0)</f>
        <v>-56672461.818438217</v>
      </c>
      <c r="S1088" s="25">
        <f t="shared" ca="1" si="1047"/>
        <v>-88241899.477829382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-31709407.594492324</v>
      </c>
      <c r="R1089" s="25">
        <f t="array" aca="1" ref="R1089" ca="1">INDEX('Lorri 401b'!L:L,MATCH('Retirement Calculator'!A1089,'Lorri 401b'!N:N,0),0)</f>
        <v>-56930342.609960929</v>
      </c>
      <c r="S1089" s="25">
        <f t="shared" ca="1" si="1047"/>
        <v>-88639750.20445326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-31849960.7376564</v>
      </c>
      <c r="R1090" s="25">
        <f t="array" aca="1" ref="R1090" ca="1">INDEX('Lorri 401b'!L:L,MATCH('Retirement Calculator'!A1090,'Lorri 401b'!N:N,0),0)</f>
        <v>-57189297.904781654</v>
      </c>
      <c r="S1090" s="25">
        <f t="shared" ca="1" si="1047"/>
        <v>-89039258.642438054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-31991099.518916994</v>
      </c>
      <c r="R1091" s="25">
        <f t="array" aca="1" ref="R1091" ca="1">INDEX('Lorri 401b'!L:L,MATCH('Retirement Calculator'!A1091,'Lorri 401b'!N:N,0),0)</f>
        <v>-57449332.179997467</v>
      </c>
      <c r="S1091" s="25">
        <f t="shared" ca="1" si="1047"/>
        <v>-89440431.698914468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-32132826.37843284</v>
      </c>
      <c r="R1092" s="25">
        <f t="array" aca="1" ref="R1092" ca="1">INDEX('Lorri 401b'!L:L,MATCH('Retirement Calculator'!A1092,'Lorri 401b'!N:N,0),0)</f>
        <v>-57710449.931360014</v>
      </c>
      <c r="S1092" s="25">
        <f t="shared" ca="1" si="1047"/>
        <v>-89843276.309792846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-32275143.766530003</v>
      </c>
      <c r="R1093" s="25">
        <f t="array" aca="1" ref="R1093" ca="1">INDEX('Lorri 401b'!L:L,MATCH('Retirement Calculator'!A1093,'Lorri 401b'!N:N,0),0)</f>
        <v>-57972655.673353232</v>
      </c>
      <c r="S1093" s="25">
        <f t="shared" ca="1" si="1047"/>
        <v>-90247799.439883232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-32418054.143744238</v>
      </c>
      <c r="R1094" s="25">
        <f t="array" aca="1" ref="R1094" ca="1">INDEX('Lorri 401b'!L:L,MATCH('Retirement Calculator'!A1094,'Lorri 401b'!N:N,0),0)</f>
        <v>-58235953.939271428</v>
      </c>
      <c r="S1094" s="25">
        <f t="shared" ca="1" si="1047"/>
        <v>-90654008.083015665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-32561559.98086353</v>
      </c>
      <c r="R1095" s="25">
        <f t="array" aca="1" ref="R1095" ca="1">INDEX('Lorri 401b'!L:L,MATCH('Retirement Calculator'!A1095,'Lorri 401b'!N:N,0),0)</f>
        <v>-58500349.281297617</v>
      </c>
      <c r="S1095" s="25">
        <f t="shared" ca="1" si="1047"/>
        <v>-91061909.262161151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-32705663.758970819</v>
      </c>
      <c r="R1096" s="25">
        <f t="array" aca="1" ref="R1096" ca="1">INDEX('Lorri 401b'!L:L,MATCH('Retirement Calculator'!A1096,'Lorri 401b'!N:N,0),0)</f>
        <v>-58765846.270582244</v>
      </c>
      <c r="S1096" s="25">
        <f t="shared" ca="1" si="1047"/>
        <v>-91471510.029553056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-32850367.969486892</v>
      </c>
      <c r="R1097" s="25">
        <f t="array" aca="1" ref="R1097" ca="1">INDEX('Lorri 401b'!L:L,MATCH('Retirement Calculator'!A1097,'Lorri 401b'!N:N,0),0)</f>
        <v>-59032449.497322224</v>
      </c>
      <c r="S1097" s="25">
        <f t="shared" ca="1" si="1047"/>
        <v>-91882817.466809124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-32995675.114213448</v>
      </c>
      <c r="R1098" s="25">
        <f t="array" aca="1" ref="R1098" ca="1">INDEX('Lorri 401b'!L:L,MATCH('Retirement Calculator'!A1098,'Lorri 401b'!N:N,0),0)</f>
        <v>-59300163.570840292</v>
      </c>
      <c r="S1098" s="25">
        <f t="shared" ca="1" si="1047"/>
        <v>-92295838.685053736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-33141587.705376364</v>
      </c>
      <c r="R1099" s="25">
        <f t="array" aca="1" ref="R1099" ca="1">INDEX('Lorri 401b'!L:L,MATCH('Retirement Calculator'!A1099,'Lorri 401b'!N:N,0),0)</f>
        <v>-59568993.119664684</v>
      </c>
      <c r="S1099" s="25">
        <f t="shared" ca="1" si="1047"/>
        <v>-92710580.825041056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-33288108.265669126</v>
      </c>
      <c r="R1100" s="25">
        <f t="array" aca="1" ref="R1100" ca="1">INDEX('Lorri 401b'!L:L,MATCH('Retirement Calculator'!A1100,'Lorri 401b'!N:N,0),0)</f>
        <v>-59838942.791609176</v>
      </c>
      <c r="S1100" s="25">
        <f t="shared" ca="1" si="1047"/>
        <v>-93127051.057278305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-33435239.328296442</v>
      </c>
      <c r="R1101" s="25">
        <f t="array" aca="1" ref="R1101" ca="1">INDEX('Lorri 401b'!L:L,MATCH('Retirement Calculator'!A1101,'Lorri 401b'!N:N,0),0)</f>
        <v>-60110017.253853433</v>
      </c>
      <c r="S1101" s="25">
        <f t="shared" ca="1" si="1047"/>
        <v>-93545256.582149878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-33582983.437018037</v>
      </c>
      <c r="R1102" s="25">
        <f t="array" aca="1" ref="R1102" ca="1">INDEX('Lorri 401b'!L:L,MATCH('Retirement Calculator'!A1102,'Lorri 401b'!N:N,0),0)</f>
        <v>-60382221.193023711</v>
      </c>
      <c r="S1102" s="25">
        <f t="shared" ca="1" si="1047"/>
        <v>-93965204.630041748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-33731343.14619264</v>
      </c>
      <c r="R1103" s="25">
        <f t="array" aca="1" ref="R1103" ca="1">INDEX('Lorri 401b'!L:L,MATCH('Retirement Calculator'!A1103,'Lorri 401b'!N:N,0),0)</f>
        <v>-60655559.315273866</v>
      </c>
      <c r="S1103" s="25">
        <f t="shared" ca="1" si="1047"/>
        <v>-94386902.461466506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-33880321.020822138</v>
      </c>
      <c r="R1104" s="25">
        <f t="array" aca="1" ref="R1104" ca="1">INDEX('Lorri 401b'!L:L,MATCH('Retirement Calculator'!A1104,'Lorri 401b'!N:N,0),0)</f>
        <v>-60930036.346366726</v>
      </c>
      <c r="S1104" s="25">
        <f t="shared" ca="1" si="1047"/>
        <v>-94810357.367188871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-34029919.636595927</v>
      </c>
      <c r="R1105" s="25">
        <f t="array" aca="1" ref="R1105" ca="1">INDEX('Lorri 401b'!L:L,MATCH('Retirement Calculator'!A1105,'Lorri 401b'!N:N,0),0)</f>
        <v>-61205657.031755805</v>
      </c>
      <c r="S1105" s="25">
        <f t="shared" ca="1" si="1047"/>
        <v>-95235576.66835174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-34180141.579935439</v>
      </c>
      <c r="R1106" s="25">
        <f t="array" aca="1" ref="R1106" ca="1">INDEX('Lorri 401b'!L:L,MATCH('Retirement Calculator'!A1106,'Lorri 401b'!N:N,0),0)</f>
        <v>-61482426.136667341</v>
      </c>
      <c r="S1106" s="25">
        <f t="shared" ca="1" si="1047"/>
        <v>-95662567.716602772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-34330989.448038869</v>
      </c>
      <c r="R1107" s="25">
        <f t="array" aca="1" ref="R1107" ca="1">INDEX('Lorri 401b'!L:L,MATCH('Retirement Calculator'!A1107,'Lorri 401b'!N:N,0),0)</f>
        <v>-61760348.446182676</v>
      </c>
      <c r="S1107" s="25">
        <f t="shared" ca="1" si="1047"/>
        <v>-96091337.894221544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-34482465.84892606</v>
      </c>
      <c r="R1108" s="25">
        <f t="array" aca="1" ref="R1108" ca="1">INDEX('Lorri 401b'!L:L,MATCH('Retirement Calculator'!A1108,'Lorri 401b'!N:N,0),0)</f>
        <v>-62039428.765320994</v>
      </c>
      <c r="S1108" s="25">
        <f t="shared" ca="1" si="1047"/>
        <v>-96521894.614247054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-34634573.401483618</v>
      </c>
      <c r="R1109" s="25">
        <f t="array" aca="1" ref="R1109" ca="1">INDEX('Lorri 401b'!L:L,MATCH('Retirement Calculator'!A1109,'Lorri 401b'!N:N,0),0)</f>
        <v>-62319671.919122383</v>
      </c>
      <c r="S1109" s="25">
        <f t="shared" ca="1" si="1047"/>
        <v>-96954245.320605993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-34787314.735510163</v>
      </c>
      <c r="R1110" s="25">
        <f t="array" aca="1" ref="R1110" ca="1">INDEX('Lorri 401b'!L:L,MATCH('Retirement Calculator'!A1110,'Lorri 401b'!N:N,0),0)</f>
        <v>-62601082.752731279</v>
      </c>
      <c r="S1110" s="25">
        <f t="shared" ca="1" si="1047"/>
        <v>-97388397.488241434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-34940692.491761819</v>
      </c>
      <c r="R1111" s="25">
        <f t="array" aca="1" ref="R1111" ca="1">INDEX('Lorri 401b'!L:L,MATCH('Retirement Calculator'!A1111,'Lorri 401b'!N:N,0),0)</f>
        <v>-62883666.131480217</v>
      </c>
      <c r="S1111" s="25">
        <f t="shared" ca="1" si="1047"/>
        <v>-97824358.623242036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-35094709.321997859</v>
      </c>
      <c r="R1112" s="25">
        <f t="array" aca="1" ref="R1112" ca="1">INDEX('Lorri 401b'!L:L,MATCH('Retirement Calculator'!A1112,'Lorri 401b'!N:N,0),0)</f>
        <v>-63167426.940973938</v>
      </c>
      <c r="S1112" s="25">
        <f t="shared" ca="1" si="1047"/>
        <v>-98262136.262971789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-35249367.889026545</v>
      </c>
      <c r="R1113" s="25">
        <f t="array" aca="1" ref="R1113" ca="1">INDEX('Lorri 401b'!L:L,MATCH('Retirement Calculator'!A1113,'Lorri 401b'!N:N,0),0)</f>
        <v>-63452370.087173887</v>
      </c>
      <c r="S1113" s="25">
        <f t="shared" ca="1" si="1047"/>
        <v>-98701737.976200432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-35404670.866751187</v>
      </c>
      <c r="R1114" s="25">
        <f t="array" aca="1" ref="R1114" ca="1">INDEX('Lorri 401b'!L:L,MATCH('Retirement Calculator'!A1114,'Lorri 401b'!N:N,0),0)</f>
        <v>-63738500.496482998</v>
      </c>
      <c r="S1114" s="25">
        <f t="shared" ca="1" si="1047"/>
        <v>-99143171.363234192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-35560620.940216348</v>
      </c>
      <c r="R1115" s="25">
        <f t="array" aca="1" ref="R1115" ca="1">INDEX('Lorri 401b'!L:L,MATCH('Retirement Calculator'!A1115,'Lorri 401b'!N:N,0),0)</f>
        <v>-64025823.115830898</v>
      </c>
      <c r="S1115" s="25">
        <f t="shared" ca="1" si="1047"/>
        <v>-99586444.056047246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-35717220.80565428</v>
      </c>
      <c r="R1116" s="25">
        <f t="array" aca="1" ref="R1116" ca="1">INDEX('Lorri 401b'!L:L,MATCH('Retirement Calculator'!A1116,'Lorri 401b'!N:N,0),0)</f>
        <v>-64314342.912759416</v>
      </c>
      <c r="S1116" s="25">
        <f t="shared" ca="1" si="1047"/>
        <v>-100031563.7184137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-35874473.170531534</v>
      </c>
      <c r="R1117" s="25">
        <f t="array" aca="1" ref="R1117" ca="1">INDEX('Lorri 401b'!L:L,MATCH('Retirement Calculator'!A1117,'Lorri 401b'!N:N,0),0)</f>
        <v>-64604064.875508465</v>
      </c>
      <c r="S1117" s="25">
        <f t="shared" ca="1" si="1047"/>
        <v>-100478538.04604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-36032380.753595777</v>
      </c>
      <c r="R1118" s="25">
        <f t="array" aca="1" ref="R1118" ca="1">INDEX('Lorri 401b'!L:L,MATCH('Retirement Calculator'!A1118,'Lorri 401b'!N:N,0),0)</f>
        <v>-64894994.013102308</v>
      </c>
      <c r="S1118" s="25">
        <f t="shared" ca="1" si="1047"/>
        <v>-100927374.76669809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-36190946.284922786</v>
      </c>
      <c r="R1119" s="25">
        <f t="array" aca="1" ref="R1119" ca="1">INDEX('Lorri 401b'!L:L,MATCH('Retirement Calculator'!A1119,'Lorri 401b'!N:N,0),0)</f>
        <v>-65187135.355436124</v>
      </c>
      <c r="S1119" s="25">
        <f t="shared" ca="1" si="1047"/>
        <v>-101378081.64035891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-36350172.505963661</v>
      </c>
      <c r="R1120" s="25">
        <f t="array" aca="1" ref="R1120" ca="1">INDEX('Lorri 401b'!L:L,MATCH('Retirement Calculator'!A1120,'Lorri 401b'!N:N,0),0)</f>
        <v>-65480493.953362994</v>
      </c>
      <c r="S1120" s="25">
        <f t="shared" ca="1" si="1047"/>
        <v>-101830666.45932665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-36510062.169592209</v>
      </c>
      <c r="R1121" s="25">
        <f t="array" aca="1" ref="R1121" ca="1">INDEX('Lorri 401b'!L:L,MATCH('Retirement Calculator'!A1121,'Lorri 401b'!N:N,0),0)</f>
        <v>-65775074.878781229</v>
      </c>
      <c r="S1121" s="25">
        <f t="shared" ca="1" si="1047"/>
        <v>-102285137.04837343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-36670618.040152542</v>
      </c>
      <c r="R1122" s="25">
        <f t="array" aca="1" ref="R1122" ca="1">INDEX('Lorri 401b'!L:L,MATCH('Retirement Calculator'!A1122,'Lorri 401b'!N:N,0),0)</f>
        <v>-66070883.224722043</v>
      </c>
      <c r="S1122" s="25">
        <f t="shared" ca="1" si="1047"/>
        <v>-102741501.26487458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-36831842.893506877</v>
      </c>
      <c r="R1123" s="25">
        <f t="array" aca="1" ref="R1123" ca="1">INDEX('Lorri 401b'!L:L,MATCH('Retirement Calculator'!A1123,'Lorri 401b'!N:N,0),0)</f>
        <v>-66367924.105437607</v>
      </c>
      <c r="S1123" s="25">
        <f t="shared" ca="1" si="1047"/>
        <v>-103199766.99894449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-36993739.517083518</v>
      </c>
      <c r="R1124" s="25">
        <f t="array" aca="1" ref="R1124" ca="1">INDEX('Lorri 401b'!L:L,MATCH('Retirement Calculator'!A1124,'Lorri 401b'!N:N,0),0)</f>
        <v>-66666202.656489484</v>
      </c>
      <c r="S1124" s="25">
        <f t="shared" ca="1" si="1047"/>
        <v>-103659942.173573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-37156310.709925063</v>
      </c>
      <c r="R1125" s="25">
        <f t="array" aca="1" ref="R1125" ca="1">INDEX('Lorri 401b'!L:L,MATCH('Retirement Calculator'!A1125,'Lorri 401b'!N:N,0),0)</f>
        <v>-66965724.03483741</v>
      </c>
      <c r="S1125" s="25">
        <f t="shared" ca="1" si="1047"/>
        <v>-104122034.74476248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-37319559.282736778</v>
      </c>
      <c r="R1126" s="25">
        <f t="array" aca="1" ref="R1126" ca="1">INDEX('Lorri 401b'!L:L,MATCH('Retirement Calculator'!A1126,'Lorri 401b'!N:N,0),0)</f>
        <v>-67266493.418928459</v>
      </c>
      <c r="S1126" s="25">
        <f t="shared" ca="1" si="1047"/>
        <v>-104586052.70166524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-37483488.057935208</v>
      </c>
      <c r="R1127" s="25">
        <f t="array" aca="1" ref="R1127" ca="1">INDEX('Lorri 401b'!L:L,MATCH('Retirement Calculator'!A1127,'Lorri 401b'!N:N,0),0)</f>
        <v>-67568516.008786559</v>
      </c>
      <c r="S1127" s="25">
        <f t="shared" ca="1" si="1047"/>
        <v>-105052004.06672177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-37648099.869696967</v>
      </c>
      <c r="R1128" s="25">
        <f t="array" aca="1" ref="R1128" ca="1">INDEX('Lorri 401b'!L:L,MATCH('Retirement Calculator'!A1128,'Lorri 401b'!N:N,0),0)</f>
        <v>-67871797.026102394</v>
      </c>
      <c r="S1128" s="25">
        <f t="shared" ca="1" si="1047"/>
        <v>-105519896.89579937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-37813397.564007737</v>
      </c>
      <c r="R1129" s="25">
        <f t="array" aca="1" ref="R1129" ca="1">INDEX('Lorri 401b'!L:L,MATCH('Retirement Calculator'!A1129,'Lorri 401b'!N:N,0),0)</f>
        <v>-68176341.714323714</v>
      </c>
      <c r="S1129" s="25">
        <f t="shared" ca="1" si="1047"/>
        <v>-105989739.27833146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-37979383.998711467</v>
      </c>
      <c r="R1130" s="25">
        <f t="array" aca="1" ref="R1130" ca="1">INDEX('Lorri 401b'!L:L,MATCH('Retirement Calculator'!A1130,'Lorri 401b'!N:N,0),0)</f>
        <v>-68482155.338745952</v>
      </c>
      <c r="S1130" s="25">
        <f t="shared" ca="1" si="1047"/>
        <v>-106461539.33745742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-38146062.043559797</v>
      </c>
      <c r="R1131" s="25">
        <f t="array" aca="1" ref="R1131" ca="1">INDEX('Lorri 401b'!L:L,MATCH('Retirement Calculator'!A1131,'Lorri 401b'!N:N,0),0)</f>
        <v>-68789243.186603293</v>
      </c>
      <c r="S1131" s="25">
        <f t="shared" ca="1" si="1047"/>
        <v>-106935305.2301631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-38313434.580261663</v>
      </c>
      <c r="R1132" s="25">
        <f t="array" aca="1" ref="R1132" ca="1">INDEX('Lorri 401b'!L:L,MATCH('Retirement Calculator'!A1132,'Lorri 401b'!N:N,0),0)</f>
        <v>-69097610.56716004</v>
      </c>
      <c r="S1132" s="25">
        <f t="shared" ca="1" si="1047"/>
        <v>-107411045.1474217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-38481504.502533115</v>
      </c>
      <c r="R1133" s="25">
        <f t="array" aca="1" ref="R1133" ca="1">INDEX('Lorri 401b'!L:L,MATCH('Retirement Calculator'!A1133,'Lorri 401b'!N:N,0),0)</f>
        <v>-69407262.811802432</v>
      </c>
      <c r="S1133" s="25">
        <f t="shared" ca="1" si="1047"/>
        <v>-107888767.31433555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-38650274.716147363</v>
      </c>
      <c r="R1134" s="25">
        <f t="array" aca="1" ref="R1134" ca="1">INDEX('Lorri 401b'!L:L,MATCH('Retirement Calculator'!A1134,'Lorri 401b'!N:N,0),0)</f>
        <v>-69718205.274130836</v>
      </c>
      <c r="S1134" s="25">
        <f t="shared" ca="1" si="1047"/>
        <v>-108368479.9902782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-38819748.138985008</v>
      </c>
      <c r="R1135" s="25">
        <f t="array" aca="1" ref="R1135" ca="1">INDEX('Lorri 401b'!L:L,MATCH('Retirement Calculator'!A1135,'Lorri 401b'!N:N,0),0)</f>
        <v>-70030443.330052271</v>
      </c>
      <c r="S1135" s="25">
        <f t="shared" ca="1" si="1047"/>
        <v>-108850191.46903728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-38989927.701084472</v>
      </c>
      <c r="R1136" s="25">
        <f t="array" aca="1" ref="R1136" ca="1">INDEX('Lorri 401b'!L:L,MATCH('Retirement Calculator'!A1136,'Lorri 401b'!N:N,0),0)</f>
        <v>-70343982.377873391</v>
      </c>
      <c r="S1136" s="25">
        <f t="shared" ca="1" si="1047"/>
        <v>-109333910.07895786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-39160816.344692685</v>
      </c>
      <c r="R1137" s="25">
        <f t="array" aca="1" ref="R1137" ca="1">INDEX('Lorri 401b'!L:L,MATCH('Retirement Calculator'!A1137,'Lorri 401b'!N:N,0),0)</f>
        <v>-70658827.838393763</v>
      </c>
      <c r="S1137" s="25">
        <f t="shared" ca="1" si="1047"/>
        <v>-109819644.18308645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-39332417.024315931</v>
      </c>
      <c r="R1138" s="25">
        <f t="array" aca="1" ref="R1138" ca="1">INDEX('Lorri 401b'!L:L,MATCH('Retirement Calculator'!A1138,'Lorri 401b'!N:N,0),0)</f>
        <v>-70974985.154999629</v>
      </c>
      <c r="S1138" s="25">
        <f t="shared" ca="1" si="1047"/>
        <v>-110307402.17931557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-39504732.706770942</v>
      </c>
      <c r="R1139" s="25">
        <f t="array" aca="1" ref="R1139" ca="1">INDEX('Lorri 401b'!L:L,MATCH('Retirement Calculator'!A1139,'Lorri 401b'!N:N,0),0)</f>
        <v>-71292459.79375802</v>
      </c>
      <c r="S1139" s="25">
        <f t="shared" ca="1" si="1047"/>
        <v>-110797192.50052896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-39677766.371236183</v>
      </c>
      <c r="R1140" s="25">
        <f t="array" aca="1" ref="R1140" ca="1">INDEX('Lorri 401b'!L:L,MATCH('Retirement Calculator'!A1140,'Lorri 401b'!N:N,0),0)</f>
        <v>-71611257.243511245</v>
      </c>
      <c r="S1140" s="25">
        <f t="shared" ca="1" si="1047"/>
        <v>-111289023.61474743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-39851521.009303361</v>
      </c>
      <c r="R1141" s="25">
        <f t="array" aca="1" ref="R1141" ca="1">INDEX('Lorri 401b'!L:L,MATCH('Retirement Calculator'!A1141,'Lorri 401b'!N:N,0),0)</f>
        <v>-71931383.015971765</v>
      </c>
      <c r="S1141" s="25">
        <f t="shared" ca="1" si="1047"/>
        <v>-111782904.02527513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-40025999.625029154</v>
      </c>
      <c r="R1142" s="25">
        <f t="array" aca="1" ref="R1142" ca="1">INDEX('Lorri 401b'!L:L,MATCH('Retirement Calculator'!A1142,'Lorri 401b'!N:N,0),0)</f>
        <v>-72252842.645817548</v>
      </c>
      <c r="S1142" s="25">
        <f t="shared" ca="1" si="1047"/>
        <v>-112278842.27084669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-40201205.23498714</v>
      </c>
      <c r="R1143" s="25">
        <f t="array" aca="1" ref="R1143" ca="1">INDEX('Lorri 401b'!L:L,MATCH('Retirement Calculator'!A1143,'Lorri 401b'!N:N,0),0)</f>
        <v>-72575641.690787688</v>
      </c>
      <c r="S1143" s="25">
        <f t="shared" ca="1" si="1047"/>
        <v>-112776846.92577483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-40377140.868319951</v>
      </c>
      <c r="R1144" s="25">
        <f t="array" aca="1" ref="R1144" ca="1">INDEX('Lorri 401b'!L:L,MATCH('Retirement Calculator'!A1144,'Lorri 401b'!N:N,0),0)</f>
        <v>-72899785.731778532</v>
      </c>
      <c r="S1144" s="25">
        <f t="shared" ca="1" si="1047"/>
        <v>-113276926.60009849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-40553809.566791646</v>
      </c>
      <c r="R1145" s="25">
        <f t="array" aca="1" ref="R1145" ca="1">INDEX('Lorri 401b'!L:L,MATCH('Retirement Calculator'!A1145,'Lorri 401b'!N:N,0),0)</f>
        <v>-73225280.372940168</v>
      </c>
      <c r="S1145" s="25">
        <f t="shared" ca="1" si="1047"/>
        <v>-113779089.93973181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-40731214.38484031</v>
      </c>
      <c r="R1146" s="25">
        <f t="array" aca="1" ref="R1146" ca="1">INDEX('Lorri 401b'!L:L,MATCH('Retirement Calculator'!A1146,'Lorri 401b'!N:N,0),0)</f>
        <v>-73552131.241773307</v>
      </c>
      <c r="S1146" s="25">
        <f t="shared" ca="1" si="1047"/>
        <v>-114283345.62661362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-40909358.389630839</v>
      </c>
      <c r="R1147" s="25">
        <f t="array" aca="1" ref="R1147" ca="1">INDEX('Lorri 401b'!L:L,MATCH('Retirement Calculator'!A1147,'Lorri 401b'!N:N,0),0)</f>
        <v>-73880343.989226595</v>
      </c>
      <c r="S1147" s="25">
        <f t="shared" ca="1" si="1047"/>
        <v>-114789702.37885743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-41088244.661107995</v>
      </c>
      <c r="R1148" s="25">
        <f t="array" aca="1" ref="R1148" ca="1">INDEX('Lorri 401b'!L:L,MATCH('Retirement Calculator'!A1148,'Lorri 401b'!N:N,0),0)</f>
        <v>-74209924.289794266</v>
      </c>
      <c r="S1148" s="25">
        <f t="shared" ca="1" si="1047"/>
        <v>-115298168.95090225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-41267876.292049639</v>
      </c>
      <c r="R1149" s="25">
        <f t="array" aca="1" ref="R1149" ca="1">INDEX('Lorri 401b'!L:L,MATCH('Retirement Calculator'!A1149,'Lorri 401b'!N:N,0),0)</f>
        <v>-74540877.841614306</v>
      </c>
      <c r="S1149" s="25">
        <f t="shared" ca="1" si="1047"/>
        <v>-115808754.13366395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-41448256.388120212</v>
      </c>
      <c r="R1150" s="25">
        <f t="array" aca="1" ref="R1150" ca="1">INDEX('Lorri 401b'!L:L,MATCH('Retirement Calculator'!A1150,'Lorri 401b'!N:N,0),0)</f>
        <v>-74873210.366566926</v>
      </c>
      <c r="S1150" s="25">
        <f t="shared" ca="1" si="1047"/>
        <v>-116321466.75468713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-41629388.06792441</v>
      </c>
      <c r="R1151" s="25">
        <f t="array" aca="1" ref="R1151" ca="1">INDEX('Lorri 401b'!L:L,MATCH('Retirement Calculator'!A1151,'Lorri 401b'!N:N,0),0)</f>
        <v>-75206927.610373512</v>
      </c>
      <c r="S1151" s="25">
        <f t="shared" ca="1" si="1047"/>
        <v>-116836315.67829792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-41811274.463061124</v>
      </c>
      <c r="R1152" s="25">
        <f t="array" aca="1" ref="R1152" ca="1">INDEX('Lorri 401b'!L:L,MATCH('Retirement Calculator'!A1152,'Lorri 401b'!N:N,0),0)</f>
        <v>-75542035.342695966</v>
      </c>
      <c r="S1152" s="25">
        <f t="shared" ca="1" si="1047"/>
        <v>-117353309.80575709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-41993918.718177572</v>
      </c>
      <c r="R1153" s="25">
        <f t="array" aca="1" ref="R1153" ca="1">INDEX('Lorri 401b'!L:L,MATCH('Retirement Calculator'!A1153,'Lorri 401b'!N:N,0),0)</f>
        <v>-75878539.35723643</v>
      </c>
      <c r="S1153" s="25">
        <f t="shared" ca="1" si="1047"/>
        <v>-117872458.075414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-42177323.991023675</v>
      </c>
      <c r="R1154" s="25">
        <f t="array" aca="1" ref="R1154" ca="1">INDEX('Lorri 401b'!L:L,MATCH('Retirement Calculator'!A1154,'Lorri 401b'!N:N,0),0)</f>
        <v>-76216445.471837476</v>
      </c>
      <c r="S1154" s="25">
        <f t="shared" ca="1" si="1047"/>
        <v>-118393769.46286115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-42361493.452506639</v>
      </c>
      <c r="R1155" s="25">
        <f t="array" aca="1" ref="R1155" ca="1">INDEX('Lorri 401b'!L:L,MATCH('Retirement Calculator'!A1155,'Lorri 401b'!N:N,0),0)</f>
        <v>-76555759.528582692</v>
      </c>
      <c r="S1155" s="25">
        <f t="shared" ca="1" si="1047"/>
        <v>-118917252.98108932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-42546430.286745779</v>
      </c>
      <c r="R1156" s="25">
        <f t="array" aca="1" ref="R1156" ca="1">INDEX('Lorri 401b'!L:L,MATCH('Retirement Calculator'!A1156,'Lorri 401b'!N:N,0),0)</f>
        <v>-76896487.393897682</v>
      </c>
      <c r="S1156" s="25">
        <f t="shared" ca="1" si="1047"/>
        <v>-119442917.68064347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-42732137.691127583</v>
      </c>
      <c r="R1157" s="25">
        <f t="array" aca="1" ref="R1157" ca="1">INDEX('Lorri 401b'!L:L,MATCH('Retirement Calculator'!A1157,'Lorri 401b'!N:N,0),0)</f>
        <v>-77238634.958651483</v>
      </c>
      <c r="S1157" s="25">
        <f t="shared" ca="1" si="1047"/>
        <v>-119970772.64977907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-42918618.876360975</v>
      </c>
      <c r="R1158" s="25">
        <f t="array" aca="1" ref="R1158" ca="1">INDEX('Lorri 401b'!L:L,MATCH('Retirement Calculator'!A1158,'Lorri 401b'!N:N,0),0)</f>
        <v>-77582208.138258427</v>
      </c>
      <c r="S1158" s="25">
        <f t="shared" ca="1" si="1047"/>
        <v>-120500827.01461941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-43105877.066532843</v>
      </c>
      <c r="R1159" s="25">
        <f t="array" aca="1" ref="R1159" ca="1">INDEX('Lorri 401b'!L:L,MATCH('Retirement Calculator'!A1159,'Lorri 401b'!N:N,0),0)</f>
        <v>-77927212.872780398</v>
      </c>
      <c r="S1159" s="25">
        <f t="shared" ca="1" si="1047"/>
        <v>-121033089.93931323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-43293915.499163762</v>
      </c>
      <c r="R1160" s="25">
        <f t="array" aca="1" ref="R1160" ca="1">INDEX('Lorri 401b'!L:L,MATCH('Retirement Calculator'!A1160,'Lorri 401b'!N:N,0),0)</f>
        <v>-78273655.127029538</v>
      </c>
      <c r="S1160" s="25">
        <f t="shared" ca="1" si="1047"/>
        <v>-121567570.6261933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-43482737.425263971</v>
      </c>
      <c r="R1161" s="25">
        <f t="array" aca="1" ref="R1161" ca="1">INDEX('Lorri 401b'!L:L,MATCH('Retirement Calculator'!A1161,'Lorri 401b'!N:N,0),0)</f>
        <v>-78621540.890671387</v>
      </c>
      <c r="S1161" s="25">
        <f t="shared" ca="1" si="1047"/>
        <v>-122104278.31593536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-43672346.109389603</v>
      </c>
      <c r="R1162" s="25">
        <f t="array" aca="1" ref="R1162" ca="1">INDEX('Lorri 401b'!L:L,MATCH('Retirement Calculator'!A1162,'Lorri 401b'!N:N,0),0)</f>
        <v>-78970876.17832841</v>
      </c>
      <c r="S1162" s="25">
        <f t="shared" ca="1" si="1047"/>
        <v>-122643222.28771801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-43862744.829699092</v>
      </c>
      <c r="R1163" s="25">
        <f t="array" aca="1" ref="R1163" ca="1">INDEX('Lorri 401b'!L:L,MATCH('Retirement Calculator'!A1163,'Lorri 401b'!N:N,0),0)</f>
        <v>-79321667.029684007</v>
      </c>
      <c r="S1163" s="25">
        <f t="shared" ca="1" si="1047"/>
        <v>-123184411.85938311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-44053936.878009871</v>
      </c>
      <c r="R1164" s="25">
        <f t="array" aca="1" ref="R1164" ca="1">INDEX('Lorri 401b'!L:L,MATCH('Retirement Calculator'!A1164,'Lorri 401b'!N:N,0),0)</f>
        <v>-79673919.509586915</v>
      </c>
      <c r="S1164" s="25">
        <f t="shared" ca="1" si="1047"/>
        <v>-123727856.38759679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-44245925.559855275</v>
      </c>
      <c r="R1165" s="25">
        <f t="array" aca="1" ref="R1165" ca="1">INDEX('Lorri 401b'!L:L,MATCH('Retirement Calculator'!A1165,'Lorri 401b'!N:N,0),0)</f>
        <v>-80027639.708156094</v>
      </c>
      <c r="S1165" s="25">
        <f t="shared" ca="1" si="1047"/>
        <v>-124273565.26801136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-44438714.1945417</v>
      </c>
      <c r="R1166" s="25">
        <f t="array" aca="1" ref="R1166" ca="1">INDEX('Lorri 401b'!L:L,MATCH('Retirement Calculator'!A1166,'Lorri 401b'!N:N,0),0)</f>
        <v>-80382833.740885973</v>
      </c>
      <c r="S1166" s="25">
        <f t="shared" ca="1" si="1047"/>
        <v>-124821547.93542767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-44632306.115205988</v>
      </c>
      <c r="R1167" s="25">
        <f t="array" aca="1" ref="R1167" ca="1">INDEX('Lorri 401b'!L:L,MATCH('Retirement Calculator'!A1167,'Lorri 401b'!N:N,0),0)</f>
        <v>-80739507.748752221</v>
      </c>
      <c r="S1167" s="25">
        <f t="shared" ca="1" si="1047"/>
        <v>-125371813.86395821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-44826704.668873042</v>
      </c>
      <c r="R1168" s="25">
        <f t="array" aca="1" ref="R1168" ca="1">INDEX('Lorri 401b'!L:L,MATCH('Retirement Calculator'!A1168,'Lorri 401b'!N:N,0),0)</f>
        <v>-81097667.898317918</v>
      </c>
      <c r="S1168" s="25">
        <f t="shared" ca="1" si="1047"/>
        <v>-125924372.56719096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-45021913.216513708</v>
      </c>
      <c r="R1169" s="25">
        <f t="array" aca="1" ref="R1169" ca="1">INDEX('Lorri 401b'!L:L,MATCH('Retirement Calculator'!A1169,'Lorri 401b'!N:N,0),0)</f>
        <v>-81457320.38184014</v>
      </c>
      <c r="S1169" s="25">
        <f t="shared" ca="1" si="1047"/>
        <v>-126479233.59835385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-45217935.133102879</v>
      </c>
      <c r="R1170" s="25">
        <f t="array" aca="1" ref="R1170" ca="1">INDEX('Lorri 401b'!L:L,MATCH('Retirement Calculator'!A1170,'Lorri 401b'!N:N,0),0)</f>
        <v>-81818471.41737704</v>
      </c>
      <c r="S1170" s="25">
        <f t="shared" ca="1" si="1047"/>
        <v>-127036406.55047992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-45414773.807677835</v>
      </c>
      <c r="R1171" s="25">
        <f t="array" aca="1" ref="R1171" ca="1">INDEX('Lorri 401b'!L:L,MATCH('Retirement Calculator'!A1171,'Lorri 401b'!N:N,0),0)</f>
        <v>-82181127.248895347</v>
      </c>
      <c r="S1171" s="25">
        <f t="shared" ca="1" si="1047"/>
        <v>-127595901.05657318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53" activePane="bottomLeft" state="frozen"/>
      <selection pane="bottomLeft" activeCell="E94" sqref="E94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16.284931506849315</v>
      </c>
      <c r="R1" s="400"/>
      <c r="S1" s="400"/>
      <c r="T1" s="400"/>
      <c r="U1" s="400"/>
      <c r="V1" s="401">
        <f ca="1">(TODAY()-B16)/365</f>
        <v>16.780821917808218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19.035616438356165</v>
      </c>
      <c r="B2" s="338">
        <v>39356</v>
      </c>
      <c r="C2" s="338">
        <f ca="1">TODAY()</f>
        <v>46304</v>
      </c>
      <c r="D2" s="399">
        <f>-(SUM(D7:D82))</f>
        <v>-454496.24000000005</v>
      </c>
      <c r="E2" s="399">
        <f>(H83+L83+Q83+V83)*-1</f>
        <v>1125675.73</v>
      </c>
      <c r="F2" s="285">
        <f ca="1">D4</f>
        <v>0.11145830750465394</v>
      </c>
      <c r="G2" s="402">
        <f ca="1">(72/(F2*100))</f>
        <v>6.4598145810704732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0.11145830750465394</v>
      </c>
      <c r="E4" s="400"/>
      <c r="F4" s="296"/>
      <c r="G4" s="296"/>
      <c r="H4" s="296"/>
      <c r="I4" s="400"/>
      <c r="J4" s="296">
        <f ca="1">XIRR(H8:H83,B8:B83)</f>
        <v>0.11367003321647645</v>
      </c>
      <c r="K4" s="296"/>
      <c r="L4" s="296"/>
      <c r="M4" s="296"/>
      <c r="N4" s="400"/>
      <c r="O4" s="296">
        <f ca="1">XIRR(L7:L83,B7:B83)</f>
        <v>0.10979109406471255</v>
      </c>
      <c r="P4" s="296"/>
      <c r="Q4" s="296"/>
      <c r="R4" s="400"/>
      <c r="S4" s="400"/>
      <c r="T4" s="296">
        <f ca="1">XIRR(Q18:Q83,B18:B83)</f>
        <v>0.11004160046577452</v>
      </c>
      <c r="U4" s="296"/>
      <c r="V4" s="296"/>
      <c r="W4" s="296"/>
      <c r="X4" s="400"/>
      <c r="Y4" s="296">
        <f ca="1">XIRR(V16:V83,B16:B83)</f>
        <v>0.10945559144020081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24"/>
      <c r="B83" s="411">
        <f ca="1">TODAY()</f>
        <v>46304</v>
      </c>
      <c r="C83" s="425"/>
      <c r="D83" s="426">
        <f>-F82</f>
        <v>-1125675.73</v>
      </c>
      <c r="E83" s="426"/>
      <c r="F83" s="426"/>
      <c r="G83" s="426"/>
      <c r="H83" s="426">
        <f>-J82</f>
        <v>-442308.11999999994</v>
      </c>
      <c r="I83" s="427"/>
      <c r="J83" s="426"/>
      <c r="K83" s="426"/>
      <c r="L83" s="426">
        <f>-O82</f>
        <v>-139937.84999999998</v>
      </c>
      <c r="M83" s="426"/>
      <c r="N83" s="427"/>
      <c r="O83" s="426"/>
      <c r="P83" s="426"/>
      <c r="Q83" s="426">
        <f>-T82</f>
        <v>-415726.48999999993</v>
      </c>
      <c r="R83" s="426"/>
      <c r="S83" s="426"/>
      <c r="T83" s="426"/>
      <c r="U83" s="426"/>
      <c r="V83" s="426">
        <f>-Y82</f>
        <v>-127703.27000000006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-5.9127817328263839E-2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2.1539468634307085E-2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46304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13.645448323066393</v>
      </c>
      <c r="D3" s="429" t="s">
        <v>633</v>
      </c>
      <c r="E3" s="441">
        <f ca="1">'TSP-401K'!J4</f>
        <v>0.11367003321647645</v>
      </c>
      <c r="F3" s="429" t="s">
        <v>633</v>
      </c>
      <c r="G3" s="441">
        <f ca="1">'TSP-401K'!O4</f>
        <v>0.10979109406471255</v>
      </c>
      <c r="H3" s="429" t="s">
        <v>633</v>
      </c>
      <c r="I3" s="441">
        <f ca="1">'TSP-401K'!T4</f>
        <v>0.11004160046577452</v>
      </c>
      <c r="J3" s="429" t="s">
        <v>633</v>
      </c>
      <c r="K3" s="441">
        <f ca="1">'TSP-401K'!Y4</f>
        <v>0.10945559144020081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13.645448323066393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1125675.73</v>
      </c>
      <c r="D6" s="429" t="s">
        <v>637</v>
      </c>
      <c r="E6" s="445">
        <f>'TSP-401K'!H83*-1</f>
        <v>442308.11999999994</v>
      </c>
      <c r="F6" s="429" t="s">
        <v>637</v>
      </c>
      <c r="G6" s="445">
        <f>'TSP-401K'!L83*-1</f>
        <v>139937.84999999998</v>
      </c>
      <c r="H6" s="429" t="s">
        <v>637</v>
      </c>
      <c r="I6" s="445">
        <f>'TSP-401K'!Q83*-1</f>
        <v>415726.48999999993</v>
      </c>
      <c r="J6" s="429" t="s">
        <v>637</v>
      </c>
      <c r="K6" s="445">
        <f>'TSP-401K'!V83*-1</f>
        <v>127703.27000000006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6386178.6124273892</v>
      </c>
      <c r="D8" s="429" t="s">
        <v>639</v>
      </c>
      <c r="E8" s="445">
        <f ca="1">FV(E3/26,C3*26,-(E2*0.1)/26,-E6,1)</f>
        <v>2420007.753862835</v>
      </c>
      <c r="F8" s="429" t="s">
        <v>639</v>
      </c>
      <c r="G8" s="445">
        <f ca="1">FV(G3/12,12*C3,-(G2*0.1)/12,-G6,1)</f>
        <v>678712.33019953489</v>
      </c>
      <c r="H8" s="429" t="s">
        <v>639</v>
      </c>
      <c r="I8" s="445">
        <f ca="1">FV(I3/24,C5*24,-(I2*0.1)/24,-I6,1)</f>
        <v>2416171.2440578621</v>
      </c>
      <c r="J8" s="429" t="s">
        <v>639</v>
      </c>
      <c r="K8" s="445">
        <f ca="1">FV(K3/24,C5*24,-(K2*0.055)/24,-K6,1)</f>
        <v>871287.28430715762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3098720.08406237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33.583333333333336</v>
      </c>
      <c r="C4" s="463">
        <f ca="1">(SUMIFS(H:H,I:I,"&gt;0",L:L,"&lt;0"))</f>
        <v>403</v>
      </c>
      <c r="D4" s="456">
        <f t="array" aca="1" ref="D4" ca="1">INDEX(N:N,MATCH(C4,H:H,0),0)</f>
        <v>63524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3098720.08406237</v>
      </c>
      <c r="C8" s="447">
        <f t="shared" ref="C8:C136" si="0">SUMIF(G:G,A8,J:J)</f>
        <v>398963.19893278764</v>
      </c>
      <c r="D8" s="447">
        <f ca="1">SUMIF(G:G,1,K:K)</f>
        <v>147564.33438675391</v>
      </c>
      <c r="E8" s="447">
        <f t="shared" ref="E8:E136" ca="1" si="1">B8-C8+D8</f>
        <v>2847321.219516336</v>
      </c>
      <c r="F8" s="431"/>
      <c r="G8" s="459">
        <v>1</v>
      </c>
      <c r="H8" s="459">
        <v>1</v>
      </c>
      <c r="I8" s="444">
        <f ca="1">B1</f>
        <v>3098720.08406237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12772.804795074881</v>
      </c>
      <c r="L8" s="444">
        <f t="shared" ref="L8:L262" ca="1" si="3">I8-J8+K8</f>
        <v>3078245.955613046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2847321.219516336</v>
      </c>
      <c r="C9" s="447">
        <f t="shared" si="0"/>
        <v>398963.19893278764</v>
      </c>
      <c r="D9" s="447">
        <f ca="1">SUMIF(G:G,2,K:K)</f>
        <v>134702.29135126621</v>
      </c>
      <c r="E9" s="447">
        <f t="shared" ca="1" si="1"/>
        <v>2583060.3119348148</v>
      </c>
      <c r="F9" s="431"/>
      <c r="G9" s="459">
        <v>1</v>
      </c>
      <c r="H9" s="459">
        <v>2</v>
      </c>
      <c r="I9" s="444">
        <f t="shared" ref="I9:I263" ca="1" si="5">L8</f>
        <v>3078245.955613046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12687.49592653603</v>
      </c>
      <c r="L9" s="444">
        <f t="shared" ca="1" si="3"/>
        <v>3057686.5182951833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2583060.3119348148</v>
      </c>
      <c r="C10" s="447">
        <f t="shared" si="0"/>
        <v>398963.19893278764</v>
      </c>
      <c r="D10" s="447">
        <f ca="1">SUMIF(G:G,3,K:K)</f>
        <v>121182.20178344641</v>
      </c>
      <c r="E10" s="447">
        <f t="shared" ca="1" si="1"/>
        <v>2305279.314785474</v>
      </c>
      <c r="F10" s="431"/>
      <c r="G10" s="459">
        <v>1</v>
      </c>
      <c r="H10" s="459">
        <v>3</v>
      </c>
      <c r="I10" s="444">
        <f t="shared" ca="1" si="5"/>
        <v>3057686.5182951833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12601.831604378269</v>
      </c>
      <c r="L10" s="444">
        <f t="shared" ca="1" si="3"/>
        <v>3037041.4166551628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2305279.314785474</v>
      </c>
      <c r="C11" s="447">
        <f t="shared" si="0"/>
        <v>394307.19893278764</v>
      </c>
      <c r="D11" s="447">
        <f ca="1">SUMIF(G:G,4,K:K)</f>
        <v>107038.77227120132</v>
      </c>
      <c r="E11" s="447">
        <f t="shared" ca="1" si="1"/>
        <v>2018010.8881238876</v>
      </c>
      <c r="F11" s="431"/>
      <c r="G11" s="459">
        <v>1</v>
      </c>
      <c r="H11" s="459">
        <v>4</v>
      </c>
      <c r="I11" s="444">
        <f t="shared" ca="1" si="5"/>
        <v>3037041.4166551628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12515.81034754485</v>
      </c>
      <c r="L11" s="444">
        <f t="shared" ca="1" si="3"/>
        <v>3016310.293758309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2018010.8881238876</v>
      </c>
      <c r="C12" s="447">
        <f t="shared" si="0"/>
        <v>389651.19893278764</v>
      </c>
      <c r="D12" s="447">
        <f ca="1">SUMIF(G:G,5,K:K)</f>
        <v>92529.294358549843</v>
      </c>
      <c r="E12" s="447">
        <f t="shared" ca="1" si="1"/>
        <v>1720888.9835496498</v>
      </c>
      <c r="F12" s="431"/>
      <c r="G12" s="459">
        <v>1</v>
      </c>
      <c r="H12" s="459">
        <v>5</v>
      </c>
      <c r="I12" s="444">
        <f t="shared" ca="1" si="5"/>
        <v>3016310.293758309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12429.43066880796</v>
      </c>
      <c r="L12" s="444">
        <f t="shared" ca="1" si="3"/>
        <v>2995492.7911827182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1720888.9835496498</v>
      </c>
      <c r="C13" s="447">
        <f t="shared" si="0"/>
        <v>272655.17935989378</v>
      </c>
      <c r="D13" s="447">
        <f ca="1">SUMIF(G:G,6,K:K)</f>
        <v>78798.57421864607</v>
      </c>
      <c r="E13" s="447">
        <f t="shared" ca="1" si="1"/>
        <v>1527032.3784084022</v>
      </c>
      <c r="F13" s="431"/>
      <c r="G13" s="459">
        <v>1</v>
      </c>
      <c r="H13" s="459">
        <v>6</v>
      </c>
      <c r="I13" s="444">
        <f t="shared" ca="1" si="5"/>
        <v>2995492.7911827182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12342.691074742997</v>
      </c>
      <c r="L13" s="444">
        <f t="shared" ca="1" si="3"/>
        <v>2974588.5490130624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1527032.3784084022</v>
      </c>
      <c r="C14" s="447">
        <f t="shared" si="0"/>
        <v>108860.75195784221</v>
      </c>
      <c r="D14" s="447">
        <f ca="1">SUMIF(G:G,7,K:K)</f>
        <v>75132.046174574192</v>
      </c>
      <c r="E14" s="447">
        <f t="shared" ca="1" si="1"/>
        <v>1493303.6726251342</v>
      </c>
      <c r="F14" s="431"/>
      <c r="G14" s="459">
        <v>1</v>
      </c>
      <c r="H14" s="459">
        <v>7</v>
      </c>
      <c r="I14" s="444">
        <f t="shared" ca="1" si="5"/>
        <v>2974588.5490130624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12255.590065702765</v>
      </c>
      <c r="L14" s="444">
        <f t="shared" ca="1" si="3"/>
        <v>2953597.2058343664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1493303.6726251342</v>
      </c>
      <c r="C15" s="447">
        <f t="shared" si="0"/>
        <v>108860.75195784221</v>
      </c>
      <c r="D15" s="447">
        <f ca="1">SUMIF(G:G,8,K:K)</f>
        <v>73406.421573607542</v>
      </c>
      <c r="E15" s="447">
        <f t="shared" ca="1" si="1"/>
        <v>1457849.3422408996</v>
      </c>
      <c r="F15" s="431"/>
      <c r="G15" s="459">
        <v>1</v>
      </c>
      <c r="H15" s="459">
        <v>8</v>
      </c>
      <c r="I15" s="444">
        <f t="shared" ca="1" si="5"/>
        <v>2953597.2058343664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12168.126135791532</v>
      </c>
      <c r="L15" s="444">
        <f t="shared" ca="1" si="3"/>
        <v>2932518.3987257592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1457849.3422408996</v>
      </c>
      <c r="C16" s="447">
        <f t="shared" si="0"/>
        <v>101423.65635784219</v>
      </c>
      <c r="D16" s="447">
        <f ca="1">SUMIF(G:G,9,K:K)</f>
        <v>71781.04482936344</v>
      </c>
      <c r="E16" s="447">
        <f t="shared" ca="1" si="1"/>
        <v>1428206.7307124208</v>
      </c>
      <c r="F16" s="431"/>
      <c r="G16" s="459">
        <v>1</v>
      </c>
      <c r="H16" s="459">
        <v>9</v>
      </c>
      <c r="I16" s="444">
        <f t="shared" ca="1" si="5"/>
        <v>2932518.3987257592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12080.297772839001</v>
      </c>
      <c r="L16" s="444">
        <f t="shared" ca="1" si="3"/>
        <v>2911351.7632541996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1428206.7307124208</v>
      </c>
      <c r="C17" s="447">
        <f t="shared" si="0"/>
        <v>100747.55675784221</v>
      </c>
      <c r="D17" s="447">
        <f ca="1">SUMIF(G:G,10,K:K)</f>
        <v>70299.063104088564</v>
      </c>
      <c r="E17" s="447">
        <f t="shared" ca="1" si="1"/>
        <v>1397758.2370586672</v>
      </c>
      <c r="F17" s="431"/>
      <c r="G17" s="459">
        <v>1</v>
      </c>
      <c r="H17" s="459">
        <v>10</v>
      </c>
      <c r="I17" s="444">
        <f t="shared" ca="1" si="5"/>
        <v>2911351.7632541996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11992.103458374169</v>
      </c>
      <c r="L17" s="444">
        <f t="shared" ca="1" si="3"/>
        <v>2890096.9334681751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1397758.2370586672</v>
      </c>
      <c r="C18" s="447">
        <f t="shared" si="0"/>
        <v>100747.55675784221</v>
      </c>
      <c r="D18" s="447">
        <f ca="1">SUMIF(G:G,11,K:K)</f>
        <v>68741.260381122629</v>
      </c>
      <c r="E18" s="447">
        <f t="shared" ca="1" si="1"/>
        <v>1365751.9406819476</v>
      </c>
      <c r="F18" s="431"/>
      <c r="G18" s="459">
        <v>1</v>
      </c>
      <c r="H18" s="459">
        <v>11</v>
      </c>
      <c r="I18" s="444">
        <f t="shared" ca="1" si="5"/>
        <v>2890096.9334681751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11903.541667599067</v>
      </c>
      <c r="L18" s="444">
        <f t="shared" ca="1" si="3"/>
        <v>2868753.5418913756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1365751.9406819476</v>
      </c>
      <c r="C19" s="447">
        <f t="shared" si="0"/>
        <v>100747.55675784221</v>
      </c>
      <c r="D19" s="447">
        <f ca="1">SUMIF(G:G,12,K:K)</f>
        <v>67103.757514324432</v>
      </c>
      <c r="E19" s="447">
        <f t="shared" ca="1" si="1"/>
        <v>1332108.1414384299</v>
      </c>
      <c r="F19" s="431"/>
      <c r="G19" s="459">
        <v>1</v>
      </c>
      <c r="H19" s="459">
        <v>12</v>
      </c>
      <c r="I19" s="444">
        <f t="shared" ca="1" si="5"/>
        <v>2868753.5418913756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11814.610869362403</v>
      </c>
      <c r="L19" s="444">
        <f t="shared" ca="1" si="3"/>
        <v>2847321.2195163392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1332108.1414384299</v>
      </c>
      <c r="C20" s="447">
        <f t="shared" si="0"/>
        <v>100747.55675784221</v>
      </c>
      <c r="D20" s="447">
        <f ca="1">SUMIF(G:G,13,K:K)</f>
        <v>65382.476893074054</v>
      </c>
      <c r="E20" s="447">
        <f t="shared" ca="1" si="1"/>
        <v>1296743.0615736619</v>
      </c>
      <c r="F20" s="431"/>
      <c r="G20" s="459">
        <v>2</v>
      </c>
      <c r="H20" s="459">
        <v>13</v>
      </c>
      <c r="I20" s="444">
        <f t="shared" ca="1" si="5"/>
        <v>2847321.2195163392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11725.309526133085</v>
      </c>
      <c r="L20" s="444">
        <f t="shared" ca="1" si="3"/>
        <v>2825799.5957980733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1296743.0615736619</v>
      </c>
      <c r="C21" s="447">
        <f t="shared" si="0"/>
        <v>100747.55675784221</v>
      </c>
      <c r="D21" s="447">
        <f ca="1">SUMIF(G:G,14,K:K)</f>
        <v>63573.132288453446</v>
      </c>
      <c r="E21" s="447">
        <f t="shared" ca="1" si="1"/>
        <v>1259568.6371042731</v>
      </c>
      <c r="F21" s="431"/>
      <c r="G21" s="459">
        <v>2</v>
      </c>
      <c r="H21" s="459">
        <v>14</v>
      </c>
      <c r="I21" s="444">
        <f t="shared" ca="1" si="5"/>
        <v>2825799.5957980733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11635.636093973644</v>
      </c>
      <c r="L21" s="444">
        <f t="shared" ca="1" si="3"/>
        <v>2804188.2986476482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1259568.6371042731</v>
      </c>
      <c r="C22" s="447">
        <f t="shared" si="0"/>
        <v>100747.55675784221</v>
      </c>
      <c r="D22" s="447">
        <f ca="1">SUMIF(G:G,15,K:K)</f>
        <v>61671.218179938376</v>
      </c>
      <c r="E22" s="447">
        <f t="shared" ca="1" si="1"/>
        <v>1220492.2985263693</v>
      </c>
      <c r="F22" s="431"/>
      <c r="G22" s="459">
        <v>2</v>
      </c>
      <c r="H22" s="459">
        <v>15</v>
      </c>
      <c r="I22" s="444">
        <f t="shared" ca="1" si="5"/>
        <v>2804188.2986476482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11545.589022513539</v>
      </c>
      <c r="L22" s="444">
        <f t="shared" ca="1" si="3"/>
        <v>2782486.9544257629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1220492.2985263693</v>
      </c>
      <c r="C23" s="447">
        <f t="shared" si="0"/>
        <v>100747.55675784221</v>
      </c>
      <c r="D23" s="447">
        <f ca="1">SUMIF(G:G,16,K:K)</f>
        <v>59671.998536023646</v>
      </c>
      <c r="E23" s="447">
        <f t="shared" ca="1" si="1"/>
        <v>1179416.7403045506</v>
      </c>
      <c r="F23" s="431"/>
      <c r="G23" s="459">
        <v>2</v>
      </c>
      <c r="H23" s="459">
        <v>16</v>
      </c>
      <c r="I23" s="444">
        <f t="shared" ca="1" si="5"/>
        <v>2782486.9544257629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11455.166754922349</v>
      </c>
      <c r="L23" s="444">
        <f t="shared" ca="1" si="3"/>
        <v>2760695.1879362864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1179416.7403045506</v>
      </c>
      <c r="C24" s="447">
        <f t="shared" si="0"/>
        <v>100747.55675784221</v>
      </c>
      <c r="D24" s="447">
        <f ca="1">SUMIF(G:G,17,K:K)</f>
        <v>57570.495020843773</v>
      </c>
      <c r="E24" s="447">
        <f t="shared" ca="1" si="1"/>
        <v>1136239.6785675522</v>
      </c>
      <c r="F24" s="431"/>
      <c r="G24" s="459">
        <v>2</v>
      </c>
      <c r="H24" s="459">
        <v>17</v>
      </c>
      <c r="I24" s="444">
        <f t="shared" ca="1" si="5"/>
        <v>2760695.1879362864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11364.367727882865</v>
      </c>
      <c r="L24" s="444">
        <f t="shared" ca="1" si="3"/>
        <v>2738812.6224197703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1136239.6785675522</v>
      </c>
      <c r="C25" s="447">
        <f t="shared" si="0"/>
        <v>100747.55675784221</v>
      </c>
      <c r="D25" s="447">
        <f ca="1">SUMIF(G:G,18,K:K)</f>
        <v>55361.474597422166</v>
      </c>
      <c r="E25" s="447">
        <f t="shared" ca="1" si="1"/>
        <v>1090853.5964071322</v>
      </c>
      <c r="F25" s="431"/>
      <c r="G25" s="459">
        <v>2</v>
      </c>
      <c r="H25" s="459">
        <v>18</v>
      </c>
      <c r="I25" s="444">
        <f t="shared" ca="1" si="5"/>
        <v>2738812.6224197703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11273.190371564047</v>
      </c>
      <c r="L25" s="444">
        <f t="shared" ca="1" si="3"/>
        <v>2716838.8795469357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1090853.5964071322</v>
      </c>
      <c r="C26" s="447">
        <f t="shared" si="0"/>
        <v>100747.55675784221</v>
      </c>
      <c r="D26" s="447">
        <f ca="1">SUMIF(G:G,19,K:K)</f>
        <v>53039.436496678798</v>
      </c>
      <c r="E26" s="447">
        <f t="shared" ca="1" si="1"/>
        <v>1043145.4761459688</v>
      </c>
      <c r="F26" s="431"/>
      <c r="G26" s="459">
        <v>2</v>
      </c>
      <c r="H26" s="459">
        <v>19</v>
      </c>
      <c r="I26" s="444">
        <f t="shared" ca="1" si="5"/>
        <v>2716838.8795469357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11181.633109593904</v>
      </c>
      <c r="L26" s="444">
        <f t="shared" ca="1" si="3"/>
        <v>2694773.5794121306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1043145.4761459688</v>
      </c>
      <c r="C27" s="447">
        <f t="shared" si="0"/>
        <v>100747.55675784221</v>
      </c>
      <c r="D27" s="447">
        <f ca="1">SUMIF(G:G,20,K:K)</f>
        <v>50598.59851974772</v>
      </c>
      <c r="E27" s="447">
        <f t="shared" ca="1" si="1"/>
        <v>992996.51790787431</v>
      </c>
      <c r="F27" s="431"/>
      <c r="G27" s="459">
        <v>2</v>
      </c>
      <c r="H27" s="459">
        <v>20</v>
      </c>
      <c r="I27" s="444">
        <f t="shared" ca="1" si="5"/>
        <v>2694773.5794121306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11089.694359032215</v>
      </c>
      <c r="L27" s="444">
        <f t="shared" ca="1" si="3"/>
        <v>2672616.3405267643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992996.51790787431</v>
      </c>
      <c r="C28" s="447">
        <f t="shared" si="0"/>
        <v>100747.55675784221</v>
      </c>
      <c r="D28" s="447">
        <f ca="1">SUMIF(G:G,21,K:K)</f>
        <v>48032.882639495023</v>
      </c>
      <c r="E28" s="447">
        <f t="shared" ca="1" si="1"/>
        <v>940281.84378952719</v>
      </c>
      <c r="F28" s="431"/>
      <c r="G28" s="459">
        <v>2</v>
      </c>
      <c r="H28" s="459">
        <v>21</v>
      </c>
      <c r="I28" s="444">
        <f t="shared" ca="1" si="5"/>
        <v>2672616.3405267643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10997.372530343189</v>
      </c>
      <c r="L28" s="444">
        <f t="shared" ca="1" si="3"/>
        <v>2650366.7798127085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940281.84378952719</v>
      </c>
      <c r="C29" s="447">
        <f t="shared" si="0"/>
        <v>100747.55675784221</v>
      </c>
      <c r="D29" s="447">
        <f ca="1">SUMIF(G:G,22,K:K)</f>
        <v>45335.899865383297</v>
      </c>
      <c r="E29" s="447">
        <f t="shared" ca="1" si="1"/>
        <v>884870.18689706828</v>
      </c>
      <c r="F29" s="431"/>
      <c r="G29" s="459">
        <v>2</v>
      </c>
      <c r="H29" s="459">
        <v>22</v>
      </c>
      <c r="I29" s="444">
        <f t="shared" ca="1" si="5"/>
        <v>2650366.7798127085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10904.666027367957</v>
      </c>
      <c r="L29" s="444">
        <f t="shared" ca="1" si="3"/>
        <v>2628024.5125956777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884870.18689706828</v>
      </c>
      <c r="C30" s="447">
        <f t="shared" si="0"/>
        <v>100747.55675784221</v>
      </c>
      <c r="D30" s="447">
        <f ca="1">SUMIF(G:G,23,K:K)</f>
        <v>42500.93433399369</v>
      </c>
      <c r="E30" s="447">
        <f t="shared" ca="1" si="1"/>
        <v>826623.5644732198</v>
      </c>
      <c r="F30" s="431"/>
      <c r="G30" s="459">
        <v>2</v>
      </c>
      <c r="H30" s="459">
        <v>23</v>
      </c>
      <c r="I30" s="444">
        <f t="shared" ca="1" si="5"/>
        <v>2628024.5125956777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10811.573247296996</v>
      </c>
      <c r="L30" s="444">
        <f t="shared" ca="1" si="3"/>
        <v>2605589.1525985762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826623.5644732198</v>
      </c>
      <c r="C31" s="447">
        <f t="shared" si="0"/>
        <v>100747.55675784221</v>
      </c>
      <c r="D31" s="447">
        <f ca="1">SUMIF(G:G,24,K:K)</f>
        <v>39520.926585588895</v>
      </c>
      <c r="E31" s="447">
        <f t="shared" ca="1" si="1"/>
        <v>765396.93430096656</v>
      </c>
      <c r="F31" s="431"/>
      <c r="G31" s="459">
        <v>2</v>
      </c>
      <c r="H31" s="459">
        <v>24</v>
      </c>
      <c r="I31" s="444">
        <f t="shared" ca="1" si="5"/>
        <v>2605589.1525985762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10718.092580642406</v>
      </c>
      <c r="L31" s="444">
        <f t="shared" ca="1" si="3"/>
        <v>2583060.3119348199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765396.93430096656</v>
      </c>
      <c r="C32" s="447">
        <f t="shared" si="0"/>
        <v>100747.55675784221</v>
      </c>
      <c r="D32" s="447">
        <f ca="1">SUMIF(G:G,25,K:K)</f>
        <v>36388.455985073429</v>
      </c>
      <c r="E32" s="447">
        <f t="shared" ca="1" si="1"/>
        <v>701037.83352819784</v>
      </c>
      <c r="F32" s="431"/>
      <c r="G32" s="459">
        <v>3</v>
      </c>
      <c r="H32" s="459">
        <v>25</v>
      </c>
      <c r="I32" s="444">
        <f t="shared" ca="1" si="5"/>
        <v>2583060.3119348199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10624.222411210088</v>
      </c>
      <c r="L32" s="444">
        <f t="shared" ca="1" si="3"/>
        <v>2560437.6011016313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701037.83352819784</v>
      </c>
      <c r="C33" s="447">
        <f t="shared" si="0"/>
        <v>100747.55675784221</v>
      </c>
      <c r="D33" s="447">
        <f ca="1">SUMIF(G:G,26,K:K)</f>
        <v>33095.722243576864</v>
      </c>
      <c r="E33" s="447">
        <f t="shared" ca="1" si="1"/>
        <v>633385.99901393254</v>
      </c>
      <c r="F33" s="431"/>
      <c r="G33" s="459">
        <v>3</v>
      </c>
      <c r="H33" s="459">
        <v>26</v>
      </c>
      <c r="I33" s="444">
        <f t="shared" ca="1" si="5"/>
        <v>2560437.6011016313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10529.961116071801</v>
      </c>
      <c r="L33" s="444">
        <f t="shared" ca="1" si="3"/>
        <v>2537720.6289733043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633385.99901393254</v>
      </c>
      <c r="C34" s="447">
        <f t="shared" si="0"/>
        <v>100747.55675784221</v>
      </c>
      <c r="D34" s="447">
        <f ca="1">SUMIF(G:G,27,K:K)</f>
        <v>29634.525994646112</v>
      </c>
      <c r="E34" s="447">
        <f t="shared" ca="1" si="1"/>
        <v>562272.96825073648</v>
      </c>
      <c r="F34" s="431"/>
      <c r="G34" s="459">
        <v>3</v>
      </c>
      <c r="H34" s="459">
        <v>27</v>
      </c>
      <c r="I34" s="444">
        <f t="shared" ca="1" si="5"/>
        <v>2537720.6289733043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10435.307065537107</v>
      </c>
      <c r="L34" s="444">
        <f t="shared" ca="1" si="3"/>
        <v>2514909.0027944427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562272.96825073648</v>
      </c>
      <c r="C35" s="447">
        <f t="shared" si="0"/>
        <v>100747.55675784221</v>
      </c>
      <c r="D35" s="447">
        <f ca="1">SUMIF(G:G,28,K:K)</f>
        <v>25996.248376678919</v>
      </c>
      <c r="E35" s="447">
        <f t="shared" ca="1" si="1"/>
        <v>487521.6598695732</v>
      </c>
      <c r="F35" s="431"/>
      <c r="G35" s="459">
        <v>3</v>
      </c>
      <c r="H35" s="459">
        <v>28</v>
      </c>
      <c r="I35" s="444">
        <f t="shared" ca="1" si="5"/>
        <v>2514909.0027944427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10340.258623125183</v>
      </c>
      <c r="L35" s="444">
        <f t="shared" ca="1" si="3"/>
        <v>2492002.3281731689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487521.6598695732</v>
      </c>
      <c r="C36" s="447">
        <f t="shared" si="0"/>
        <v>100747.55675784221</v>
      </c>
      <c r="D36" s="447">
        <f ca="1">SUMIF(G:G,29,K:K)</f>
        <v>22171.829570755897</v>
      </c>
      <c r="E36" s="447">
        <f t="shared" ca="1" si="1"/>
        <v>408945.93268248689</v>
      </c>
      <c r="F36" s="431"/>
      <c r="G36" s="459">
        <v>3</v>
      </c>
      <c r="H36" s="459">
        <v>29</v>
      </c>
      <c r="I36" s="444">
        <f t="shared" ca="1" si="5"/>
        <v>2492002.3281731689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10244.814145536542</v>
      </c>
      <c r="L36" s="444">
        <f t="shared" ca="1" si="3"/>
        <v>2469000.2090743068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408945.93268248689</v>
      </c>
      <c r="C37" s="447">
        <f t="shared" si="0"/>
        <v>100747.55675784221</v>
      </c>
      <c r="D37" s="447">
        <f ca="1">SUMIF(G:G,30,K:K)</f>
        <v>18151.746240427256</v>
      </c>
      <c r="E37" s="447">
        <f t="shared" ca="1" si="1"/>
        <v>326350.12216507195</v>
      </c>
      <c r="F37" s="431"/>
      <c r="G37" s="459">
        <v>3</v>
      </c>
      <c r="H37" s="459">
        <v>30</v>
      </c>
      <c r="I37" s="444">
        <f t="shared" ca="1" si="5"/>
        <v>2469000.2090743068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10148.971982624616</v>
      </c>
      <c r="L37" s="444">
        <f t="shared" ca="1" si="3"/>
        <v>2445902.2478125328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326350.12216507195</v>
      </c>
      <c r="C38" s="447">
        <f t="shared" si="0"/>
        <v>100747.55675784221</v>
      </c>
      <c r="D38" s="447">
        <f ca="1">SUMIF(G:G,31,K:K)</f>
        <v>13925.987817276289</v>
      </c>
      <c r="E38" s="447">
        <f t="shared" ca="1" si="1"/>
        <v>239528.55322450606</v>
      </c>
      <c r="F38" s="431"/>
      <c r="G38" s="459">
        <v>3</v>
      </c>
      <c r="H38" s="459">
        <v>31</v>
      </c>
      <c r="I38" s="444">
        <f t="shared" ca="1" si="5"/>
        <v>2445902.2478125328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10052.730477367226</v>
      </c>
      <c r="L38" s="444">
        <f t="shared" ca="1" si="3"/>
        <v>2422708.0450455011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239528.55322450606</v>
      </c>
      <c r="C39" s="447">
        <f t="shared" si="0"/>
        <v>100747.55675784221</v>
      </c>
      <c r="D39" s="447">
        <f ca="1">SUMIF(G:G,32,K:K)</f>
        <v>9484.0315732072013</v>
      </c>
      <c r="E39" s="447">
        <f t="shared" ca="1" si="1"/>
        <v>148265.02803987105</v>
      </c>
      <c r="F39" s="431"/>
      <c r="G39" s="459">
        <v>3</v>
      </c>
      <c r="H39" s="459">
        <v>32</v>
      </c>
      <c r="I39" s="444">
        <f t="shared" ca="1" si="5"/>
        <v>2422708.0450455011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9956.0879658379254</v>
      </c>
      <c r="L39" s="444">
        <f t="shared" ca="1" si="3"/>
        <v>2399417.1997669404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148265.02803987105</v>
      </c>
      <c r="C40" s="447">
        <f t="shared" si="0"/>
        <v>100747.55675784221</v>
      </c>
      <c r="D40" s="447">
        <f ca="1">SUMIF(G:G,33,K:K)</f>
        <v>4814.8164173839214</v>
      </c>
      <c r="E40" s="447">
        <f t="shared" ca="1" si="1"/>
        <v>52332.287699412758</v>
      </c>
      <c r="F40" s="431"/>
      <c r="G40" s="459">
        <v>3</v>
      </c>
      <c r="H40" s="459">
        <v>33</v>
      </c>
      <c r="I40" s="444">
        <f t="shared" ca="1" si="5"/>
        <v>2399417.1997669404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9859.0427771772574</v>
      </c>
      <c r="L40" s="444">
        <f t="shared" ca="1" si="3"/>
        <v>2376029.3092997191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52332.287699412758</v>
      </c>
      <c r="C41" s="447">
        <f t="shared" si="0"/>
        <v>100747.55675784221</v>
      </c>
      <c r="D41" s="447">
        <f ca="1">SUMIF(G:G,34,K:K)</f>
        <v>-93.284647429430748</v>
      </c>
      <c r="E41" s="447">
        <f t="shared" ca="1" si="1"/>
        <v>-48508.553705858874</v>
      </c>
      <c r="F41" s="431"/>
      <c r="G41" s="459">
        <v>3</v>
      </c>
      <c r="H41" s="459">
        <v>34</v>
      </c>
      <c r="I41" s="444">
        <f t="shared" ca="1" si="5"/>
        <v>2376029.3092997191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9761.5932335638336</v>
      </c>
      <c r="L41" s="444">
        <f t="shared" ca="1" si="3"/>
        <v>2352543.9692888842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-48508.553705858874</v>
      </c>
      <c r="C42" s="447">
        <f t="shared" si="0"/>
        <v>100747.55675784221</v>
      </c>
      <c r="D42" s="447">
        <f ca="1">SUMIF(G:G,35,K:K)</f>
        <v>-5252.4934777139897</v>
      </c>
      <c r="E42" s="447">
        <f t="shared" ca="1" si="1"/>
        <v>-154508.60394141506</v>
      </c>
      <c r="F42" s="431"/>
      <c r="G42" s="459">
        <v>3</v>
      </c>
      <c r="H42" s="459">
        <v>35</v>
      </c>
      <c r="I42" s="444">
        <f t="shared" ca="1" si="5"/>
        <v>2352543.9692888842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9663.737650185356</v>
      </c>
      <c r="L42" s="444">
        <f t="shared" ca="1" si="3"/>
        <v>2328960.7736946708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-154508.60394141506</v>
      </c>
      <c r="C43" s="447">
        <f t="shared" si="0"/>
        <v>100747.55675784221</v>
      </c>
      <c r="D43" s="447">
        <f ca="1">SUMIF(G:G,36,K:K)</f>
        <v>-10675.657223324102</v>
      </c>
      <c r="E43" s="447">
        <f t="shared" ca="1" si="1"/>
        <v>-265931.81792258139</v>
      </c>
      <c r="F43" s="431"/>
      <c r="G43" s="459">
        <v>3</v>
      </c>
      <c r="H43" s="459">
        <v>36</v>
      </c>
      <c r="I43" s="444">
        <f t="shared" ca="1" si="5"/>
        <v>2328960.7736946708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9565.4743352094665</v>
      </c>
      <c r="L43" s="444">
        <f t="shared" ca="1" si="3"/>
        <v>2305279.3147854814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-265931.81792258139</v>
      </c>
      <c r="C44" s="447">
        <f t="shared" si="0"/>
        <v>100747.55675784221</v>
      </c>
      <c r="D44" s="447">
        <f ca="1">SUMIF(G:G,37,K:K)</f>
        <v>-16376.280318683041</v>
      </c>
      <c r="E44" s="447">
        <f t="shared" ca="1" si="1"/>
        <v>-383055.6549991066</v>
      </c>
      <c r="F44" s="431"/>
      <c r="G44" s="459">
        <v>4</v>
      </c>
      <c r="H44" s="459">
        <v>37</v>
      </c>
      <c r="I44" s="444">
        <f t="shared" ca="1" si="5"/>
        <v>2305279.3147854814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9466.8015897545101</v>
      </c>
      <c r="L44" s="444">
        <f t="shared" ca="1" si="3"/>
        <v>2281499.183130837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-383055.6549991066</v>
      </c>
      <c r="C45" s="447">
        <f t="shared" si="0"/>
        <v>100747.55675784221</v>
      </c>
      <c r="D45" s="447">
        <f ca="1">SUMIF(G:G,38,K:K)</f>
        <v>-22368.558110708982</v>
      </c>
      <c r="E45" s="447">
        <f t="shared" ca="1" si="1"/>
        <v>-506171.7698676578</v>
      </c>
      <c r="F45" s="431"/>
      <c r="G45" s="459">
        <v>4</v>
      </c>
      <c r="H45" s="459">
        <v>38</v>
      </c>
      <c r="I45" s="444">
        <f t="shared" ca="1" si="5"/>
        <v>2281499.183130837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9367.7177078601599</v>
      </c>
      <c r="L45" s="444">
        <f t="shared" ca="1" si="3"/>
        <v>2257619.9675942985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-506171.7698676578</v>
      </c>
      <c r="C46" s="447">
        <f t="shared" si="0"/>
        <v>100747.55675784221</v>
      </c>
      <c r="D46" s="447">
        <f ca="1">SUMIF(G:G,39,K:K)</f>
        <v>-28667.412207209527</v>
      </c>
      <c r="E46" s="447">
        <f t="shared" ca="1" si="1"/>
        <v>-635586.7388327095</v>
      </c>
      <c r="F46" s="431"/>
      <c r="G46" s="459">
        <v>4</v>
      </c>
      <c r="H46" s="459">
        <v>39</v>
      </c>
      <c r="I46" s="444">
        <f t="shared" ca="1" si="5"/>
        <v>2257619.9675942985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9268.2209764579147</v>
      </c>
      <c r="L46" s="444">
        <f t="shared" ca="1" si="3"/>
        <v>2233641.2553263577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-635586.7388327095</v>
      </c>
      <c r="C47" s="447">
        <f t="shared" si="0"/>
        <v>100747.55675784221</v>
      </c>
      <c r="D47" s="447">
        <f ca="1">SUMIF(G:G,40,K:K)</f>
        <v>-35288.527633767168</v>
      </c>
      <c r="E47" s="447">
        <f t="shared" ca="1" si="1"/>
        <v>-771622.82322431891</v>
      </c>
      <c r="F47" s="431"/>
      <c r="G47" s="459">
        <v>4</v>
      </c>
      <c r="H47" s="459">
        <v>40</v>
      </c>
      <c r="I47" s="444">
        <f t="shared" ca="1" si="5"/>
        <v>2233641.2553263577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9168.3096753414957</v>
      </c>
      <c r="L47" s="444">
        <f t="shared" ca="1" si="3"/>
        <v>2209562.6317573003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-771622.82322431891</v>
      </c>
      <c r="C48" s="447">
        <f t="shared" si="0"/>
        <v>100747.55675784221</v>
      </c>
      <c r="D48" s="447">
        <f ca="1">SUMIF(G:G,41,K:K)</f>
        <v>-42248.391891641513</v>
      </c>
      <c r="E48" s="447">
        <f t="shared" ca="1" si="1"/>
        <v>-914618.77187380265</v>
      </c>
      <c r="F48" s="431"/>
      <c r="G48" s="459">
        <v>4</v>
      </c>
      <c r="H48" s="459">
        <v>41</v>
      </c>
      <c r="I48" s="444">
        <f t="shared" ca="1" si="5"/>
        <v>2209562.6317573003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9067.9820771370905</v>
      </c>
      <c r="L48" s="444">
        <f t="shared" ca="1" si="3"/>
        <v>2185383.6805900387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-914618.77187380265</v>
      </c>
      <c r="C49" s="447">
        <f t="shared" si="0"/>
        <v>100747.55675784221</v>
      </c>
      <c r="D49" s="447">
        <f ca="1">SUMIF(G:G,42,K:K)</f>
        <v>-49564.336013947977</v>
      </c>
      <c r="E49" s="447">
        <f t="shared" ca="1" si="1"/>
        <v>-1064930.6646455929</v>
      </c>
      <c r="F49" s="431"/>
      <c r="G49" s="459">
        <v>4</v>
      </c>
      <c r="H49" s="459">
        <v>42</v>
      </c>
      <c r="I49" s="444">
        <f t="shared" ca="1" si="5"/>
        <v>2185383.6805900387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8967.2364472734989</v>
      </c>
      <c r="L49" s="444">
        <f t="shared" ca="1" si="3"/>
        <v>2161103.9837929131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-1064930.6646455929</v>
      </c>
      <c r="C50" s="447">
        <f t="shared" si="0"/>
        <v>100747.55675784221</v>
      </c>
      <c r="D50" s="447">
        <f ca="1">SUMIF(G:G,43,K:K)</f>
        <v>-57254.577722348346</v>
      </c>
      <c r="E50" s="447">
        <f t="shared" ca="1" si="1"/>
        <v>-1222932.7991257834</v>
      </c>
      <c r="F50" s="431"/>
      <c r="G50" s="459">
        <v>4</v>
      </c>
      <c r="H50" s="459">
        <v>43</v>
      </c>
      <c r="I50" s="444">
        <f t="shared" ca="1" si="5"/>
        <v>2161103.9837929131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8869.3043772854762</v>
      </c>
      <c r="L50" s="444">
        <f t="shared" ca="1" si="3"/>
        <v>2137502.3549257996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-1222932.7991257834</v>
      </c>
      <c r="C51" s="447">
        <f t="shared" si="0"/>
        <v>100747.55675784221</v>
      </c>
      <c r="D51" s="447">
        <f ca="1">SUMIF(G:G,44,K:K)</f>
        <v>-65338.266791719732</v>
      </c>
      <c r="E51" s="447">
        <f t="shared" ca="1" si="1"/>
        <v>-1389018.6226753453</v>
      </c>
      <c r="F51" s="431"/>
      <c r="G51" s="459">
        <v>4</v>
      </c>
      <c r="H51" s="459">
        <v>44</v>
      </c>
      <c r="I51" s="444">
        <f t="shared" ca="1" si="5"/>
        <v>2137502.3549257996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8770.9642570058368</v>
      </c>
      <c r="L51" s="444">
        <f t="shared" ca="1" si="3"/>
        <v>2113802.3859384069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-1389018.6226753453</v>
      </c>
      <c r="C52" s="447">
        <f t="shared" si="0"/>
        <v>100747.55675784221</v>
      </c>
      <c r="D52" s="447">
        <f ca="1">SUMIF(G:G,45,K:K)</f>
        <v>-73835.53273576597</v>
      </c>
      <c r="E52" s="447">
        <f t="shared" ca="1" si="1"/>
        <v>-1563601.7121689534</v>
      </c>
      <c r="F52" s="431"/>
      <c r="G52" s="459">
        <v>4</v>
      </c>
      <c r="H52" s="459">
        <v>45</v>
      </c>
      <c r="I52" s="444">
        <f t="shared" ca="1" si="5"/>
        <v>2113802.3859384069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8672.2143862250323</v>
      </c>
      <c r="L52" s="444">
        <f t="shared" ca="1" si="3"/>
        <v>2090003.6670802329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-1563601.7121689534</v>
      </c>
      <c r="C53" s="447">
        <f t="shared" si="0"/>
        <v>100747.55675784221</v>
      </c>
      <c r="D53" s="447">
        <f ca="1">SUMIF(G:G,46,K:K)</f>
        <v>-82767.534932315451</v>
      </c>
      <c r="E53" s="447">
        <f t="shared" ca="1" si="1"/>
        <v>-1747116.8038591109</v>
      </c>
      <c r="F53" s="431"/>
      <c r="G53" s="459">
        <v>4</v>
      </c>
      <c r="H53" s="459">
        <v>46</v>
      </c>
      <c r="I53" s="444">
        <f t="shared" ca="1" si="5"/>
        <v>2090003.6670802329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8573.0530576493074</v>
      </c>
      <c r="L53" s="444">
        <f t="shared" ca="1" si="3"/>
        <v>2066105.7868934833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-1747116.8038591109</v>
      </c>
      <c r="C54" s="447">
        <f t="shared" si="0"/>
        <v>100747.55675784221</v>
      </c>
      <c r="D54" s="447">
        <f ca="1">SUMIF(G:G,47,K:K)</f>
        <v>-92156.515313124182</v>
      </c>
      <c r="E54" s="447">
        <f t="shared" ca="1" si="1"/>
        <v>-1940020.8759300774</v>
      </c>
      <c r="F54" s="431"/>
      <c r="G54" s="459">
        <v>4</v>
      </c>
      <c r="H54" s="459">
        <v>47</v>
      </c>
      <c r="I54" s="444">
        <f t="shared" ca="1" si="5"/>
        <v>2066105.7868934833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8473.4785568711832</v>
      </c>
      <c r="L54" s="444">
        <f t="shared" ca="1" si="3"/>
        <v>2042108.3322059554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-1940020.8759300774</v>
      </c>
      <c r="C55" s="447">
        <f t="shared" si="0"/>
        <v>100747.55675784221</v>
      </c>
      <c r="D55" s="447">
        <f ca="1">SUMIF(G:G,48,K:K)</f>
        <v>-102025.8537493895</v>
      </c>
      <c r="E55" s="447">
        <f t="shared" ca="1" si="1"/>
        <v>-2142794.2864373089</v>
      </c>
      <c r="F55" s="431"/>
      <c r="G55" s="459">
        <v>4</v>
      </c>
      <c r="H55" s="459">
        <v>48</v>
      </c>
      <c r="I55" s="444">
        <f t="shared" ca="1" si="5"/>
        <v>2042108.3322059554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8373.489162339818</v>
      </c>
      <c r="L55" s="444">
        <f t="shared" ca="1" si="3"/>
        <v>2018010.8881238962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-2142794.2864373089</v>
      </c>
      <c r="C56" s="447">
        <f t="shared" si="0"/>
        <v>100747.55675784221</v>
      </c>
      <c r="D56" s="447">
        <f ca="1">SUMIF(G:G,49,K:K)</f>
        <v>-112400.12627089136</v>
      </c>
      <c r="E56" s="447">
        <f t="shared" ca="1" si="1"/>
        <v>-2355941.9694660422</v>
      </c>
      <c r="F56" s="431"/>
      <c r="G56" s="459">
        <f>G55+1</f>
        <v>5</v>
      </c>
      <c r="H56" s="459">
        <v>49</v>
      </c>
      <c r="I56" s="444">
        <f t="shared" ca="1" si="5"/>
        <v>2018010.8881238962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8273.0831453312385</v>
      </c>
      <c r="L56" s="444">
        <f t="shared" ca="1" si="3"/>
        <v>1993813.0380248283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-2355941.9694660422</v>
      </c>
      <c r="C57" s="447">
        <f t="shared" si="0"/>
        <v>100747.55675784221</v>
      </c>
      <c r="D57" s="447">
        <f ca="1">SUMIF(G:G,50,K:K)</f>
        <v>-123305.16626373561</v>
      </c>
      <c r="E57" s="447">
        <f t="shared" ca="1" si="1"/>
        <v>-2579994.6924876198</v>
      </c>
      <c r="F57" s="431"/>
      <c r="G57" s="459">
        <f t="shared" ref="G57:G67" si="8">G56</f>
        <v>5</v>
      </c>
      <c r="H57" s="459">
        <v>50</v>
      </c>
      <c r="I57" s="444">
        <f t="shared" ca="1" si="5"/>
        <v>1993813.0380248283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8172.2587699184551</v>
      </c>
      <c r="L57" s="444">
        <f t="shared" ca="1" si="3"/>
        <v>1969514.3635503477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-2579994.6924876198</v>
      </c>
      <c r="C58" s="447">
        <f t="shared" si="0"/>
        <v>100747.55675784221</v>
      </c>
      <c r="D58" s="447">
        <f ca="1">SUMIF(G:G,51,K:K)</f>
        <v>-134768.12879909002</v>
      </c>
      <c r="E58" s="447">
        <f t="shared" ca="1" si="1"/>
        <v>-2815510.3780445522</v>
      </c>
      <c r="F58" s="431"/>
      <c r="G58" s="459">
        <f t="shared" si="8"/>
        <v>5</v>
      </c>
      <c r="H58" s="459">
        <v>51</v>
      </c>
      <c r="I58" s="444">
        <f t="shared" ca="1" si="5"/>
        <v>1969514.3635503477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8071.0142929414533</v>
      </c>
      <c r="L58" s="444">
        <f t="shared" ca="1" si="3"/>
        <v>1945114.4445988901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-2815510.3780445522</v>
      </c>
      <c r="C59" s="447">
        <f t="shared" si="0"/>
        <v>100747.55675784221</v>
      </c>
      <c r="D59" s="447">
        <f ca="1">SUMIF(G:G,52,K:K)</f>
        <v>-146817.55825310029</v>
      </c>
      <c r="E59" s="447">
        <f t="shared" ca="1" si="1"/>
        <v>-3063075.4930554945</v>
      </c>
      <c r="F59" s="431"/>
      <c r="G59" s="459">
        <f t="shared" si="8"/>
        <v>5</v>
      </c>
      <c r="H59" s="459">
        <v>52</v>
      </c>
      <c r="I59" s="444">
        <f t="shared" ca="1" si="5"/>
        <v>1945114.4445988901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7969.3479639770476</v>
      </c>
      <c r="L59" s="444">
        <f t="shared" ca="1" si="3"/>
        <v>1920612.8593184683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-3063075.4930554945</v>
      </c>
      <c r="C60" s="447">
        <f t="shared" si="0"/>
        <v>100747.55675784221</v>
      </c>
      <c r="D60" s="447">
        <f ca="1">SUMIF(G:G,53,K:K)</f>
        <v>-159483.4593863698</v>
      </c>
      <c r="E60" s="447">
        <f t="shared" ca="1" si="1"/>
        <v>-3323306.5091997064</v>
      </c>
      <c r="F60" s="431"/>
      <c r="G60" s="459">
        <f t="shared" si="8"/>
        <v>5</v>
      </c>
      <c r="H60" s="459">
        <v>53</v>
      </c>
      <c r="I60" s="444">
        <f t="shared" ca="1" si="5"/>
        <v>1920612.8593184683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7867.2580253086217</v>
      </c>
      <c r="L60" s="444">
        <f t="shared" ca="1" si="3"/>
        <v>1896009.1840993778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-3323306.5091997064</v>
      </c>
      <c r="C61" s="447">
        <f t="shared" si="0"/>
        <v>100747.55675784221</v>
      </c>
      <c r="D61" s="447">
        <f ca="1">SUMIF(G:G,54,K:K)</f>
        <v>-172797.37205999973</v>
      </c>
      <c r="E61" s="447">
        <f t="shared" ca="1" si="1"/>
        <v>-3596851.4380175481</v>
      </c>
      <c r="F61" s="431"/>
      <c r="G61" s="459">
        <f t="shared" si="8"/>
        <v>5</v>
      </c>
      <c r="H61" s="459">
        <v>54</v>
      </c>
      <c r="I61" s="444">
        <f t="shared" ca="1" si="5"/>
        <v>1896009.1840993778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7764.7427118957448</v>
      </c>
      <c r="L61" s="444">
        <f t="shared" ca="1" si="3"/>
        <v>1871302.9935668746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-3596851.4380175481</v>
      </c>
      <c r="C62" s="447">
        <f t="shared" si="0"/>
        <v>100747.55675784221</v>
      </c>
      <c r="D62" s="447">
        <f ca="1">SUMIF(G:G,55,K:K)</f>
        <v>-186792.44977424425</v>
      </c>
      <c r="E62" s="447">
        <f t="shared" ca="1" si="1"/>
        <v>-3884391.4445496346</v>
      </c>
      <c r="F62" s="431"/>
      <c r="G62" s="459">
        <f t="shared" si="8"/>
        <v>5</v>
      </c>
      <c r="H62" s="459">
        <v>55</v>
      </c>
      <c r="I62" s="444">
        <f t="shared" ca="1" si="5"/>
        <v>1871302.9935668746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7661.8002513436477</v>
      </c>
      <c r="L62" s="444">
        <f t="shared" ca="1" si="3"/>
        <v>1846493.8605738194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-3884391.4445496346</v>
      </c>
      <c r="C63" s="447">
        <f t="shared" si="0"/>
        <v>100747.55675784221</v>
      </c>
      <c r="D63" s="447">
        <f ca="1">SUMIF(G:G,56,K:K)</f>
        <v>-201503.54222535191</v>
      </c>
      <c r="E63" s="447">
        <f t="shared" ca="1" si="1"/>
        <v>-4186642.5435328288</v>
      </c>
      <c r="F63" s="431"/>
      <c r="G63" s="459">
        <f t="shared" si="8"/>
        <v>5</v>
      </c>
      <c r="H63" s="459">
        <v>56</v>
      </c>
      <c r="I63" s="444">
        <f t="shared" ca="1" si="5"/>
        <v>1846493.8605738194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7558.4288638725848</v>
      </c>
      <c r="L63" s="444">
        <f t="shared" ca="1" si="3"/>
        <v>1821581.3561932929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-4186642.5435328288</v>
      </c>
      <c r="C64" s="447">
        <f t="shared" si="0"/>
        <v>100747.55675784221</v>
      </c>
      <c r="D64" s="447">
        <f ca="1">SUMIF(G:G,57,K:K)</f>
        <v>-216967.28208617185</v>
      </c>
      <c r="E64" s="447">
        <f t="shared" ca="1" si="1"/>
        <v>-4504357.3823768431</v>
      </c>
      <c r="F64" s="431"/>
      <c r="G64" s="459">
        <f t="shared" si="8"/>
        <v>5</v>
      </c>
      <c r="H64" s="459">
        <v>57</v>
      </c>
      <c r="I64" s="444">
        <f t="shared" ca="1" si="5"/>
        <v>1821581.3561932929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7454.6267622870573</v>
      </c>
      <c r="L64" s="444">
        <f t="shared" ca="1" si="3"/>
        <v>1796565.0497111809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-4504357.3823768431</v>
      </c>
      <c r="C65" s="447">
        <f t="shared" si="0"/>
        <v>100747.55675784221</v>
      </c>
      <c r="D65" s="447">
        <f ca="1">SUMIF(G:G,58,K:K)</f>
        <v>-233222.17622662065</v>
      </c>
      <c r="E65" s="447">
        <f t="shared" ca="1" si="1"/>
        <v>-4838327.1153613059</v>
      </c>
      <c r="F65" s="431"/>
      <c r="G65" s="459">
        <f t="shared" si="8"/>
        <v>5</v>
      </c>
      <c r="H65" s="459">
        <v>58</v>
      </c>
      <c r="I65" s="444">
        <f t="shared" ca="1" si="5"/>
        <v>1796565.0497111809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7350.3921519449241</v>
      </c>
      <c r="L65" s="444">
        <f t="shared" ca="1" si="3"/>
        <v>1771444.5086187269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-4838327.1153613059</v>
      </c>
      <c r="C66" s="447">
        <f t="shared" si="0"/>
        <v>100747.55675784221</v>
      </c>
      <c r="D66" s="447">
        <f ca="1">SUMIF(G:G,59,K:K)</f>
        <v>-250308.70160116162</v>
      </c>
      <c r="E66" s="447">
        <f t="shared" ca="1" si="1"/>
        <v>-5189383.3737203097</v>
      </c>
      <c r="F66" s="431"/>
      <c r="G66" s="459">
        <f t="shared" si="8"/>
        <v>5</v>
      </c>
      <c r="H66" s="459">
        <v>59</v>
      </c>
      <c r="I66" s="444">
        <f t="shared" ca="1" si="5"/>
        <v>1771444.5086187269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7245.7232307263657</v>
      </c>
      <c r="L66" s="444">
        <f t="shared" ca="1" si="3"/>
        <v>1746219.2986050542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-5189383.3737203097</v>
      </c>
      <c r="C67" s="447">
        <f t="shared" si="0"/>
        <v>100747.55675784221</v>
      </c>
      <c r="D67" s="447">
        <f t="shared" ref="D67:D136" ca="1" si="9">SUMIF(G:G,60,K:K)</f>
        <v>-268269.4060420685</v>
      </c>
      <c r="E67" s="447">
        <f t="shared" ca="1" si="1"/>
        <v>-5558400.3365202202</v>
      </c>
      <c r="F67" s="431"/>
      <c r="G67" s="459">
        <f t="shared" si="8"/>
        <v>5</v>
      </c>
      <c r="H67" s="459">
        <v>60</v>
      </c>
      <c r="I67" s="444">
        <f t="shared" ca="1" si="5"/>
        <v>1746219.2986050542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7140.6181890027283</v>
      </c>
      <c r="L67" s="444">
        <f t="shared" ca="1" si="3"/>
        <v>1720888.9835496577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-5558400.3365202202</v>
      </c>
      <c r="C68" s="447">
        <f t="shared" si="0"/>
        <v>100747.55675784221</v>
      </c>
      <c r="D68" s="447">
        <f t="shared" ca="1" si="9"/>
        <v>-268269.4060420685</v>
      </c>
      <c r="E68" s="447">
        <f t="shared" ca="1" si="1"/>
        <v>-5927417.2993201306</v>
      </c>
      <c r="F68" s="431"/>
      <c r="G68" s="459">
        <f>G67+1</f>
        <v>6</v>
      </c>
      <c r="H68" s="459">
        <v>61</v>
      </c>
      <c r="I68" s="444">
        <f t="shared" ca="1" si="5"/>
        <v>1720888.9835496577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7035.0752096052456</v>
      </c>
      <c r="L68" s="444">
        <f t="shared" ca="1" si="3"/>
        <v>1695453.125514864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-5927417.2993201306</v>
      </c>
      <c r="C69" s="447">
        <f t="shared" si="0"/>
        <v>100747.55675784221</v>
      </c>
      <c r="D69" s="447">
        <f t="shared" ca="1" si="9"/>
        <v>-268269.4060420685</v>
      </c>
      <c r="E69" s="447">
        <f t="shared" ca="1" si="1"/>
        <v>-6296434.2621200411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1695453.125514864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6929.0924677936046</v>
      </c>
      <c r="L69" s="444">
        <f t="shared" ca="1" si="3"/>
        <v>1669911.2847382585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-6296434.2621200411</v>
      </c>
      <c r="C70" s="447">
        <f t="shared" si="0"/>
        <v>100747.55675784221</v>
      </c>
      <c r="D70" s="447">
        <f t="shared" ca="1" si="9"/>
        <v>-268269.4060420685</v>
      </c>
      <c r="E70" s="447">
        <f t="shared" ca="1" si="1"/>
        <v>-6665451.2249199515</v>
      </c>
      <c r="F70" s="431"/>
      <c r="G70" s="459">
        <f t="shared" si="10"/>
        <v>6</v>
      </c>
      <c r="H70" s="459">
        <v>63</v>
      </c>
      <c r="I70" s="444">
        <f t="shared" ca="1" si="5"/>
        <v>1669911.2847382585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6822.6681312244136</v>
      </c>
      <c r="L70" s="444">
        <f t="shared" ca="1" si="3"/>
        <v>1644263.0196250838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-6665451.2249199515</v>
      </c>
      <c r="C71" s="447">
        <f t="shared" si="0"/>
        <v>100747.55675784221</v>
      </c>
      <c r="D71" s="447">
        <f t="shared" ca="1" si="9"/>
        <v>-268269.4060420685</v>
      </c>
      <c r="E71" s="447">
        <f t="shared" ca="1" si="1"/>
        <v>-7034468.187719862</v>
      </c>
      <c r="F71" s="431"/>
      <c r="G71" s="459">
        <f t="shared" si="10"/>
        <v>6</v>
      </c>
      <c r="H71" s="459">
        <v>64</v>
      </c>
      <c r="I71" s="444">
        <f t="shared" ca="1" si="5"/>
        <v>1644263.0196250838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6715.8003599195199</v>
      </c>
      <c r="L71" s="444">
        <f t="shared" ca="1" si="3"/>
        <v>1618507.8867406042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-7034468.187719862</v>
      </c>
      <c r="C72" s="447">
        <f t="shared" si="0"/>
        <v>100747.55675784221</v>
      </c>
      <c r="D72" s="447">
        <f t="shared" ca="1" si="9"/>
        <v>-268269.4060420685</v>
      </c>
      <c r="E72" s="447">
        <f t="shared" ca="1" si="1"/>
        <v>-7403485.1505197724</v>
      </c>
      <c r="F72" s="431"/>
      <c r="G72" s="459">
        <f t="shared" si="10"/>
        <v>6</v>
      </c>
      <c r="H72" s="459">
        <v>65</v>
      </c>
      <c r="I72" s="444">
        <f t="shared" ca="1" si="5"/>
        <v>1618507.8867406042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6608.4873062341876</v>
      </c>
      <c r="L72" s="444">
        <f t="shared" ca="1" si="3"/>
        <v>1592645.4408024393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-7403485.1505197724</v>
      </c>
      <c r="C73" s="447">
        <f t="shared" si="0"/>
        <v>100747.55675784221</v>
      </c>
      <c r="D73" s="447">
        <f t="shared" ca="1" si="9"/>
        <v>-268269.4060420685</v>
      </c>
      <c r="E73" s="447">
        <f t="shared" ca="1" si="1"/>
        <v>-7772502.1133196829</v>
      </c>
      <c r="F73" s="431"/>
      <c r="G73" s="459">
        <f t="shared" si="10"/>
        <v>6</v>
      </c>
      <c r="H73" s="459">
        <v>66</v>
      </c>
      <c r="I73" s="444">
        <f t="shared" ca="1" si="5"/>
        <v>1592645.4408024393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6500.7271148251675</v>
      </c>
      <c r="L73" s="444">
        <f t="shared" ca="1" si="3"/>
        <v>1566675.2346728656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-7772502.1133196829</v>
      </c>
      <c r="C74" s="447">
        <f t="shared" si="0"/>
        <v>100747.55675784221</v>
      </c>
      <c r="D74" s="447">
        <f t="shared" ca="1" si="9"/>
        <v>-268269.4060420685</v>
      </c>
      <c r="E74" s="447">
        <f t="shared" ca="1" si="1"/>
        <v>-8141519.0761195933</v>
      </c>
      <c r="F74" s="431"/>
      <c r="G74" s="459">
        <f t="shared" si="10"/>
        <v>6</v>
      </c>
      <c r="H74" s="459">
        <v>67</v>
      </c>
      <c r="I74" s="444">
        <f t="shared" ca="1" si="5"/>
        <v>1566675.2346728656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6392.517922618611</v>
      </c>
      <c r="L74" s="444">
        <f t="shared" ca="1" si="3"/>
        <v>1540596.8193510852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-8141519.0761195933</v>
      </c>
      <c r="C75" s="447">
        <f t="shared" si="0"/>
        <v>100747.55675784221</v>
      </c>
      <c r="D75" s="447">
        <f t="shared" ca="1" si="9"/>
        <v>-268269.4060420685</v>
      </c>
      <c r="E75" s="447">
        <f t="shared" ca="1" si="1"/>
        <v>-8510536.0389195047</v>
      </c>
      <c r="F75" s="431"/>
      <c r="G75" s="459">
        <f t="shared" si="10"/>
        <v>6</v>
      </c>
      <c r="H75" s="459">
        <v>68</v>
      </c>
      <c r="I75" s="444">
        <f t="shared" ca="1" si="5"/>
        <v>1540596.8193510852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6381.3545417552705</v>
      </c>
      <c r="L75" s="444">
        <f t="shared" ca="1" si="3"/>
        <v>1537906.4445630203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-8510536.0389195047</v>
      </c>
      <c r="C76" s="447">
        <f t="shared" si="0"/>
        <v>100747.55675784221</v>
      </c>
      <c r="D76" s="447">
        <f t="shared" ca="1" si="9"/>
        <v>-268269.4060420685</v>
      </c>
      <c r="E76" s="447">
        <f t="shared" ca="1" si="1"/>
        <v>-8879553.0017194171</v>
      </c>
      <c r="F76" s="431"/>
      <c r="G76" s="459">
        <f t="shared" si="10"/>
        <v>6</v>
      </c>
      <c r="H76" s="459">
        <v>69</v>
      </c>
      <c r="I76" s="444">
        <f t="shared" ca="1" si="5"/>
        <v>1537906.4445630203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6370.1446468049999</v>
      </c>
      <c r="L76" s="444">
        <f t="shared" ca="1" si="3"/>
        <v>1535204.859880005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-8879553.0017194171</v>
      </c>
      <c r="C77" s="447">
        <f t="shared" si="0"/>
        <v>100747.55675784221</v>
      </c>
      <c r="D77" s="447">
        <f t="shared" ca="1" si="9"/>
        <v>-268269.4060420685</v>
      </c>
      <c r="E77" s="447">
        <f t="shared" ca="1" si="1"/>
        <v>-9248569.9645193294</v>
      </c>
      <c r="F77" s="431"/>
      <c r="G77" s="459">
        <f t="shared" si="10"/>
        <v>6</v>
      </c>
      <c r="H77" s="459">
        <v>70</v>
      </c>
      <c r="I77" s="444">
        <f t="shared" ca="1" si="5"/>
        <v>1535204.859880005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6358.888043959103</v>
      </c>
      <c r="L77" s="444">
        <f t="shared" ca="1" si="3"/>
        <v>1532492.0185941439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-9248569.9645193294</v>
      </c>
      <c r="C78" s="447">
        <f t="shared" si="0"/>
        <v>100747.55675784221</v>
      </c>
      <c r="D78" s="447">
        <f t="shared" ca="1" si="9"/>
        <v>-268269.4060420685</v>
      </c>
      <c r="E78" s="447">
        <f t="shared" ca="1" si="1"/>
        <v>-9617586.9273192417</v>
      </c>
      <c r="F78" s="431"/>
      <c r="G78" s="459">
        <f t="shared" si="10"/>
        <v>6</v>
      </c>
      <c r="H78" s="459">
        <v>71</v>
      </c>
      <c r="I78" s="444">
        <f t="shared" ca="1" si="5"/>
        <v>1532492.0185941439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6347.5845386013489</v>
      </c>
      <c r="L78" s="444">
        <f t="shared" ca="1" si="3"/>
        <v>1529767.873802925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-9617586.9273192417</v>
      </c>
      <c r="C79" s="447">
        <f t="shared" si="0"/>
        <v>100747.55675784221</v>
      </c>
      <c r="D79" s="447">
        <f t="shared" ca="1" si="9"/>
        <v>-268269.4060420685</v>
      </c>
      <c r="E79" s="447">
        <f t="shared" ca="1" si="1"/>
        <v>-9986603.890119154</v>
      </c>
      <c r="F79" s="431"/>
      <c r="G79" s="459">
        <f t="shared" si="10"/>
        <v>6</v>
      </c>
      <c r="H79" s="459">
        <v>72</v>
      </c>
      <c r="I79" s="444">
        <f t="shared" ca="1" si="5"/>
        <v>1529767.873802925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6336.2339353046027</v>
      </c>
      <c r="L79" s="444">
        <f t="shared" ca="1" si="3"/>
        <v>1527032.3784084094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-9986603.890119154</v>
      </c>
      <c r="C80" s="447">
        <f t="shared" si="0"/>
        <v>100747.55675784221</v>
      </c>
      <c r="D80" s="447">
        <f t="shared" ca="1" si="9"/>
        <v>-268269.4060420685</v>
      </c>
      <c r="E80" s="447">
        <f t="shared" ca="1" si="1"/>
        <v>-10355620.852919066</v>
      </c>
      <c r="F80" s="431"/>
      <c r="G80" s="459">
        <f>G79+1</f>
        <v>7</v>
      </c>
      <c r="H80" s="459">
        <v>73</v>
      </c>
      <c r="I80" s="444">
        <f t="shared" ca="1" si="5"/>
        <v>1527032.3784084094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6324.8360378274547</v>
      </c>
      <c r="L80" s="444">
        <f t="shared" ca="1" si="3"/>
        <v>1524285.4851164166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-10355620.852919066</v>
      </c>
      <c r="C81" s="447">
        <f t="shared" si="0"/>
        <v>100747.55675784221</v>
      </c>
      <c r="D81" s="447">
        <f t="shared" ca="1" si="9"/>
        <v>-268269.4060420685</v>
      </c>
      <c r="E81" s="447">
        <f t="shared" ca="1" si="1"/>
        <v>-10724637.815718979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1524285.4851164166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6313.3906491108182</v>
      </c>
      <c r="L81" s="444">
        <f t="shared" ca="1" si="3"/>
        <v>1521527.1464357071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-10724637.815718979</v>
      </c>
      <c r="C82" s="447">
        <f t="shared" si="0"/>
        <v>100747.55675784221</v>
      </c>
      <c r="D82" s="447">
        <f t="shared" ca="1" si="9"/>
        <v>-268269.4060420685</v>
      </c>
      <c r="E82" s="447">
        <f t="shared" ca="1" si="1"/>
        <v>-11093654.778518891</v>
      </c>
      <c r="F82" s="431"/>
      <c r="G82" s="459">
        <f t="shared" si="11"/>
        <v>7</v>
      </c>
      <c r="H82" s="459">
        <v>75</v>
      </c>
      <c r="I82" s="444">
        <f t="shared" ca="1" si="5"/>
        <v>1521527.1464357071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6301.8975712745287</v>
      </c>
      <c r="L82" s="444">
        <f t="shared" ca="1" si="3"/>
        <v>1518757.3146771614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-11093654.778518891</v>
      </c>
      <c r="C83" s="447">
        <f t="shared" si="0"/>
        <v>100747.55675784221</v>
      </c>
      <c r="D83" s="447">
        <f t="shared" ca="1" si="9"/>
        <v>-268269.4060420685</v>
      </c>
      <c r="E83" s="447">
        <f t="shared" ca="1" si="1"/>
        <v>-11462671.741318803</v>
      </c>
      <c r="F83" s="431"/>
      <c r="G83" s="459">
        <f t="shared" si="11"/>
        <v>7</v>
      </c>
      <c r="H83" s="459">
        <v>76</v>
      </c>
      <c r="I83" s="444">
        <f t="shared" ca="1" si="5"/>
        <v>1518757.3146771614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6290.3566056139216</v>
      </c>
      <c r="L83" s="444">
        <f t="shared" ca="1" si="3"/>
        <v>1515975.941952955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-11462671.741318803</v>
      </c>
      <c r="C84" s="447">
        <f t="shared" si="0"/>
        <v>100747.55675784221</v>
      </c>
      <c r="D84" s="447">
        <f t="shared" ca="1" si="9"/>
        <v>-268269.4060420685</v>
      </c>
      <c r="E84" s="447">
        <f t="shared" ca="1" si="1"/>
        <v>-11831688.704118716</v>
      </c>
      <c r="F84" s="431"/>
      <c r="G84" s="459">
        <f t="shared" si="11"/>
        <v>7</v>
      </c>
      <c r="H84" s="459">
        <v>77</v>
      </c>
      <c r="I84" s="444">
        <f t="shared" ca="1" si="5"/>
        <v>1515975.941952955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6278.767552596395</v>
      </c>
      <c r="L84" s="444">
        <f t="shared" ca="1" si="3"/>
        <v>1513182.980175731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-11831688.704118716</v>
      </c>
      <c r="C85" s="447">
        <f t="shared" si="0"/>
        <v>100747.55675784221</v>
      </c>
      <c r="D85" s="447">
        <f t="shared" ca="1" si="9"/>
        <v>-268269.4060420685</v>
      </c>
      <c r="E85" s="447">
        <f t="shared" ca="1" si="1"/>
        <v>-12200705.666918628</v>
      </c>
      <c r="F85" s="431"/>
      <c r="G85" s="459">
        <f t="shared" si="11"/>
        <v>7</v>
      </c>
      <c r="H85" s="459">
        <v>78</v>
      </c>
      <c r="I85" s="444">
        <f t="shared" ca="1" si="5"/>
        <v>1513182.980175731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6267.1302118579615</v>
      </c>
      <c r="L85" s="444">
        <f t="shared" ca="1" si="3"/>
        <v>1510378.3810577686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-12200705.666918628</v>
      </c>
      <c r="C86" s="447">
        <f t="shared" si="0"/>
        <v>100747.55675784221</v>
      </c>
      <c r="D86" s="447">
        <f t="shared" ca="1" si="9"/>
        <v>-268269.4060420685</v>
      </c>
      <c r="E86" s="447">
        <f t="shared" ca="1" si="1"/>
        <v>-12569722.62971854</v>
      </c>
      <c r="F86" s="431"/>
      <c r="G86" s="459">
        <f t="shared" si="11"/>
        <v>7</v>
      </c>
      <c r="H86" s="459">
        <v>79</v>
      </c>
      <c r="I86" s="444">
        <f t="shared" ca="1" si="5"/>
        <v>1510378.3810577686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6255.4443821997847</v>
      </c>
      <c r="L86" s="444">
        <f t="shared" ca="1" si="3"/>
        <v>1507562.0961101481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-12569722.62971854</v>
      </c>
      <c r="C87" s="447">
        <f t="shared" si="0"/>
        <v>100747.55675784221</v>
      </c>
      <c r="D87" s="447">
        <f t="shared" ca="1" si="9"/>
        <v>-268269.4060420685</v>
      </c>
      <c r="E87" s="447">
        <f t="shared" ca="1" si="1"/>
        <v>-12938739.592518453</v>
      </c>
      <c r="F87" s="431"/>
      <c r="G87" s="459">
        <f t="shared" si="11"/>
        <v>7</v>
      </c>
      <c r="H87" s="459">
        <v>80</v>
      </c>
      <c r="I87" s="444">
        <f t="shared" ca="1" si="5"/>
        <v>1507562.0961101481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6243.709861584699</v>
      </c>
      <c r="L87" s="444">
        <f t="shared" ca="1" si="3"/>
        <v>1504734.0766419126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-12938739.592518453</v>
      </c>
      <c r="C88" s="447">
        <f t="shared" si="0"/>
        <v>100747.55675784221</v>
      </c>
      <c r="D88" s="447">
        <f t="shared" ca="1" si="9"/>
        <v>-268269.4060420685</v>
      </c>
      <c r="E88" s="447">
        <f t="shared" ca="1" si="1"/>
        <v>-13307756.555318365</v>
      </c>
      <c r="F88" s="431"/>
      <c r="G88" s="459">
        <f t="shared" si="11"/>
        <v>7</v>
      </c>
      <c r="H88" s="459">
        <v>81</v>
      </c>
      <c r="I88" s="444">
        <f t="shared" ca="1" si="5"/>
        <v>1504734.0766419126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6231.9264471337183</v>
      </c>
      <c r="L88" s="444">
        <f t="shared" ca="1" si="3"/>
        <v>1501894.2737592261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-13307756.555318365</v>
      </c>
      <c r="C89" s="447">
        <f t="shared" si="0"/>
        <v>100747.55675784221</v>
      </c>
      <c r="D89" s="447">
        <f t="shared" ca="1" si="9"/>
        <v>-268269.4060420685</v>
      </c>
      <c r="E89" s="447">
        <f t="shared" ca="1" si="1"/>
        <v>-13676773.518118277</v>
      </c>
      <c r="F89" s="431"/>
      <c r="G89" s="459">
        <f t="shared" si="11"/>
        <v>7</v>
      </c>
      <c r="H89" s="459">
        <v>82</v>
      </c>
      <c r="I89" s="444">
        <f t="shared" ca="1" si="5"/>
        <v>1501894.2737592261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6220.0939351225243</v>
      </c>
      <c r="L89" s="444">
        <f t="shared" ca="1" si="3"/>
        <v>1499042.6383645283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-13676773.518118277</v>
      </c>
      <c r="C90" s="447">
        <f t="shared" si="0"/>
        <v>100747.55675784221</v>
      </c>
      <c r="D90" s="447">
        <f t="shared" ca="1" si="9"/>
        <v>-268269.4060420685</v>
      </c>
      <c r="E90" s="447">
        <f t="shared" ca="1" si="1"/>
        <v>-14045790.48091819</v>
      </c>
      <c r="F90" s="431"/>
      <c r="G90" s="459">
        <f t="shared" si="11"/>
        <v>7</v>
      </c>
      <c r="H90" s="459">
        <v>83</v>
      </c>
      <c r="I90" s="444">
        <f t="shared" ca="1" si="5"/>
        <v>1499042.6383645283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6208.2121209779498</v>
      </c>
      <c r="L90" s="444">
        <f t="shared" ca="1" si="3"/>
        <v>1496179.121155686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-14045790.48091819</v>
      </c>
      <c r="C91" s="447">
        <f t="shared" si="0"/>
        <v>100747.55675784221</v>
      </c>
      <c r="D91" s="447">
        <f t="shared" ca="1" si="9"/>
        <v>-268269.4060420685</v>
      </c>
      <c r="E91" s="447">
        <f t="shared" ca="1" si="1"/>
        <v>-14414807.443718102</v>
      </c>
      <c r="F91" s="431"/>
      <c r="G91" s="459">
        <f t="shared" si="11"/>
        <v>7</v>
      </c>
      <c r="H91" s="459">
        <v>84</v>
      </c>
      <c r="I91" s="444">
        <f t="shared" ca="1" si="5"/>
        <v>1496179.121155686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6196.2807992744401</v>
      </c>
      <c r="L91" s="444">
        <f t="shared" ca="1" si="3"/>
        <v>1493303.6726251401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-14414807.443718102</v>
      </c>
      <c r="C92" s="447">
        <f t="shared" si="0"/>
        <v>100747.55675784221</v>
      </c>
      <c r="D92" s="447">
        <f t="shared" ca="1" si="9"/>
        <v>-268269.4060420685</v>
      </c>
      <c r="E92" s="447">
        <f t="shared" ca="1" si="1"/>
        <v>-14783824.406518014</v>
      </c>
      <c r="F92" s="431"/>
      <c r="G92" s="459">
        <f>G91+1</f>
        <v>8</v>
      </c>
      <c r="H92" s="459">
        <v>85</v>
      </c>
      <c r="I92" s="444">
        <f t="shared" ca="1" si="5"/>
        <v>1493303.6726251401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6184.2997637304989</v>
      </c>
      <c r="L92" s="444">
        <f t="shared" ca="1" si="3"/>
        <v>1490416.2430590503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-14783824.406518014</v>
      </c>
      <c r="C93" s="447">
        <f t="shared" si="0"/>
        <v>100747.55675784221</v>
      </c>
      <c r="D93" s="447">
        <f t="shared" ca="1" si="9"/>
        <v>-268269.4060420685</v>
      </c>
      <c r="E93" s="447">
        <f t="shared" ca="1" si="1"/>
        <v>-15152841.369317926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1490416.2430590503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6172.2688072051251</v>
      </c>
      <c r="L93" s="444">
        <f t="shared" ca="1" si="3"/>
        <v>1487516.7825364352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-15152841.369317926</v>
      </c>
      <c r="C94" s="447">
        <f t="shared" si="0"/>
        <v>100747.55675784221</v>
      </c>
      <c r="D94" s="447">
        <f t="shared" ca="1" si="9"/>
        <v>-268269.4060420685</v>
      </c>
      <c r="E94" s="447">
        <f t="shared" ca="1" si="1"/>
        <v>-15521858.332117839</v>
      </c>
      <c r="F94" s="431"/>
      <c r="G94" s="459">
        <f t="shared" si="12"/>
        <v>8</v>
      </c>
      <c r="H94" s="459">
        <v>87</v>
      </c>
      <c r="I94" s="444">
        <f t="shared" ca="1" si="5"/>
        <v>1487516.7825364352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6160.1877216942285</v>
      </c>
      <c r="L94" s="444">
        <f t="shared" ca="1" si="3"/>
        <v>1484605.240928309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-15521858.332117839</v>
      </c>
      <c r="C95" s="447">
        <f t="shared" si="0"/>
        <v>100747.55675784221</v>
      </c>
      <c r="D95" s="447">
        <f t="shared" ca="1" si="9"/>
        <v>-268269.4060420685</v>
      </c>
      <c r="E95" s="447">
        <f t="shared" ca="1" si="1"/>
        <v>-15890875.294917751</v>
      </c>
      <c r="F95" s="431"/>
      <c r="G95" s="459">
        <f t="shared" si="12"/>
        <v>8</v>
      </c>
      <c r="H95" s="459">
        <v>88</v>
      </c>
      <c r="I95" s="444">
        <f t="shared" ca="1" si="5"/>
        <v>1484605.240928309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6148.0562983270365</v>
      </c>
      <c r="L95" s="444">
        <f t="shared" ca="1" si="3"/>
        <v>1481681.5678968157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-15890875.294917751</v>
      </c>
      <c r="C96" s="447">
        <f t="shared" si="0"/>
        <v>100747.55675784221</v>
      </c>
      <c r="D96" s="447">
        <f t="shared" ca="1" si="9"/>
        <v>-268269.4060420685</v>
      </c>
      <c r="E96" s="447">
        <f t="shared" ca="1" si="1"/>
        <v>-16259892.257717663</v>
      </c>
      <c r="F96" s="431"/>
      <c r="G96" s="459">
        <f t="shared" si="12"/>
        <v>8</v>
      </c>
      <c r="H96" s="459">
        <v>89</v>
      </c>
      <c r="I96" s="444">
        <f t="shared" ca="1" si="5"/>
        <v>1481681.5678968157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6135.8743273624814</v>
      </c>
      <c r="L96" s="444">
        <f t="shared" ca="1" si="3"/>
        <v>1478745.712894358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-16259892.257717663</v>
      </c>
      <c r="C97" s="447">
        <f t="shared" si="0"/>
        <v>100747.55675784221</v>
      </c>
      <c r="D97" s="447">
        <f t="shared" ca="1" si="9"/>
        <v>-268269.4060420685</v>
      </c>
      <c r="E97" s="447">
        <f t="shared" ca="1" si="1"/>
        <v>-16628909.220517576</v>
      </c>
      <c r="F97" s="431"/>
      <c r="G97" s="459">
        <f t="shared" si="12"/>
        <v>8</v>
      </c>
      <c r="H97" s="459">
        <v>90</v>
      </c>
      <c r="I97" s="444">
        <f t="shared" ca="1" si="5"/>
        <v>1478745.712894358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6123.6415981855735</v>
      </c>
      <c r="L97" s="444">
        <f t="shared" ca="1" si="3"/>
        <v>1475797.6251627232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-16628909.220517576</v>
      </c>
      <c r="C98" s="447">
        <f t="shared" si="0"/>
        <v>100747.55675784221</v>
      </c>
      <c r="D98" s="447">
        <f t="shared" ca="1" si="9"/>
        <v>-268269.4060420685</v>
      </c>
      <c r="E98" s="447">
        <f t="shared" ca="1" si="1"/>
        <v>-16997926.183317486</v>
      </c>
      <c r="F98" s="431"/>
      <c r="G98" s="459">
        <f t="shared" si="12"/>
        <v>8</v>
      </c>
      <c r="H98" s="459">
        <v>91</v>
      </c>
      <c r="I98" s="444">
        <f t="shared" ca="1" si="5"/>
        <v>1475797.6251627232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6111.3578993037627</v>
      </c>
      <c r="L98" s="444">
        <f t="shared" ca="1" si="3"/>
        <v>1472837.2537322068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-16997926.183317486</v>
      </c>
      <c r="C99" s="447">
        <f t="shared" si="0"/>
        <v>100747.55675784221</v>
      </c>
      <c r="D99" s="447">
        <f t="shared" ca="1" si="9"/>
        <v>-268269.4060420685</v>
      </c>
      <c r="E99" s="447">
        <f t="shared" ca="1" si="1"/>
        <v>-17366943.146117397</v>
      </c>
      <c r="F99" s="431"/>
      <c r="G99" s="459">
        <f t="shared" si="12"/>
        <v>8</v>
      </c>
      <c r="H99" s="459">
        <v>92</v>
      </c>
      <c r="I99" s="444">
        <f t="shared" ca="1" si="5"/>
        <v>1472837.2537322068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6099.0230183432768</v>
      </c>
      <c r="L99" s="444">
        <f t="shared" ca="1" si="3"/>
        <v>1469864.5474207299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-17366943.146117397</v>
      </c>
      <c r="C100" s="447">
        <f t="shared" si="0"/>
        <v>100747.55675784221</v>
      </c>
      <c r="D100" s="447">
        <f t="shared" ca="1" si="9"/>
        <v>-268269.4060420685</v>
      </c>
      <c r="E100" s="447">
        <f t="shared" ca="1" si="1"/>
        <v>-17735960.108917307</v>
      </c>
      <c r="F100" s="431"/>
      <c r="G100" s="459">
        <f t="shared" si="12"/>
        <v>8</v>
      </c>
      <c r="H100" s="459">
        <v>93</v>
      </c>
      <c r="I100" s="444">
        <f t="shared" ca="1" si="5"/>
        <v>1469864.5474207299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6086.6367420454571</v>
      </c>
      <c r="L100" s="444">
        <f t="shared" ca="1" si="3"/>
        <v>1466879.454832955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-17735960.108917307</v>
      </c>
      <c r="C101" s="447">
        <f t="shared" si="0"/>
        <v>100747.55675784221</v>
      </c>
      <c r="D101" s="447">
        <f t="shared" ca="1" si="9"/>
        <v>-268269.4060420685</v>
      </c>
      <c r="E101" s="447">
        <f t="shared" ca="1" si="1"/>
        <v>-18104977.071717218</v>
      </c>
      <c r="F101" s="431"/>
      <c r="G101" s="459">
        <f t="shared" si="12"/>
        <v>8</v>
      </c>
      <c r="H101" s="459">
        <v>94</v>
      </c>
      <c r="I101" s="444">
        <f t="shared" ca="1" si="5"/>
        <v>1466879.454832955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6074.1988562630613</v>
      </c>
      <c r="L101" s="444">
        <f t="shared" ca="1" si="3"/>
        <v>1463881.9243593977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-18104977.071717218</v>
      </c>
      <c r="C102" s="447">
        <f t="shared" si="0"/>
        <v>100747.55675784221</v>
      </c>
      <c r="D102" s="447">
        <f t="shared" ca="1" si="9"/>
        <v>-268269.4060420685</v>
      </c>
      <c r="E102" s="447">
        <f t="shared" ca="1" si="1"/>
        <v>-18473994.034517128</v>
      </c>
      <c r="F102" s="431"/>
      <c r="G102" s="459">
        <f t="shared" si="12"/>
        <v>8</v>
      </c>
      <c r="H102" s="459">
        <v>95</v>
      </c>
      <c r="I102" s="444">
        <f t="shared" ca="1" si="5"/>
        <v>1463881.9243593977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6061.7091459565727</v>
      </c>
      <c r="L102" s="444">
        <f t="shared" ca="1" si="3"/>
        <v>1460871.9041755341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-18473994.034517128</v>
      </c>
      <c r="C103" s="447">
        <f t="shared" si="0"/>
        <v>100747.55675784221</v>
      </c>
      <c r="D103" s="447">
        <f t="shared" ca="1" si="9"/>
        <v>-268269.4060420685</v>
      </c>
      <c r="E103" s="447">
        <f t="shared" ca="1" si="1"/>
        <v>-18843010.997317038</v>
      </c>
      <c r="F103" s="431"/>
      <c r="G103" s="459">
        <f t="shared" si="12"/>
        <v>8</v>
      </c>
      <c r="H103" s="459">
        <v>96</v>
      </c>
      <c r="I103" s="444">
        <f t="shared" ca="1" si="5"/>
        <v>1460871.9041755341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6049.1673951904741</v>
      </c>
      <c r="L103" s="444">
        <f t="shared" ca="1" si="3"/>
        <v>1457849.3422409045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-18843010.997317038</v>
      </c>
      <c r="C104" s="447">
        <f t="shared" si="0"/>
        <v>75560.667568381657</v>
      </c>
      <c r="D104" s="447">
        <f t="shared" ca="1" si="9"/>
        <v>-268269.4060420685</v>
      </c>
      <c r="E104" s="447">
        <f t="shared" ca="1" si="1"/>
        <v>-19186841.07092749</v>
      </c>
      <c r="F104" s="431"/>
      <c r="G104" s="459">
        <f>G103+1</f>
        <v>9</v>
      </c>
      <c r="H104" s="459">
        <v>97</v>
      </c>
      <c r="I104" s="444">
        <f t="shared" ca="1" si="5"/>
        <v>1457849.3422409045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6036.5733871295179</v>
      </c>
      <c r="L104" s="444">
        <f t="shared" ca="1" si="3"/>
        <v>1454814.1862982137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-19186841.07092749</v>
      </c>
      <c r="C105" s="447">
        <f t="shared" si="0"/>
        <v>0</v>
      </c>
      <c r="D105" s="447">
        <f t="shared" ca="1" si="9"/>
        <v>-268269.4060420685</v>
      </c>
      <c r="E105" s="447">
        <f t="shared" ca="1" si="1"/>
        <v>-19455110.476969559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1454814.1862982137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6026.7439857016398</v>
      </c>
      <c r="L105" s="444">
        <f t="shared" ca="1" si="3"/>
        <v>1452445.3005540951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-19455110.476969559</v>
      </c>
      <c r="C106" s="447">
        <f t="shared" si="0"/>
        <v>0</v>
      </c>
      <c r="D106" s="447">
        <f t="shared" ca="1" si="9"/>
        <v>-268269.4060420685</v>
      </c>
      <c r="E106" s="447">
        <f t="shared" ca="1" si="1"/>
        <v>-19723379.883011628</v>
      </c>
      <c r="F106" s="431"/>
      <c r="G106" s="459">
        <f t="shared" si="13"/>
        <v>9</v>
      </c>
      <c r="H106" s="459">
        <v>99</v>
      </c>
      <c r="I106" s="444">
        <f t="shared" ca="1" si="5"/>
        <v>1452445.3005540951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6016.8736284344786</v>
      </c>
      <c r="L106" s="444">
        <f t="shared" ca="1" si="3"/>
        <v>1450066.5444527094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-19723379.883011628</v>
      </c>
      <c r="C107" s="447">
        <f t="shared" si="0"/>
        <v>0</v>
      </c>
      <c r="D107" s="447">
        <f t="shared" ca="1" si="9"/>
        <v>-268269.4060420685</v>
      </c>
      <c r="E107" s="447">
        <f t="shared" ca="1" si="1"/>
        <v>-19991649.289053697</v>
      </c>
      <c r="F107" s="431"/>
      <c r="G107" s="459">
        <f t="shared" si="13"/>
        <v>9</v>
      </c>
      <c r="H107" s="459">
        <v>100</v>
      </c>
      <c r="I107" s="444">
        <f t="shared" ca="1" si="5"/>
        <v>1450066.5444527094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6006.962144678705</v>
      </c>
      <c r="L107" s="444">
        <f t="shared" ca="1" si="3"/>
        <v>1447677.8768675679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-19991649.289053697</v>
      </c>
      <c r="C108" s="447">
        <f t="shared" si="0"/>
        <v>0</v>
      </c>
      <c r="D108" s="447">
        <f t="shared" ca="1" si="9"/>
        <v>-268269.4060420685</v>
      </c>
      <c r="E108" s="447">
        <f t="shared" ca="1" si="1"/>
        <v>-20259918.695095766</v>
      </c>
      <c r="F108" s="431"/>
      <c r="G108" s="459">
        <f t="shared" si="13"/>
        <v>9</v>
      </c>
      <c r="H108" s="459">
        <v>101</v>
      </c>
      <c r="I108" s="444">
        <f t="shared" ca="1" si="5"/>
        <v>1447677.8768675679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5997.0093630739484</v>
      </c>
      <c r="L108" s="444">
        <f t="shared" ca="1" si="3"/>
        <v>1445279.2565008216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-20259918.695095766</v>
      </c>
      <c r="C109" s="447">
        <f t="shared" si="0"/>
        <v>0</v>
      </c>
      <c r="D109" s="447">
        <f t="shared" ca="1" si="9"/>
        <v>-268269.4060420685</v>
      </c>
      <c r="E109" s="447">
        <f t="shared" ca="1" si="1"/>
        <v>-20528188.101137836</v>
      </c>
      <c r="F109" s="431"/>
      <c r="G109" s="459">
        <f t="shared" si="13"/>
        <v>9</v>
      </c>
      <c r="H109" s="459">
        <v>102</v>
      </c>
      <c r="I109" s="444">
        <f t="shared" ca="1" si="5"/>
        <v>1445279.2565008216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5987.0151115458393</v>
      </c>
      <c r="L109" s="444">
        <f t="shared" ca="1" si="3"/>
        <v>1442870.6418825472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-20528188.101137836</v>
      </c>
      <c r="C110" s="447">
        <f t="shared" si="0"/>
        <v>0</v>
      </c>
      <c r="D110" s="447">
        <f t="shared" ca="1" si="9"/>
        <v>-268269.4060420685</v>
      </c>
      <c r="E110" s="447">
        <f t="shared" ca="1" si="1"/>
        <v>-20796457.507179905</v>
      </c>
      <c r="F110" s="431"/>
      <c r="G110" s="459">
        <f t="shared" si="13"/>
        <v>9</v>
      </c>
      <c r="H110" s="459">
        <v>103</v>
      </c>
      <c r="I110" s="444">
        <f t="shared" ca="1" si="5"/>
        <v>1442870.6418825472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5976.9792173030291</v>
      </c>
      <c r="L110" s="444">
        <f t="shared" ca="1" si="3"/>
        <v>1440451.99137003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-20796457.507179905</v>
      </c>
      <c r="C111" s="447">
        <f t="shared" si="0"/>
        <v>0</v>
      </c>
      <c r="D111" s="447">
        <f t="shared" ca="1" si="9"/>
        <v>-268269.4060420685</v>
      </c>
      <c r="E111" s="447">
        <f t="shared" ca="1" si="1"/>
        <v>-21064726.913221974</v>
      </c>
      <c r="F111" s="431"/>
      <c r="G111" s="459">
        <f t="shared" si="13"/>
        <v>9</v>
      </c>
      <c r="H111" s="459">
        <v>104</v>
      </c>
      <c r="I111" s="444">
        <f t="shared" ca="1" si="5"/>
        <v>1440451.99137003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5966.9015068342078</v>
      </c>
      <c r="L111" s="444">
        <f t="shared" ca="1" si="3"/>
        <v>1438023.263147044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-21064726.913221974</v>
      </c>
      <c r="C112" s="447">
        <f t="shared" si="0"/>
        <v>0</v>
      </c>
      <c r="D112" s="447">
        <f t="shared" ca="1" si="9"/>
        <v>-268269.4060420685</v>
      </c>
      <c r="E112" s="447">
        <f t="shared" ca="1" si="1"/>
        <v>-21332996.319264043</v>
      </c>
      <c r="F112" s="431"/>
      <c r="G112" s="459">
        <f t="shared" si="13"/>
        <v>9</v>
      </c>
      <c r="H112" s="459">
        <v>105</v>
      </c>
      <c r="I112" s="444">
        <f t="shared" ca="1" si="5"/>
        <v>1438023.263147044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5956.7818059050987</v>
      </c>
      <c r="L112" s="444">
        <f t="shared" ca="1" si="3"/>
        <v>1435584.4152231289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-21332996.319264043</v>
      </c>
      <c r="C113" s="447">
        <f t="shared" si="0"/>
        <v>0</v>
      </c>
      <c r="D113" s="447">
        <f t="shared" ca="1" si="9"/>
        <v>-268269.4060420685</v>
      </c>
      <c r="E113" s="447">
        <f t="shared" ca="1" si="1"/>
        <v>-21601265.725306112</v>
      </c>
      <c r="F113" s="431"/>
      <c r="G113" s="459">
        <f t="shared" si="13"/>
        <v>9</v>
      </c>
      <c r="H113" s="459">
        <v>106</v>
      </c>
      <c r="I113" s="444">
        <f t="shared" ca="1" si="5"/>
        <v>1435584.4152231289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5946.6199395554531</v>
      </c>
      <c r="L113" s="444">
        <f t="shared" ca="1" si="3"/>
        <v>1433135.4054328641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-21601265.725306112</v>
      </c>
      <c r="C114" s="447">
        <f t="shared" si="0"/>
        <v>0</v>
      </c>
      <c r="D114" s="447">
        <f t="shared" ca="1" si="9"/>
        <v>-268269.4060420685</v>
      </c>
      <c r="E114" s="447">
        <f t="shared" ca="1" si="1"/>
        <v>-21869535.131348182</v>
      </c>
      <c r="F114" s="431"/>
      <c r="G114" s="459">
        <f t="shared" si="13"/>
        <v>9</v>
      </c>
      <c r="H114" s="459">
        <v>107</v>
      </c>
      <c r="I114" s="444">
        <f t="shared" ca="1" si="5"/>
        <v>1433135.4054328641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5936.4157320960167</v>
      </c>
      <c r="L114" s="444">
        <f t="shared" ca="1" si="3"/>
        <v>1430676.1914351399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-21869535.131348182</v>
      </c>
      <c r="C115" s="447">
        <f t="shared" si="0"/>
        <v>0</v>
      </c>
      <c r="D115" s="447">
        <f t="shared" ca="1" si="9"/>
        <v>-268269.4060420685</v>
      </c>
      <c r="E115" s="447">
        <f t="shared" ca="1" si="1"/>
        <v>-22137804.537390251</v>
      </c>
      <c r="F115" s="431"/>
      <c r="G115" s="459">
        <f t="shared" si="13"/>
        <v>9</v>
      </c>
      <c r="H115" s="459">
        <v>108</v>
      </c>
      <c r="I115" s="444">
        <f t="shared" ca="1" si="5"/>
        <v>1430676.1914351399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5926.1690071054982</v>
      </c>
      <c r="L115" s="444">
        <f t="shared" ca="1" si="3"/>
        <v>1428206.7307124252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-22137804.537390251</v>
      </c>
      <c r="C116" s="447">
        <f t="shared" si="0"/>
        <v>0</v>
      </c>
      <c r="D116" s="447">
        <f t="shared" ca="1" si="9"/>
        <v>-268269.4060420685</v>
      </c>
      <c r="E116" s="447">
        <f t="shared" ca="1" si="1"/>
        <v>-22406073.94343232</v>
      </c>
      <c r="F116" s="431"/>
      <c r="G116" s="459">
        <f>G115+1</f>
        <v>10</v>
      </c>
      <c r="H116" s="459">
        <v>109</v>
      </c>
      <c r="I116" s="444">
        <f t="shared" ca="1" si="5"/>
        <v>1428206.7307124252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5915.8795874275211</v>
      </c>
      <c r="L116" s="444">
        <f t="shared" ca="1" si="3"/>
        <v>1425726.9805700325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-22406073.94343232</v>
      </c>
      <c r="C117" s="447">
        <f t="shared" si="0"/>
        <v>0</v>
      </c>
      <c r="D117" s="447">
        <f t="shared" ca="1" si="9"/>
        <v>-268269.4060420685</v>
      </c>
      <c r="E117" s="447">
        <f t="shared" ca="1" si="1"/>
        <v>-22674343.349474389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1425726.9805700325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5905.5472951675511</v>
      </c>
      <c r="L117" s="444">
        <f t="shared" ca="1" si="3"/>
        <v>1423236.8981353799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-22674343.349474389</v>
      </c>
      <c r="C118" s="447">
        <f t="shared" si="0"/>
        <v>0</v>
      </c>
      <c r="D118" s="447">
        <f t="shared" ca="1" si="9"/>
        <v>-268269.4060420685</v>
      </c>
      <c r="E118" s="447">
        <f t="shared" ca="1" si="1"/>
        <v>-22942612.755516458</v>
      </c>
      <c r="F118" s="431"/>
      <c r="G118" s="459">
        <f t="shared" si="14"/>
        <v>10</v>
      </c>
      <c r="H118" s="459">
        <v>111</v>
      </c>
      <c r="I118" s="444">
        <f t="shared" ca="1" si="5"/>
        <v>1423236.8981353799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5895.171951689832</v>
      </c>
      <c r="L118" s="444">
        <f t="shared" ca="1" si="3"/>
        <v>1420736.4403572495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-22942612.755516458</v>
      </c>
      <c r="C119" s="447">
        <f t="shared" si="0"/>
        <v>0</v>
      </c>
      <c r="D119" s="447">
        <f t="shared" ca="1" si="9"/>
        <v>-268269.4060420685</v>
      </c>
      <c r="E119" s="447">
        <f t="shared" ca="1" si="1"/>
        <v>-23210882.161558527</v>
      </c>
      <c r="F119" s="431"/>
      <c r="G119" s="459">
        <f t="shared" si="14"/>
        <v>10</v>
      </c>
      <c r="H119" s="459">
        <v>112</v>
      </c>
      <c r="I119" s="444">
        <f t="shared" ca="1" si="5"/>
        <v>1420736.4403572495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5884.7533776142882</v>
      </c>
      <c r="L119" s="444">
        <f t="shared" ca="1" si="3"/>
        <v>1418225.5640050436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-23210882.161558527</v>
      </c>
      <c r="C120" s="447">
        <f t="shared" si="0"/>
        <v>0</v>
      </c>
      <c r="D120" s="447">
        <f t="shared" ca="1" si="9"/>
        <v>-268269.4060420685</v>
      </c>
      <c r="E120" s="447">
        <f t="shared" ca="1" si="1"/>
        <v>-23479151.567600597</v>
      </c>
      <c r="F120" s="431"/>
      <c r="G120" s="459">
        <f t="shared" si="14"/>
        <v>10</v>
      </c>
      <c r="H120" s="459">
        <v>113</v>
      </c>
      <c r="I120" s="444">
        <f t="shared" ca="1" si="5"/>
        <v>1418225.5640050436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5874.2913928134312</v>
      </c>
      <c r="L120" s="444">
        <f t="shared" ca="1" si="3"/>
        <v>1415704.2256680368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-23479151.567600597</v>
      </c>
      <c r="C121" s="447">
        <f t="shared" si="0"/>
        <v>0</v>
      </c>
      <c r="D121" s="447">
        <f t="shared" ca="1" si="9"/>
        <v>-268269.4060420685</v>
      </c>
      <c r="E121" s="447">
        <f t="shared" ca="1" si="1"/>
        <v>-23747420.973642666</v>
      </c>
      <c r="F121" s="431"/>
      <c r="G121" s="459">
        <f t="shared" si="14"/>
        <v>10</v>
      </c>
      <c r="H121" s="459">
        <v>114</v>
      </c>
      <c r="I121" s="444">
        <f t="shared" ca="1" si="5"/>
        <v>1415704.2256680368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5863.7858164092358</v>
      </c>
      <c r="L121" s="444">
        <f t="shared" ca="1" si="3"/>
        <v>1413172.3817546258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-23747420.973642666</v>
      </c>
      <c r="C122" s="447">
        <f t="shared" si="0"/>
        <v>0</v>
      </c>
      <c r="D122" s="447">
        <f t="shared" ca="1" si="9"/>
        <v>-268269.4060420685</v>
      </c>
      <c r="E122" s="447">
        <f t="shared" ca="1" si="1"/>
        <v>-24015690.379684735</v>
      </c>
      <c r="F122" s="431"/>
      <c r="G122" s="459">
        <f t="shared" si="14"/>
        <v>10</v>
      </c>
      <c r="H122" s="459">
        <v>115</v>
      </c>
      <c r="I122" s="444">
        <f t="shared" ca="1" si="5"/>
        <v>1413172.3817546258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5853.2364667700231</v>
      </c>
      <c r="L122" s="444">
        <f t="shared" ca="1" si="3"/>
        <v>1410629.9884915757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-24015690.379684735</v>
      </c>
      <c r="C123" s="447">
        <f t="shared" si="0"/>
        <v>0</v>
      </c>
      <c r="D123" s="447">
        <f t="shared" ca="1" si="9"/>
        <v>-268269.4060420685</v>
      </c>
      <c r="E123" s="447">
        <f t="shared" ca="1" si="1"/>
        <v>-24283959.785726804</v>
      </c>
      <c r="F123" s="431"/>
      <c r="G123" s="459">
        <f t="shared" si="14"/>
        <v>10</v>
      </c>
      <c r="H123" s="459">
        <v>116</v>
      </c>
      <c r="I123" s="444">
        <f t="shared" ca="1" si="5"/>
        <v>1410629.9884915757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5842.6431615073143</v>
      </c>
      <c r="L123" s="444">
        <f t="shared" ca="1" si="3"/>
        <v>1408077.0019232628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-24283959.785726804</v>
      </c>
      <c r="C124" s="447">
        <f t="shared" si="0"/>
        <v>0</v>
      </c>
      <c r="D124" s="447">
        <f t="shared" ca="1" si="9"/>
        <v>-268269.4060420685</v>
      </c>
      <c r="E124" s="447">
        <f t="shared" ca="1" si="1"/>
        <v>-24552229.191768873</v>
      </c>
      <c r="F124" s="431"/>
      <c r="G124" s="459">
        <f t="shared" si="14"/>
        <v>10</v>
      </c>
      <c r="H124" s="459">
        <v>117</v>
      </c>
      <c r="I124" s="444">
        <f t="shared" ca="1" si="5"/>
        <v>1408077.0019232628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5832.005717472678</v>
      </c>
      <c r="L124" s="444">
        <f t="shared" ca="1" si="3"/>
        <v>1405513.3779109153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-24552229.191768873</v>
      </c>
      <c r="C125" s="447">
        <f t="shared" si="0"/>
        <v>0</v>
      </c>
      <c r="D125" s="447">
        <f t="shared" ca="1" si="9"/>
        <v>-268269.4060420685</v>
      </c>
      <c r="E125" s="447">
        <f t="shared" ca="1" si="1"/>
        <v>-24820498.597810943</v>
      </c>
      <c r="F125" s="431"/>
      <c r="G125" s="459">
        <f t="shared" si="14"/>
        <v>10</v>
      </c>
      <c r="H125" s="459">
        <v>118</v>
      </c>
      <c r="I125" s="444">
        <f t="shared" ca="1" si="5"/>
        <v>1405513.3779109153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5821.3239507545632</v>
      </c>
      <c r="L125" s="444">
        <f t="shared" ca="1" si="3"/>
        <v>1402939.0721318496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-24820498.597810943</v>
      </c>
      <c r="C126" s="447">
        <f t="shared" si="0"/>
        <v>0</v>
      </c>
      <c r="D126" s="447">
        <f t="shared" ca="1" si="9"/>
        <v>-268269.4060420685</v>
      </c>
      <c r="E126" s="447">
        <f t="shared" ca="1" si="1"/>
        <v>-25088768.003853012</v>
      </c>
      <c r="F126" s="431"/>
      <c r="G126" s="459">
        <f t="shared" si="14"/>
        <v>10</v>
      </c>
      <c r="H126" s="459">
        <v>119</v>
      </c>
      <c r="I126" s="444">
        <f t="shared" ca="1" si="5"/>
        <v>1402939.0721318496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5810.5976766751228</v>
      </c>
      <c r="L126" s="444">
        <f t="shared" ca="1" si="3"/>
        <v>1400354.0400787045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-25088768.003853012</v>
      </c>
      <c r="C127" s="447">
        <f t="shared" si="0"/>
        <v>0</v>
      </c>
      <c r="D127" s="447">
        <f t="shared" ca="1" si="9"/>
        <v>-268269.4060420685</v>
      </c>
      <c r="E127" s="447">
        <f t="shared" ca="1" si="1"/>
        <v>-25357037.409895081</v>
      </c>
      <c r="F127" s="431"/>
      <c r="G127" s="459">
        <f t="shared" si="14"/>
        <v>10</v>
      </c>
      <c r="H127" s="459">
        <v>120</v>
      </c>
      <c r="I127" s="444">
        <f t="shared" ca="1" si="5"/>
        <v>1400354.0400787045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5799.8267097870175</v>
      </c>
      <c r="L127" s="444">
        <f t="shared" ca="1" si="3"/>
        <v>1397758.2370586714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-25357037.409895081</v>
      </c>
      <c r="C128" s="447">
        <f t="shared" si="0"/>
        <v>0</v>
      </c>
      <c r="D128" s="447">
        <f t="shared" ca="1" si="9"/>
        <v>-268269.4060420685</v>
      </c>
      <c r="E128" s="447">
        <f t="shared" ca="1" si="1"/>
        <v>-25625306.81593715</v>
      </c>
      <c r="F128" s="431"/>
      <c r="G128" s="459">
        <f>G127+1</f>
        <v>11</v>
      </c>
      <c r="H128" s="459">
        <v>121</v>
      </c>
      <c r="I128" s="444">
        <f t="shared" ca="1" si="5"/>
        <v>1397758.2370586714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5789.0108638702131</v>
      </c>
      <c r="L128" s="444">
        <f t="shared" ca="1" si="3"/>
        <v>1395151.6181927214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-25625306.81593715</v>
      </c>
      <c r="C129" s="447">
        <f t="shared" si="0"/>
        <v>0</v>
      </c>
      <c r="D129" s="447">
        <f t="shared" ca="1" si="9"/>
        <v>-268269.4060420685</v>
      </c>
      <c r="E129" s="447">
        <f t="shared" ca="1" si="1"/>
        <v>-25893576.221979219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1395151.6181927214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5778.1499519287554</v>
      </c>
      <c r="L129" s="444">
        <f t="shared" ca="1" si="3"/>
        <v>1392534.13841483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-25893576.221979219</v>
      </c>
      <c r="C130" s="447">
        <f t="shared" si="0"/>
        <v>0</v>
      </c>
      <c r="D130" s="447">
        <f t="shared" ca="1" si="9"/>
        <v>-268269.4060420685</v>
      </c>
      <c r="E130" s="447">
        <f t="shared" ca="1" si="1"/>
        <v>-26161845.628021289</v>
      </c>
      <c r="F130" s="431"/>
      <c r="G130" s="459">
        <f t="shared" si="15"/>
        <v>11</v>
      </c>
      <c r="H130" s="459">
        <v>123</v>
      </c>
      <c r="I130" s="444">
        <f t="shared" ca="1" si="5"/>
        <v>1392534.13841483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5767.2437861875405</v>
      </c>
      <c r="L130" s="444">
        <f t="shared" ca="1" si="3"/>
        <v>1389905.7524711974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-26161845.628021289</v>
      </c>
      <c r="C131" s="447">
        <f t="shared" si="0"/>
        <v>0</v>
      </c>
      <c r="D131" s="447">
        <f t="shared" ca="1" si="9"/>
        <v>-268269.4060420685</v>
      </c>
      <c r="E131" s="447">
        <f t="shared" ca="1" si="1"/>
        <v>-26430115.034063358</v>
      </c>
      <c r="F131" s="431"/>
      <c r="G131" s="459">
        <f t="shared" si="15"/>
        <v>11</v>
      </c>
      <c r="H131" s="459">
        <v>124</v>
      </c>
      <c r="I131" s="444">
        <f t="shared" ca="1" si="5"/>
        <v>1389905.7524711974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5756.292178089072</v>
      </c>
      <c r="L131" s="444">
        <f t="shared" ca="1" si="3"/>
        <v>1387266.4149194662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-26430115.034063358</v>
      </c>
      <c r="C132" s="447">
        <f t="shared" si="0"/>
        <v>0</v>
      </c>
      <c r="D132" s="447">
        <f t="shared" ca="1" si="9"/>
        <v>-268269.4060420685</v>
      </c>
      <c r="E132" s="447">
        <f t="shared" ca="1" si="1"/>
        <v>-26698384.440105427</v>
      </c>
      <c r="F132" s="431"/>
      <c r="G132" s="459">
        <f t="shared" si="15"/>
        <v>11</v>
      </c>
      <c r="H132" s="459">
        <v>125</v>
      </c>
      <c r="I132" s="444">
        <f t="shared" ca="1" si="5"/>
        <v>1387266.4149194662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5745.2949382901916</v>
      </c>
      <c r="L132" s="444">
        <f t="shared" ca="1" si="3"/>
        <v>1384616.0801279363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-26698384.440105427</v>
      </c>
      <c r="C133" s="447">
        <f t="shared" si="0"/>
        <v>0</v>
      </c>
      <c r="D133" s="447">
        <f t="shared" ca="1" si="9"/>
        <v>-268269.4060420685</v>
      </c>
      <c r="E133" s="447">
        <f t="shared" ca="1" si="1"/>
        <v>-26966653.846147496</v>
      </c>
      <c r="F133" s="431"/>
      <c r="G133" s="459">
        <f t="shared" si="15"/>
        <v>11</v>
      </c>
      <c r="H133" s="459">
        <v>126</v>
      </c>
      <c r="I133" s="444">
        <f t="shared" ca="1" si="5"/>
        <v>1384616.0801279363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5734.2518766588173</v>
      </c>
      <c r="L133" s="444">
        <f t="shared" ca="1" si="3"/>
        <v>1381954.7022747749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-26966653.846147496</v>
      </c>
      <c r="C134" s="447">
        <f t="shared" si="0"/>
        <v>0</v>
      </c>
      <c r="D134" s="447">
        <f t="shared" ca="1" si="9"/>
        <v>-268269.4060420685</v>
      </c>
      <c r="E134" s="447">
        <f t="shared" ca="1" si="1"/>
        <v>-27234923.252189565</v>
      </c>
      <c r="F134" s="431"/>
      <c r="G134" s="459">
        <f t="shared" si="15"/>
        <v>11</v>
      </c>
      <c r="H134" s="459">
        <v>127</v>
      </c>
      <c r="I134" s="444">
        <f t="shared" ca="1" si="5"/>
        <v>1381954.7022747749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5723.1628022706445</v>
      </c>
      <c r="L134" s="444">
        <f t="shared" ca="1" si="3"/>
        <v>1379282.2353472253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-27234923.252189565</v>
      </c>
      <c r="C135" s="447">
        <f t="shared" si="0"/>
        <v>0</v>
      </c>
      <c r="D135" s="447">
        <f t="shared" ca="1" si="9"/>
        <v>-268269.4060420685</v>
      </c>
      <c r="E135" s="447">
        <f t="shared" ca="1" si="1"/>
        <v>-27503192.658231635</v>
      </c>
      <c r="F135" s="431"/>
      <c r="G135" s="459">
        <f t="shared" si="15"/>
        <v>11</v>
      </c>
      <c r="H135" s="459">
        <v>128</v>
      </c>
      <c r="I135" s="444">
        <f t="shared" ca="1" si="5"/>
        <v>1379282.2353472253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5712.0275234058545</v>
      </c>
      <c r="L135" s="444">
        <f t="shared" ca="1" si="3"/>
        <v>1376598.633140811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-27503192.658231635</v>
      </c>
      <c r="C136" s="447">
        <f t="shared" si="0"/>
        <v>0</v>
      </c>
      <c r="D136" s="447">
        <f t="shared" ca="1" si="9"/>
        <v>-268269.4060420685</v>
      </c>
      <c r="E136" s="447">
        <f t="shared" ca="1" si="1"/>
        <v>-27771462.064273704</v>
      </c>
      <c r="F136" s="431"/>
      <c r="G136" s="459">
        <f t="shared" si="15"/>
        <v>11</v>
      </c>
      <c r="H136" s="459">
        <v>129</v>
      </c>
      <c r="I136" s="444">
        <f t="shared" ca="1" si="5"/>
        <v>1376598.633140811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5700.8458475457946</v>
      </c>
      <c r="L136" s="444">
        <f t="shared" ca="1" si="3"/>
        <v>1373903.8492585367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1373903.8492585367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5689.6175813696518</v>
      </c>
      <c r="L137" s="444">
        <f t="shared" ca="1" si="3"/>
        <v>1371197.8371100861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1371197.8371100861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5678.3425307511079</v>
      </c>
      <c r="L138" s="444">
        <f t="shared" ca="1" si="3"/>
        <v>1368480.5499110171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1368480.5499110171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5667.0205007549866</v>
      </c>
      <c r="L139" s="444">
        <f t="shared" ca="1" si="3"/>
        <v>1365751.9406819518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1365751.9406819518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5655.651295633882</v>
      </c>
      <c r="L140" s="444">
        <f t="shared" ca="1" si="3"/>
        <v>1363011.9622477656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1363011.9622477656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5644.2347188247722</v>
      </c>
      <c r="L141" s="444">
        <f t="shared" ca="1" si="3"/>
        <v>1360260.5672367702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1360260.5672367702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5632.7705729456247</v>
      </c>
      <c r="L142" s="444">
        <f t="shared" ca="1" si="3"/>
        <v>1357497.7080798957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1357497.7080798957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5621.2586597919817</v>
      </c>
      <c r="L143" s="444">
        <f t="shared" ca="1" si="3"/>
        <v>1354723.3370098674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1354723.3370098674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5609.6987803335305</v>
      </c>
      <c r="L144" s="444">
        <f t="shared" ca="1" si="3"/>
        <v>1351937.4060603809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1351937.4060603809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5598.0907347106695</v>
      </c>
      <c r="L145" s="444">
        <f t="shared" ca="1" si="3"/>
        <v>1349139.8670652714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1349139.8670652714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5586.4343222310463</v>
      </c>
      <c r="L146" s="444">
        <f t="shared" ca="1" si="3"/>
        <v>1346330.6716576822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1346330.6716576822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5574.7293413660918</v>
      </c>
      <c r="L147" s="444">
        <f t="shared" ca="1" si="3"/>
        <v>1343509.7712692281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1343509.7712692281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5562.9755897475325</v>
      </c>
      <c r="L148" s="444">
        <f t="shared" ca="1" si="3"/>
        <v>1340677.1171291554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1340677.1171291554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5551.1728641638965</v>
      </c>
      <c r="L149" s="444">
        <f t="shared" ca="1" si="3"/>
        <v>1337832.6602634992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1337832.6602634992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5539.3209605569964</v>
      </c>
      <c r="L150" s="444">
        <f t="shared" ca="1" si="3"/>
        <v>1334976.3514942362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1334976.3514942362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5527.4196740183997</v>
      </c>
      <c r="L151" s="444">
        <f t="shared" ca="1" si="3"/>
        <v>1332108.1414384344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1332108.1414384344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5515.4687987858924</v>
      </c>
      <c r="L152" s="444">
        <f t="shared" ca="1" si="3"/>
        <v>1329227.9805074001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1329227.9805074001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5503.468128239916</v>
      </c>
      <c r="L153" s="444">
        <f t="shared" ca="1" si="3"/>
        <v>1326335.8189058199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1326335.8189058199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5491.417454899999</v>
      </c>
      <c r="L154" s="444">
        <f t="shared" ca="1" si="3"/>
        <v>1323431.6066308997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1323431.6066308997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5479.3165704211642</v>
      </c>
      <c r="L155" s="444">
        <f t="shared" ca="1" si="3"/>
        <v>1320515.2934715007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1320515.2934715007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5467.1652655903354</v>
      </c>
      <c r="L156" s="444">
        <f t="shared" ca="1" si="3"/>
        <v>1317586.829007271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1317586.829007271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5454.963330322712</v>
      </c>
      <c r="L157" s="444">
        <f t="shared" ca="1" si="3"/>
        <v>1314646.1626077734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1314646.1626077734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5442.7105536581385</v>
      </c>
      <c r="L158" s="444">
        <f t="shared" ca="1" si="3"/>
        <v>1311693.2434316115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1311693.2434316115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5430.4067237574636</v>
      </c>
      <c r="L159" s="444">
        <f t="shared" ca="1" si="3"/>
        <v>1308728.0204255488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1308728.0204255488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5418.0516278988689</v>
      </c>
      <c r="L160" s="444">
        <f t="shared" ca="1" si="3"/>
        <v>1305750.4423236274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1305750.4423236274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5405.6450524741967</v>
      </c>
      <c r="L161" s="444">
        <f t="shared" ca="1" si="3"/>
        <v>1302760.4576462815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1302760.4576462815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5393.1867829852554</v>
      </c>
      <c r="L162" s="444">
        <f t="shared" ca="1" si="3"/>
        <v>1299758.0146994465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1299758.0146994465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5380.6766040401099</v>
      </c>
      <c r="L163" s="444">
        <f t="shared" ca="1" si="3"/>
        <v>1296743.0615736665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1296743.0615736665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5368.1142993493595</v>
      </c>
      <c r="L164" s="444">
        <f t="shared" ca="1" si="3"/>
        <v>1293715.5461431956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1293715.5461431956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5355.4996517223972</v>
      </c>
      <c r="L165" s="444">
        <f t="shared" ca="1" si="3"/>
        <v>1290675.4160650978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1290675.4160650978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5342.8324430636567</v>
      </c>
      <c r="L166" s="444">
        <f t="shared" ca="1" si="3"/>
        <v>1287622.6187783412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1287622.6187783412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5330.1124543688375</v>
      </c>
      <c r="L167" s="444">
        <f t="shared" ca="1" si="3"/>
        <v>1284557.1015028898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1284557.1015028898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5317.3394657211229</v>
      </c>
      <c r="L168" s="444">
        <f t="shared" ca="1" si="3"/>
        <v>1281478.8112387906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1281478.8112387906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5304.5132562873769</v>
      </c>
      <c r="L169" s="444">
        <f t="shared" ca="1" si="3"/>
        <v>1278387.6947652579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1278387.6947652579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5291.6336043143237</v>
      </c>
      <c r="L170" s="444">
        <f t="shared" ca="1" si="3"/>
        <v>1275283.6986397521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1275283.6986397521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5278.7002871247159</v>
      </c>
      <c r="L171" s="444">
        <f t="shared" ca="1" si="3"/>
        <v>1272166.7691970565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1272166.7691970565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5265.7130811134848</v>
      </c>
      <c r="L172" s="444">
        <f t="shared" ca="1" si="3"/>
        <v>1269036.8525483499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1269036.8525483499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5252.6717617438735</v>
      </c>
      <c r="L173" s="444">
        <f t="shared" ca="1" si="3"/>
        <v>1265893.8945802737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1265893.8945802737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5239.5761035435562</v>
      </c>
      <c r="L174" s="444">
        <f t="shared" ca="1" si="3"/>
        <v>1262737.8409539971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1262737.8409539971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5226.4258801007372</v>
      </c>
      <c r="L175" s="444">
        <f t="shared" ca="1" si="3"/>
        <v>1259568.6371042777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1259568.6371042777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5213.2208640602394</v>
      </c>
      <c r="L176" s="444">
        <f t="shared" ca="1" si="3"/>
        <v>1256386.2282385179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1256386.2282385179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5199.9608271195739</v>
      </c>
      <c r="L177" s="444">
        <f t="shared" ca="1" si="3"/>
        <v>1253190.5593358174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1253190.5593358174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5186.6455400249879</v>
      </c>
      <c r="L178" s="444">
        <f t="shared" ca="1" si="3"/>
        <v>1249981.5751460223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1249981.5751460223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5173.274772567509</v>
      </c>
      <c r="L179" s="444">
        <f t="shared" ca="1" si="3"/>
        <v>1246759.2201887695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1246759.2201887695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5159.8482935789552</v>
      </c>
      <c r="L180" s="444">
        <f t="shared" ca="1" si="3"/>
        <v>1243523.4387525283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1243523.4387525283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5146.3658709279507</v>
      </c>
      <c r="L181" s="444">
        <f t="shared" ca="1" si="3"/>
        <v>1240274.174893636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1240274.174893636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5132.8272715158992</v>
      </c>
      <c r="L182" s="444">
        <f t="shared" ca="1" si="3"/>
        <v>1237011.3724353318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1237011.3724353318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5119.2322612729649</v>
      </c>
      <c r="L183" s="444">
        <f t="shared" ca="1" si="3"/>
        <v>1233734.9749667847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1233734.9749667847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5105.5806051540185</v>
      </c>
      <c r="L184" s="444">
        <f t="shared" ca="1" si="3"/>
        <v>1230444.9258421184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1230444.9258421184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5091.8720671345764</v>
      </c>
      <c r="L185" s="444">
        <f t="shared" ca="1" si="3"/>
        <v>1227141.1681794329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1227141.1681794329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5078.1064102067194</v>
      </c>
      <c r="L186" s="444">
        <f t="shared" ca="1" si="3"/>
        <v>1223823.6448598194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1223823.6448598194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5064.2833963749972</v>
      </c>
      <c r="L187" s="444">
        <f t="shared" ca="1" si="3"/>
        <v>1220492.2985263742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1220492.2985263742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5050.4027866523084</v>
      </c>
      <c r="L188" s="444">
        <f t="shared" ca="1" si="3"/>
        <v>1217147.0715832063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1217147.0715832063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5036.4643410557755</v>
      </c>
      <c r="L189" s="444">
        <f t="shared" ca="1" si="3"/>
        <v>1213787.906194442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1213787.906194442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5022.4678186025903</v>
      </c>
      <c r="L190" s="444">
        <f t="shared" ca="1" si="3"/>
        <v>1210414.7442832245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1210414.7442832245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5008.4129773058512</v>
      </c>
      <c r="L191" s="444">
        <f t="shared" ca="1" si="3"/>
        <v>1207027.5275307102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1207027.5275307102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4994.2995741703753</v>
      </c>
      <c r="L192" s="444">
        <f t="shared" ca="1" si="3"/>
        <v>1203626.1973750603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1203626.1973750603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4980.1273651885003</v>
      </c>
      <c r="L193" s="444">
        <f t="shared" ca="1" si="3"/>
        <v>1200210.6950104285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1200210.6950104285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4965.896105335868</v>
      </c>
      <c r="L194" s="444">
        <f t="shared" ca="1" si="3"/>
        <v>1196780.9613859442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1196780.9613859442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4951.6055485671832</v>
      </c>
      <c r="L195" s="444">
        <f t="shared" ca="1" si="3"/>
        <v>1193336.9372046911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1193336.9372046911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4937.2554478119619</v>
      </c>
      <c r="L196" s="444">
        <f t="shared" ca="1" si="3"/>
        <v>1189878.5629226828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1189878.5629226828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4922.8455549702612</v>
      </c>
      <c r="L197" s="444">
        <f t="shared" ca="1" si="3"/>
        <v>1186405.7787478329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1186405.7787478329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4908.3756209083858</v>
      </c>
      <c r="L198" s="444">
        <f t="shared" ca="1" si="3"/>
        <v>1182918.524638921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1182918.524638921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4893.8453954545867</v>
      </c>
      <c r="L199" s="444">
        <f t="shared" ca="1" si="3"/>
        <v>1179416.7403045555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1179416.7403045555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4879.2546273947301</v>
      </c>
      <c r="L200" s="444">
        <f t="shared" ca="1" si="3"/>
        <v>1175900.3652021301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1175900.3652021301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4864.6030644679577</v>
      </c>
      <c r="L201" s="444">
        <f t="shared" ca="1" si="3"/>
        <v>1172369.3385367778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1172369.3385367778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4849.8904533623236</v>
      </c>
      <c r="L202" s="444">
        <f t="shared" ca="1" si="3"/>
        <v>1168823.59926032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1168823.59926032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4835.116539710416</v>
      </c>
      <c r="L203" s="444">
        <f t="shared" ca="1" si="3"/>
        <v>1165263.0860702102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1165263.0860702102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4820.281068084958</v>
      </c>
      <c r="L204" s="444">
        <f t="shared" ca="1" si="3"/>
        <v>1161687.737408475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1161687.737408475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4805.3837819943947</v>
      </c>
      <c r="L205" s="444">
        <f t="shared" ca="1" si="3"/>
        <v>1158097.4914606493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1158097.4914606493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4790.4244238784549</v>
      </c>
      <c r="L206" s="444">
        <f t="shared" ca="1" si="3"/>
        <v>1154492.2861547077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1154492.2861547077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4775.4027351036975</v>
      </c>
      <c r="L207" s="444">
        <f t="shared" ca="1" si="3"/>
        <v>1150872.0591599911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1150872.0591599911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4760.3184559590454</v>
      </c>
      <c r="L208" s="444">
        <f t="shared" ca="1" si="3"/>
        <v>1147236.7478861299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1147236.7478861299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4745.1713256512903</v>
      </c>
      <c r="L209" s="444">
        <f t="shared" ca="1" si="3"/>
        <v>1143586.2894819609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1143586.2894819609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4729.961082300586</v>
      </c>
      <c r="L210" s="444">
        <f t="shared" ca="1" si="3"/>
        <v>1139920.6208344414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1139920.6208344414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4714.6874629359218</v>
      </c>
      <c r="L211" s="444">
        <f t="shared" ca="1" si="3"/>
        <v>1136239.6785675571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1136239.6785675571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4699.3502034905705</v>
      </c>
      <c r="L212" s="444">
        <f t="shared" ca="1" si="3"/>
        <v>1132543.3990412275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1132543.3990412275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4683.9490387975302</v>
      </c>
      <c r="L213" s="444">
        <f t="shared" ca="1" si="3"/>
        <v>1128831.7183502049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1128831.7183502049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4668.4837025849365</v>
      </c>
      <c r="L214" s="444">
        <f t="shared" ca="1" si="3"/>
        <v>1125104.5723229696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1125104.5723229696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4652.9539274714552</v>
      </c>
      <c r="L215" s="444">
        <f t="shared" ca="1" si="3"/>
        <v>1121361.8965206209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1121361.8965206209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4637.3594449616694</v>
      </c>
      <c r="L216" s="444">
        <f t="shared" ca="1" si="3"/>
        <v>1117603.6262357624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1117603.6262357624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4621.6999854414262</v>
      </c>
      <c r="L217" s="444">
        <f t="shared" ca="1" si="3"/>
        <v>1113829.6964913837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1113829.6964913837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4605.9752781731813</v>
      </c>
      <c r="L218" s="444">
        <f t="shared" ca="1" si="3"/>
        <v>1110040.0420397366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1110040.0420397366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4590.1850512913188</v>
      </c>
      <c r="L219" s="444">
        <f t="shared" ca="1" si="3"/>
        <v>1106234.5973612077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1106234.5973612077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4574.3290317974479</v>
      </c>
      <c r="L220" s="444">
        <f t="shared" ca="1" si="3"/>
        <v>1102413.2966631849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1102413.2966631849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4558.4069455556864</v>
      </c>
      <c r="L221" s="444">
        <f t="shared" ca="1" si="3"/>
        <v>1098576.0738789204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1098576.0738789204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4542.4185172879179</v>
      </c>
      <c r="L222" s="444">
        <f t="shared" ca="1" si="3"/>
        <v>1094722.862666388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1094722.862666388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4526.3634705690329</v>
      </c>
      <c r="L223" s="444">
        <f t="shared" ca="1" si="3"/>
        <v>1090853.5964071369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1090853.5964071369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4510.2415278221524</v>
      </c>
      <c r="L224" s="444">
        <f t="shared" ca="1" si="3"/>
        <v>1086968.2082051388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1086968.2082051388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4494.0524103138277</v>
      </c>
      <c r="L225" s="444">
        <f t="shared" ca="1" si="3"/>
        <v>1083066.6308856325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1083066.6308856325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4477.7958381492181</v>
      </c>
      <c r="L226" s="444">
        <f t="shared" ca="1" si="3"/>
        <v>1079148.7969939616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1079148.7969939616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4461.4715302672557</v>
      </c>
      <c r="L227" s="444">
        <f t="shared" ca="1" si="3"/>
        <v>1075214.6387944086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1075214.6387944086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4445.079204435785</v>
      </c>
      <c r="L228" s="444">
        <f t="shared" ca="1" si="3"/>
        <v>1071264.0882690242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1071264.0882690242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4428.6185772466833</v>
      </c>
      <c r="L229" s="444">
        <f t="shared" ca="1" si="3"/>
        <v>1067297.0771164508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1067297.0771164508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4412.0893641109606</v>
      </c>
      <c r="L230" s="444">
        <f t="shared" ca="1" si="3"/>
        <v>1063313.5367507415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1063313.5367507415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4395.4912792538389</v>
      </c>
      <c r="L231" s="444">
        <f t="shared" ca="1" si="3"/>
        <v>1059313.3983001751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1059313.3983001751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4378.8240357098121</v>
      </c>
      <c r="L232" s="444">
        <f t="shared" ca="1" si="3"/>
        <v>1055296.5926060646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1055296.5926060646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4362.0873453176855</v>
      </c>
      <c r="L233" s="444">
        <f t="shared" ca="1" si="3"/>
        <v>1051263.0502215622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1051263.0502215622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4345.2809187155917</v>
      </c>
      <c r="L234" s="444">
        <f t="shared" ca="1" si="3"/>
        <v>1047212.7014104576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1047212.7014104576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4328.4044653359888</v>
      </c>
      <c r="L235" s="444">
        <f t="shared" ca="1" si="3"/>
        <v>1043145.4761459734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1043145.4761459734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4311.4576934006382</v>
      </c>
      <c r="L236" s="444">
        <f t="shared" ca="1" si="3"/>
        <v>1039061.3041095539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1039061.3041095539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4294.4403099155579</v>
      </c>
      <c r="L237" s="444">
        <f t="shared" ca="1" si="3"/>
        <v>1034960.1146896493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1034960.1146896493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4277.352020665955</v>
      </c>
      <c r="L238" s="444">
        <f t="shared" ca="1" si="3"/>
        <v>1030841.8369804951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1030841.8369804951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4260.1925302111458</v>
      </c>
      <c r="L239" s="444">
        <f t="shared" ca="1" si="3"/>
        <v>1026706.3997808861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1026706.3997808861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4242.961541879441</v>
      </c>
      <c r="L240" s="444">
        <f t="shared" ca="1" si="3"/>
        <v>1022553.7315929454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1022553.7315929454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4225.6587577630225</v>
      </c>
      <c r="L241" s="444">
        <f t="shared" ca="1" si="3"/>
        <v>1018383.7606208882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1018383.7606208882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4208.283878712783</v>
      </c>
      <c r="L242" s="444">
        <f t="shared" ca="1" si="3"/>
        <v>1014196.4147697808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1014196.4147697808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4190.8366043331689</v>
      </c>
      <c r="L243" s="444">
        <f t="shared" ca="1" si="3"/>
        <v>1009991.6216442938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1009991.6216442938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4173.3166329769729</v>
      </c>
      <c r="L244" s="444">
        <f t="shared" ca="1" si="3"/>
        <v>1005769.3085474506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1005769.3085474506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4155.7236617401268</v>
      </c>
      <c r="L245" s="444">
        <f t="shared" ca="1" si="3"/>
        <v>1001529.4024793705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1001529.4024793705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4138.0573864564603</v>
      </c>
      <c r="L246" s="444">
        <f t="shared" ca="1" si="3"/>
        <v>997271.8301360067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997271.8301360067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4120.3175016924433</v>
      </c>
      <c r="L247" s="444">
        <f t="shared" ca="1" si="3"/>
        <v>992996.51790787897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992996.51790787897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4102.5037007419114</v>
      </c>
      <c r="L248" s="444">
        <f t="shared" ca="1" si="3"/>
        <v>988703.3918788007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988703.3918788007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4084.6156756207524</v>
      </c>
      <c r="L249" s="444">
        <f t="shared" ca="1" si="3"/>
        <v>984392.37782460125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984392.37782460125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4066.6531170615876</v>
      </c>
      <c r="L250" s="444">
        <f t="shared" ca="1" si="3"/>
        <v>980063.40121184266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980063.40121184266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4048.6157145084276</v>
      </c>
      <c r="L251" s="444">
        <f t="shared" ca="1" si="3"/>
        <v>975716.38719653094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975716.38719653094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4030.5031561112946</v>
      </c>
      <c r="L252" s="444">
        <f t="shared" ca="1" si="3"/>
        <v>971351.2606228221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971351.2606228221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4012.3151287208411</v>
      </c>
      <c r="L253" s="444">
        <f t="shared" ca="1" si="3"/>
        <v>966967.94602172275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966967.94602172275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3994.0513178829274</v>
      </c>
      <c r="L254" s="444">
        <f t="shared" ca="1" si="3"/>
        <v>962566.36760978552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962566.36760978552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3975.7114078331888</v>
      </c>
      <c r="L255" s="444">
        <f t="shared" ca="1" si="3"/>
        <v>958146.44928779849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958146.44928779849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3957.2950814915766</v>
      </c>
      <c r="L256" s="444">
        <f t="shared" ca="1" si="3"/>
        <v>953708.11463946989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953708.11463946989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3938.8020204568738</v>
      </c>
      <c r="L257" s="444">
        <f t="shared" ca="1" si="3"/>
        <v>949251.28693010658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949251.28693010658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3920.2319050011934</v>
      </c>
      <c r="L258" s="444">
        <f t="shared" ca="1" si="3"/>
        <v>944775.88910528761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944775.88910528761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3901.5844140644476</v>
      </c>
      <c r="L259" s="444">
        <f t="shared" ca="1" si="3"/>
        <v>940281.84378953185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940281.84378953185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3882.8592252487983</v>
      </c>
      <c r="L260" s="444">
        <f t="shared" ca="1" si="3"/>
        <v>935769.07328496047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935769.07328496047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3864.0560148130844</v>
      </c>
      <c r="L261" s="444">
        <f t="shared" ca="1" si="3"/>
        <v>931237.49956995342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931237.49956995342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3845.1744576672213</v>
      </c>
      <c r="L262" s="444">
        <f t="shared" ca="1" si="3"/>
        <v>926687.04429780052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926687.04429780052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3826.2142273665845</v>
      </c>
      <c r="L263" s="444">
        <f t="shared" ref="L263:L517" ca="1" si="28">I263-J263+K263</f>
        <v>922117.62879534694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922117.62879534694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3807.1749961063615</v>
      </c>
      <c r="L264" s="444">
        <f t="shared" ca="1" si="28"/>
        <v>917529.17406163318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917529.17406163318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3788.0564347158875</v>
      </c>
      <c r="L265" s="444">
        <f t="shared" ca="1" si="28"/>
        <v>912921.60076652886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912921.60076652886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3768.8582126529523</v>
      </c>
      <c r="L266" s="444">
        <f t="shared" ca="1" si="28"/>
        <v>908294.82924936165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908294.82924936165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3749.5799979980893</v>
      </c>
      <c r="L267" s="444">
        <f t="shared" ca="1" si="28"/>
        <v>903648.77951753954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903648.77951753954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3730.2214574488307</v>
      </c>
      <c r="L268" s="444">
        <f t="shared" ca="1" si="28"/>
        <v>898983.37124516815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898983.37124516815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3710.7822563139498</v>
      </c>
      <c r="L269" s="444">
        <f t="shared" ca="1" si="28"/>
        <v>894298.52377166192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894298.52377166192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3691.2620585076738</v>
      </c>
      <c r="L270" s="444">
        <f t="shared" ca="1" si="28"/>
        <v>889594.15610034938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889594.15610034938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3671.6605265438716</v>
      </c>
      <c r="L271" s="444">
        <f t="shared" ca="1" si="28"/>
        <v>884870.18689707306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884870.18689707306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3651.9773215302203</v>
      </c>
      <c r="L272" s="444">
        <f t="shared" ca="1" si="28"/>
        <v>880126.5344887831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880126.5344887831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3632.2121031623451</v>
      </c>
      <c r="L273" s="444">
        <f t="shared" ca="1" si="28"/>
        <v>875363.11686212523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875363.11686212523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3612.3645297179378</v>
      </c>
      <c r="L274" s="444">
        <f t="shared" ca="1" si="28"/>
        <v>870579.85166202299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870579.85166202299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3592.4342580508451</v>
      </c>
      <c r="L275" s="444">
        <f t="shared" ca="1" si="28"/>
        <v>865776.65619025368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865776.65619025368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3572.4209435851399</v>
      </c>
      <c r="L276" s="444">
        <f t="shared" ca="1" si="28"/>
        <v>860953.4474040186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860953.4474040186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3552.3242403091604</v>
      </c>
      <c r="L277" s="444">
        <f t="shared" ca="1" si="28"/>
        <v>856110.14191450761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856110.14191450761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3532.143800769531</v>
      </c>
      <c r="L278" s="444">
        <f t="shared" ca="1" si="28"/>
        <v>851246.65598545701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851246.65598545701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3511.8792760651527</v>
      </c>
      <c r="L279" s="444">
        <f t="shared" ca="1" si="28"/>
        <v>846362.90553170198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846362.90553170198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3491.5303158411739</v>
      </c>
      <c r="L280" s="444">
        <f t="shared" ca="1" si="28"/>
        <v>841458.806117723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841458.806117723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3471.0965682829278</v>
      </c>
      <c r="L281" s="444">
        <f t="shared" ca="1" si="28"/>
        <v>836534.27295618574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836534.27295618574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3450.5776801098564</v>
      </c>
      <c r="L282" s="444">
        <f t="shared" ca="1" si="28"/>
        <v>831589.22090647544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831589.22090647544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3429.973296569397</v>
      </c>
      <c r="L283" s="444">
        <f t="shared" ca="1" si="28"/>
        <v>826623.56447322469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826623.56447322469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3409.2830614308527</v>
      </c>
      <c r="L284" s="444">
        <f t="shared" ca="1" si="28"/>
        <v>821637.21780483541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821637.21780483541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3388.5066169792299</v>
      </c>
      <c r="L285" s="444">
        <f t="shared" ca="1" si="28"/>
        <v>816630.09469199448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816630.09469199448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3367.6436040090593</v>
      </c>
      <c r="L286" s="444">
        <f t="shared" ca="1" si="28"/>
        <v>811602.10856618336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811602.10856618336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3346.6936618181799</v>
      </c>
      <c r="L287" s="444">
        <f t="shared" ca="1" si="28"/>
        <v>806553.17249818135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806553.17249818135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3325.6564282015047</v>
      </c>
      <c r="L288" s="444">
        <f t="shared" ca="1" si="28"/>
        <v>801483.19919656264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801483.19919656264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3304.5315394447603</v>
      </c>
      <c r="L289" s="444">
        <f t="shared" ca="1" si="28"/>
        <v>796392.10100618727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796392.10100618727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3283.318630318196</v>
      </c>
      <c r="L290" s="444">
        <f t="shared" ca="1" si="28"/>
        <v>791279.78990668524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791279.78990668524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3262.0173340702709</v>
      </c>
      <c r="L291" s="444">
        <f t="shared" ca="1" si="28"/>
        <v>786146.17751093535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786146.17751093535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3240.6272824213133</v>
      </c>
      <c r="L292" s="444">
        <f t="shared" ca="1" si="28"/>
        <v>780991.1750635365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780991.1750635365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3219.1481055571512</v>
      </c>
      <c r="L293" s="444">
        <f t="shared" ca="1" si="28"/>
        <v>775814.69343927351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775814.69343927351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3197.5794321227222</v>
      </c>
      <c r="L294" s="444">
        <f t="shared" ca="1" si="28"/>
        <v>770616.64314157609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770616.64314157609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3175.9208892156494</v>
      </c>
      <c r="L295" s="444">
        <f t="shared" ca="1" si="28"/>
        <v>765396.93430097157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765396.93430097157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3154.1721023797973</v>
      </c>
      <c r="L296" s="444">
        <f t="shared" ca="1" si="28"/>
        <v>760155.47667353123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760155.47667353123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3132.3326955987959</v>
      </c>
      <c r="L297" s="444">
        <f t="shared" ca="1" si="28"/>
        <v>754892.17963930988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754892.17963930988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3110.4022912895402</v>
      </c>
      <c r="L298" s="444">
        <f t="shared" ca="1" si="28"/>
        <v>749606.95220077923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749606.95220077923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3088.3805102956626</v>
      </c>
      <c r="L299" s="444">
        <f t="shared" ca="1" si="28"/>
        <v>744299.70298125467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744299.70298125467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3066.2669718809771</v>
      </c>
      <c r="L300" s="444">
        <f t="shared" ca="1" si="28"/>
        <v>738970.3402233154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738970.3402233154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3044.0612937228966</v>
      </c>
      <c r="L301" s="444">
        <f t="shared" ca="1" si="28"/>
        <v>733618.77178721817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733618.77178721817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3021.7630919058247</v>
      </c>
      <c r="L302" s="444">
        <f t="shared" ca="1" si="28"/>
        <v>728244.90514930384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728244.90514930384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2999.371980914515</v>
      </c>
      <c r="L303" s="444">
        <f t="shared" ca="1" si="28"/>
        <v>722848.64740039816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722848.64740039816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2976.8875736274081</v>
      </c>
      <c r="L304" s="444">
        <f t="shared" ca="1" si="28"/>
        <v>717429.90524420538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717429.90524420538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2954.3094813099383</v>
      </c>
      <c r="L305" s="444">
        <f t="shared" ca="1" si="28"/>
        <v>711988.58499569516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711988.58499569516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2931.6373136078123</v>
      </c>
      <c r="L306" s="444">
        <f t="shared" ca="1" si="28"/>
        <v>706524.59257948282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706524.59257948282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2908.870678540261</v>
      </c>
      <c r="L307" s="444">
        <f t="shared" ca="1" si="28"/>
        <v>701037.83352820296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701037.83352820296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2886.0091824932615</v>
      </c>
      <c r="L308" s="444">
        <f t="shared" ca="1" si="28"/>
        <v>695528.21298087609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695528.21298087609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2863.0524302127328</v>
      </c>
      <c r="L309" s="444">
        <f t="shared" ca="1" si="28"/>
        <v>689995.63568126864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689995.63568126864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2840.0000247977018</v>
      </c>
      <c r="L310" s="444">
        <f t="shared" ca="1" si="28"/>
        <v>684440.0059762462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684440.0059762462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2816.8515676934417</v>
      </c>
      <c r="L311" s="444">
        <f t="shared" ca="1" si="28"/>
        <v>678861.22781411943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678861.22781411943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2793.60665868458</v>
      </c>
      <c r="L312" s="444">
        <f t="shared" ca="1" si="28"/>
        <v>673259.2047429838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673259.2047429838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2770.2648958881819</v>
      </c>
      <c r="L313" s="444">
        <f t="shared" ca="1" si="28"/>
        <v>667633.83990905178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667633.83990905178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2746.8258757467984</v>
      </c>
      <c r="L314" s="444">
        <f t="shared" ca="1" si="28"/>
        <v>661985.03605497838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661985.03605497838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2723.2891930214923</v>
      </c>
      <c r="L315" s="444">
        <f t="shared" ca="1" si="28"/>
        <v>656312.69551817968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656312.69551817968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2699.6544407848314</v>
      </c>
      <c r="L316" s="444">
        <f t="shared" ca="1" si="28"/>
        <v>650616.72022914432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650616.72022914432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2675.9212104138505</v>
      </c>
      <c r="L317" s="444">
        <f t="shared" ca="1" si="28"/>
        <v>644897.01170973794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644897.01170973794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2652.0890915829905</v>
      </c>
      <c r="L318" s="444">
        <f t="shared" ca="1" si="28"/>
        <v>639153.4710715008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639153.4710715008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2628.1576722570026</v>
      </c>
      <c r="L319" s="444">
        <f t="shared" ca="1" si="28"/>
        <v>633385.99901393766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633385.99901393766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2604.1265386838227</v>
      </c>
      <c r="L320" s="444">
        <f t="shared" ca="1" si="28"/>
        <v>627594.49582280125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627594.49582280125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2579.9952753874213</v>
      </c>
      <c r="L321" s="444">
        <f t="shared" ca="1" si="28"/>
        <v>621778.8613683685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621778.8613683685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2555.7634651606181</v>
      </c>
      <c r="L322" s="444">
        <f t="shared" ca="1" si="28"/>
        <v>615938.99510370893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615938.99510370893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2531.4306890578696</v>
      </c>
      <c r="L323" s="444">
        <f t="shared" ca="1" si="28"/>
        <v>610074.79606294667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610074.79606294667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2506.9965263880272</v>
      </c>
      <c r="L324" s="444">
        <f t="shared" ca="1" si="28"/>
        <v>604186.16285951447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604186.16285951447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2482.4605547070596</v>
      </c>
      <c r="L325" s="444">
        <f t="shared" ca="1" si="28"/>
        <v>598272.99368440139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598272.99368440139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2457.822349810755</v>
      </c>
      <c r="L326" s="444">
        <f t="shared" ca="1" si="28"/>
        <v>592335.18630439194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592335.18630439194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2433.0814857273822</v>
      </c>
      <c r="L327" s="444">
        <f t="shared" ca="1" si="28"/>
        <v>586372.6380602991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586372.6380602991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2408.2375347103289</v>
      </c>
      <c r="L328" s="444">
        <f t="shared" ca="1" si="28"/>
        <v>580385.24586518924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580385.24586518924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2383.2900672307042</v>
      </c>
      <c r="L329" s="444">
        <f t="shared" ca="1" si="28"/>
        <v>574372.90620259976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574372.90620259976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2358.2386519699148</v>
      </c>
      <c r="L330" s="444">
        <f t="shared" ca="1" si="28"/>
        <v>568335.51512474951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568335.51512474951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2333.0828558122057</v>
      </c>
      <c r="L331" s="444">
        <f t="shared" ca="1" si="28"/>
        <v>562272.96825074148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562272.96825074148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2307.8222438371722</v>
      </c>
      <c r="L332" s="444">
        <f t="shared" ca="1" si="28"/>
        <v>556185.16076475848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556185.16076475848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2282.4563793122429</v>
      </c>
      <c r="L333" s="444">
        <f t="shared" ca="1" si="28"/>
        <v>550071.9874142505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550071.9874142505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2256.9848236851262</v>
      </c>
      <c r="L334" s="444">
        <f t="shared" ca="1" si="28"/>
        <v>543933.34250811546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543933.34250811546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2231.4071365762302</v>
      </c>
      <c r="L335" s="444">
        <f t="shared" ca="1" si="28"/>
        <v>537769.11991487152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537769.11991487152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2205.7228757710473</v>
      </c>
      <c r="L336" s="444">
        <f t="shared" ca="1" si="28"/>
        <v>531579.21306082234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531579.21306082234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2179.9315972125091</v>
      </c>
      <c r="L337" s="444">
        <f t="shared" ca="1" si="28"/>
        <v>525363.51492821472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525363.51492821472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2154.0328549933106</v>
      </c>
      <c r="L338" s="444">
        <f t="shared" ca="1" si="28"/>
        <v>519121.91805338784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519121.91805338784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2128.0262013481988</v>
      </c>
      <c r="L339" s="444">
        <f t="shared" ca="1" si="28"/>
        <v>512854.31452491588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512854.31452491588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2101.9111866462317</v>
      </c>
      <c r="L340" s="444">
        <f t="shared" ca="1" si="28"/>
        <v>506560.59598174191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506560.59598174191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2075.6873593830073</v>
      </c>
      <c r="L341" s="444">
        <f t="shared" ca="1" si="28"/>
        <v>500240.6536113047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500240.6536113047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2049.354266172852</v>
      </c>
      <c r="L342" s="444">
        <f t="shared" ca="1" si="28"/>
        <v>493894.37814765738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493894.37814765738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2022.9114517409882</v>
      </c>
      <c r="L343" s="444">
        <f t="shared" ca="1" si="28"/>
        <v>487521.6598695782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487521.6598695782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1996.3584589156583</v>
      </c>
      <c r="L344" s="444">
        <f t="shared" ca="1" si="28"/>
        <v>481122.38859867369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481122.38859867369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1969.6948286202232</v>
      </c>
      <c r="L345" s="444">
        <f t="shared" ca="1" si="28"/>
        <v>474696.45369747374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474696.45369747374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1942.9200998652232</v>
      </c>
      <c r="L346" s="444">
        <f t="shared" ca="1" si="28"/>
        <v>468243.7440675188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468243.7440675188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1916.0338097404108</v>
      </c>
      <c r="L347" s="444">
        <f t="shared" ca="1" si="28"/>
        <v>461764.148147439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461764.148147439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1889.035493406745</v>
      </c>
      <c r="L348" s="444">
        <f t="shared" ca="1" si="28"/>
        <v>455257.55391102558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455257.55391102558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1861.9246840883559</v>
      </c>
      <c r="L349" s="444">
        <f t="shared" ca="1" si="28"/>
        <v>448723.84886529372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448723.84886529372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1834.7009130644731</v>
      </c>
      <c r="L350" s="444">
        <f t="shared" ca="1" si="28"/>
        <v>442162.92004853801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442162.92004853801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1807.3637096613243</v>
      </c>
      <c r="L351" s="444">
        <f t="shared" ca="1" si="28"/>
        <v>435574.65402837918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435574.65402837918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1779.9126012439958</v>
      </c>
      <c r="L352" s="444">
        <f t="shared" ca="1" si="28"/>
        <v>428958.936899803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428958.936899803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1752.3471132082616</v>
      </c>
      <c r="L353" s="444">
        <f t="shared" ca="1" si="28"/>
        <v>422315.65428319108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422315.65428319108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1724.6667689723788</v>
      </c>
      <c r="L354" s="444">
        <f t="shared" ca="1" si="28"/>
        <v>415644.69132234325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415644.69132234325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1696.871089968846</v>
      </c>
      <c r="L355" s="444">
        <f t="shared" ca="1" si="28"/>
        <v>408945.9326824919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408945.9326824919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1668.959595636132</v>
      </c>
      <c r="L356" s="444">
        <f t="shared" ca="1" si="28"/>
        <v>402219.26254830783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402219.26254830783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1640.9318034103651</v>
      </c>
      <c r="L357" s="444">
        <f t="shared" ca="1" si="28"/>
        <v>395464.564621898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395464.564621898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1612.787228716991</v>
      </c>
      <c r="L358" s="444">
        <f t="shared" ca="1" si="28"/>
        <v>388681.72212079482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388681.72212079482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1584.5253849623944</v>
      </c>
      <c r="L359" s="444">
        <f t="shared" ca="1" si="28"/>
        <v>381870.61777593702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381870.61777593702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1556.1457835254869</v>
      </c>
      <c r="L360" s="444">
        <f t="shared" ca="1" si="28"/>
        <v>375031.13382964232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375031.13382964232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1527.647933749259</v>
      </c>
      <c r="L361" s="444">
        <f t="shared" ca="1" si="28"/>
        <v>368163.15203357139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368163.15203357139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1499.0313429322966</v>
      </c>
      <c r="L362" s="444">
        <f t="shared" ca="1" si="28"/>
        <v>361266.55364668352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361266.55364668352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1470.2955163202639</v>
      </c>
      <c r="L363" s="444">
        <f t="shared" ca="1" si="28"/>
        <v>354341.21943318361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354341.21943318361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1441.4399570973476</v>
      </c>
      <c r="L364" s="444">
        <f t="shared" ca="1" si="28"/>
        <v>347387.02966046077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347387.02966046077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1412.464166377669</v>
      </c>
      <c r="L365" s="444">
        <f t="shared" ca="1" si="28"/>
        <v>340403.86409701826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340403.86409701826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1383.3676431966587</v>
      </c>
      <c r="L366" s="444">
        <f t="shared" ca="1" si="28"/>
        <v>333391.60201039474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333391.60201039474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1354.1498845023939</v>
      </c>
      <c r="L367" s="444">
        <f t="shared" ca="1" si="28"/>
        <v>326350.12216507696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326350.12216507696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1324.8103851469032</v>
      </c>
      <c r="L368" s="444">
        <f t="shared" ca="1" si="28"/>
        <v>319279.30282040365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319279.30282040365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1295.3486378774312</v>
      </c>
      <c r="L369" s="444">
        <f t="shared" ca="1" si="28"/>
        <v>312179.02172846091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312179.02172846091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1265.7641333276697</v>
      </c>
      <c r="L370" s="444">
        <f t="shared" ca="1" si="28"/>
        <v>305049.15613196837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305049.15613196837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1236.0563600089508</v>
      </c>
      <c r="L371" s="444">
        <f t="shared" ca="1" si="28"/>
        <v>297889.58276215714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297889.58276215714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1206.224804301404</v>
      </c>
      <c r="L372" s="444">
        <f t="shared" ca="1" si="28"/>
        <v>290700.17783663835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290700.17783663835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1176.2689504450757</v>
      </c>
      <c r="L373" s="444">
        <f t="shared" ca="1" si="28"/>
        <v>283480.81705726322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283480.81705726322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1146.1882805310127</v>
      </c>
      <c r="L374" s="444">
        <f t="shared" ca="1" si="28"/>
        <v>276231.37560797407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276231.37560797407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1115.9822744923079</v>
      </c>
      <c r="L375" s="444">
        <f t="shared" ca="1" si="28"/>
        <v>268951.72815264622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268951.72815264622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1085.6504100951086</v>
      </c>
      <c r="L376" s="444">
        <f t="shared" ca="1" si="28"/>
        <v>261641.74883292115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261641.74883292115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1055.1921629295873</v>
      </c>
      <c r="L377" s="444">
        <f t="shared" ca="1" si="28"/>
        <v>254301.31126603056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254301.31126603056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1024.6070064008768</v>
      </c>
      <c r="L378" s="444">
        <f t="shared" ca="1" si="28"/>
        <v>246930.28854261126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246930.28854261126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993.8944117199627</v>
      </c>
      <c r="L379" s="444">
        <f t="shared" ca="1" si="28"/>
        <v>239528.55322451104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239528.55322451104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963.05384789454524</v>
      </c>
      <c r="L380" s="444">
        <f t="shared" ca="1" si="28"/>
        <v>232095.97734258539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232095.97734258539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932.08478171985519</v>
      </c>
      <c r="L381" s="444">
        <f t="shared" ca="1" si="28"/>
        <v>224632.43239448508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224632.43239448508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900.98667776943705</v>
      </c>
      <c r="L382" s="444">
        <f t="shared" ca="1" si="28"/>
        <v>217137.78934243432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217137.78934243432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869.75899838589237</v>
      </c>
      <c r="L383" s="444">
        <f t="shared" ca="1" si="28"/>
        <v>209611.91861100003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209611.91861100003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838.40120367158272</v>
      </c>
      <c r="L384" s="444">
        <f t="shared" ca="1" si="28"/>
        <v>202054.69008485143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202054.69008485143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806.91275147929684</v>
      </c>
      <c r="L385" s="444">
        <f t="shared" ca="1" si="28"/>
        <v>194465.97310651056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194465.97310651056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775.29309740287658</v>
      </c>
      <c r="L386" s="444">
        <f t="shared" ca="1" si="28"/>
        <v>186845.63647409325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186845.63647409325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743.54169476780442</v>
      </c>
      <c r="L387" s="444">
        <f t="shared" ca="1" si="28"/>
        <v>179193.54843904087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179193.54843904087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711.65799462175289</v>
      </c>
      <c r="L388" s="444">
        <f t="shared" ca="1" si="28"/>
        <v>171509.57670384244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171509.57670384244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679.64144572509269</v>
      </c>
      <c r="L389" s="444">
        <f t="shared" ca="1" si="28"/>
        <v>163793.58841974734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163793.58841974734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647.49149454136318</v>
      </c>
      <c r="L390" s="444">
        <f t="shared" ca="1" si="28"/>
        <v>156045.45018446853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156045.45018446853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615.20758522770143</v>
      </c>
      <c r="L391" s="444">
        <f t="shared" ca="1" si="28"/>
        <v>148265.02803987605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148265.02803987605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582.78915962523274</v>
      </c>
      <c r="L392" s="444">
        <f t="shared" ca="1" si="28"/>
        <v>140452.18746968111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140452.18746968111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550.23565724942057</v>
      </c>
      <c r="L393" s="444">
        <f t="shared" ca="1" si="28"/>
        <v>132606.79339711036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132606.79339711036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517.54651528037573</v>
      </c>
      <c r="L394" s="444">
        <f t="shared" ca="1" si="28"/>
        <v>124728.71018257056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124728.71018257056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484.72116855312657</v>
      </c>
      <c r="L395" s="444">
        <f t="shared" ca="1" si="28"/>
        <v>116817.8016213035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116817.8016213035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451.75904954784716</v>
      </c>
      <c r="L396" s="444">
        <f t="shared" ca="1" si="28"/>
        <v>108873.93094103117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108873.93094103117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418.65958838004576</v>
      </c>
      <c r="L397" s="444">
        <f t="shared" ca="1" si="28"/>
        <v>100896.96079959103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100896.96079959103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385.42221279071185</v>
      </c>
      <c r="L398" s="444">
        <f t="shared" ca="1" si="28"/>
        <v>92886.753282561564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92886.753282561564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352.04634813642241</v>
      </c>
      <c r="L399" s="444">
        <f t="shared" ca="1" si="28"/>
        <v>84843.169900877809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84843.169900877809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318.53141737940678</v>
      </c>
      <c r="L400" s="444">
        <f t="shared" ca="1" si="28"/>
        <v>76766.071588437029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76766.071588437029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284.87684107757019</v>
      </c>
      <c r="L401" s="444">
        <f t="shared" ca="1" si="28"/>
        <v>68655.318699694413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68655.318699694413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251.08203737447593</v>
      </c>
      <c r="L402" s="444">
        <f t="shared" ca="1" si="28"/>
        <v>60510.77100724871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60510.77100724871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217.14642198928553</v>
      </c>
      <c r="L403" s="444">
        <f t="shared" ca="1" si="28"/>
        <v>52332.287699417815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52332.287699417815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183.06940820665679</v>
      </c>
      <c r="L404" s="444">
        <f t="shared" ca="1" si="28"/>
        <v>44119.727377804287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44119.727377804287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148.85040686660042</v>
      </c>
      <c r="L405" s="444">
        <f t="shared" ca="1" si="28"/>
        <v>35872.948054850705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35872.948054850705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114.48882635429386</v>
      </c>
      <c r="L406" s="444">
        <f t="shared" ca="1" si="28"/>
        <v>27591.807151384815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27591.807151384815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79.984072589852616</v>
      </c>
      <c r="L407" s="444">
        <f t="shared" ca="1" si="28"/>
        <v>19276.161494154483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19276.161494154483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45.335549018059581</v>
      </c>
      <c r="L408" s="444">
        <f t="shared" ca="1" si="28"/>
        <v>10925.867313352359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10925.867313352359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10.542656598050726</v>
      </c>
      <c r="L409" s="444">
        <f t="shared" ca="1" si="28"/>
        <v>2540.7802401302251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2540.7802401302251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-24.395206207041497</v>
      </c>
      <c r="L410" s="444">
        <f t="shared" ca="1" si="28"/>
        <v>-5879.2446958970004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-5879.2446958970004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-59.47864344048827</v>
      </c>
      <c r="L411" s="444">
        <f t="shared" ca="1" si="28"/>
        <v>-14334.353069157674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-14334.353069157674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-94.708261662407736</v>
      </c>
      <c r="L412" s="444">
        <f t="shared" ca="1" si="28"/>
        <v>-22824.691060640263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-22824.691060640263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-130.08466996025189</v>
      </c>
      <c r="L413" s="444">
        <f t="shared" ca="1" si="28"/>
        <v>-31350.405460420701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-31350.405460420701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-165.60847995933702</v>
      </c>
      <c r="L414" s="444">
        <f t="shared" ca="1" si="28"/>
        <v>-39911.643670200225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-39911.643670200225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-201.28030583341837</v>
      </c>
      <c r="L415" s="444">
        <f t="shared" ca="1" si="28"/>
        <v>-48508.553705853825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-48508.553705853825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-237.10076431530834</v>
      </c>
      <c r="L416" s="444">
        <f t="shared" ca="1" si="28"/>
        <v>-57141.284199989313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-57141.284199989313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-273.07047470753957</v>
      </c>
      <c r="L417" s="444">
        <f t="shared" ca="1" si="28"/>
        <v>-65809.984404517032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-65809.984404517032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-309.19005889307175</v>
      </c>
      <c r="L418" s="444">
        <f t="shared" ca="1" si="28"/>
        <v>-74514.804193230288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-74514.804193230288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-345.4601413460436</v>
      </c>
      <c r="L419" s="444">
        <f t="shared" ca="1" si="28"/>
        <v>-83255.894064396518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-83255.894064396518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-381.8813491425696</v>
      </c>
      <c r="L420" s="444">
        <f t="shared" ca="1" si="28"/>
        <v>-92033.405143359269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-92033.405143359269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-418.45431197158103</v>
      </c>
      <c r="L421" s="444">
        <f t="shared" ca="1" si="28"/>
        <v>-100847.48918515103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-100847.48918515103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-455.17966214571334</v>
      </c>
      <c r="L422" s="444">
        <f t="shared" ca="1" si="28"/>
        <v>-109698.29857711693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-109698.29857711693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-492.05803461223798</v>
      </c>
      <c r="L423" s="444">
        <f t="shared" ca="1" si="28"/>
        <v>-118585.98634154936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-118585.98634154936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-529.09006696403981</v>
      </c>
      <c r="L424" s="444">
        <f t="shared" ca="1" si="28"/>
        <v>-127510.70613833358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-127510.70613833358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-566.27639945064072</v>
      </c>
      <c r="L425" s="444">
        <f t="shared" ca="1" si="28"/>
        <v>-136472.61226760442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-136472.61226760442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-603.61767498926918</v>
      </c>
      <c r="L426" s="444">
        <f t="shared" ca="1" si="28"/>
        <v>-145471.85967241388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-145471.85967241388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-641.11453917597521</v>
      </c>
      <c r="L427" s="444">
        <f t="shared" ca="1" si="28"/>
        <v>-154508.60394141002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-154508.60394141002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-678.76764029679248</v>
      </c>
      <c r="L428" s="444">
        <f t="shared" ca="1" si="28"/>
        <v>-163583.00131152701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-163583.00131152701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-716.57762933894662</v>
      </c>
      <c r="L429" s="444">
        <f t="shared" ca="1" si="28"/>
        <v>-172695.20867068614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-172695.20867068614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-754.5451600021097</v>
      </c>
      <c r="L430" s="444">
        <f t="shared" ca="1" si="28"/>
        <v>-181845.38356050843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-181845.38356050843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-792.67088870970258</v>
      </c>
      <c r="L431" s="444">
        <f t="shared" ca="1" si="28"/>
        <v>-191033.6841790383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-191033.6841790383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-830.95547462024365</v>
      </c>
      <c r="L432" s="444">
        <f t="shared" ca="1" si="28"/>
        <v>-200260.26938347874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-200260.26938347874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-869.39957963874542</v>
      </c>
      <c r="L433" s="444">
        <f t="shared" ca="1" si="28"/>
        <v>-209525.29869293765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-209525.29869293765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-908.0038684281576</v>
      </c>
      <c r="L434" s="444">
        <f t="shared" ca="1" si="28"/>
        <v>-218828.93229118598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-218828.93229118598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-946.76900842085911</v>
      </c>
      <c r="L435" s="444">
        <f t="shared" ca="1" si="28"/>
        <v>-228171.33102942703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-228171.33102942703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-985.69566983019672</v>
      </c>
      <c r="L436" s="444">
        <f t="shared" ca="1" si="28"/>
        <v>-237552.65642907741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-237552.65642907741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-1024.7845256620733</v>
      </c>
      <c r="L437" s="444">
        <f t="shared" ca="1" si="28"/>
        <v>-246973.07068455967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-246973.07068455967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-1064.0362517265828</v>
      </c>
      <c r="L438" s="444">
        <f t="shared" ca="1" si="28"/>
        <v>-256432.73666610644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-256432.73666610644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-1103.4515266496942</v>
      </c>
      <c r="L439" s="444">
        <f t="shared" ca="1" si="28"/>
        <v>-265931.81792257633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-265931.81792257633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-1143.0310318849854</v>
      </c>
      <c r="L440" s="444">
        <f t="shared" ca="1" si="28"/>
        <v>-275470.47868428152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-275470.47868428152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-1182.7754517254239</v>
      </c>
      <c r="L441" s="444">
        <f t="shared" ca="1" si="28"/>
        <v>-285048.88386582711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-285048.88386582711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-1222.685473315197</v>
      </c>
      <c r="L442" s="444">
        <f t="shared" ca="1" si="28"/>
        <v>-294667.19906896248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-294667.19906896248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-1262.7617866615944</v>
      </c>
      <c r="L443" s="444">
        <f t="shared" ca="1" si="28"/>
        <v>-304325.59058544424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-304325.59058544424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-1303.0050846469351</v>
      </c>
      <c r="L444" s="444">
        <f t="shared" ca="1" si="28"/>
        <v>-314024.22539991135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-314024.22539991135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-1343.4160630405481</v>
      </c>
      <c r="L445" s="444">
        <f t="shared" ca="1" si="28"/>
        <v>-323763.27119277208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-323763.27119277208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-1383.9954205108011</v>
      </c>
      <c r="L446" s="444">
        <f t="shared" ca="1" si="28"/>
        <v>-333542.89634310309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-333542.89634310309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-1424.7438586371802</v>
      </c>
      <c r="L447" s="444">
        <f t="shared" ca="1" si="28"/>
        <v>-343363.26993156044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-343363.26993156044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-1465.6620819224192</v>
      </c>
      <c r="L448" s="444">
        <f t="shared" ca="1" si="28"/>
        <v>-353224.56174330303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-353224.56174330303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-1506.7507978046801</v>
      </c>
      <c r="L449" s="444">
        <f t="shared" ca="1" si="28"/>
        <v>-363126.94227092789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-363126.94227092789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-1548.0107166697835</v>
      </c>
      <c r="L450" s="444">
        <f t="shared" ca="1" si="28"/>
        <v>-373070.58271741786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-373070.58271741786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-1589.4425518634919</v>
      </c>
      <c r="L451" s="444">
        <f t="shared" ca="1" si="28"/>
        <v>-383055.65499910153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-383055.65499910153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-1631.0470197038405</v>
      </c>
      <c r="L452" s="444">
        <f t="shared" ca="1" si="28"/>
        <v>-393082.33174862555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-393082.33174862555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-1672.8248394935238</v>
      </c>
      <c r="L453" s="444">
        <f t="shared" ca="1" si="28"/>
        <v>-403150.78631793929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-403150.78631793929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-1714.776733532331</v>
      </c>
      <c r="L454" s="444">
        <f t="shared" ca="1" si="28"/>
        <v>-413261.19278129179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-413261.19278129179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-1756.9034271296332</v>
      </c>
      <c r="L455" s="444">
        <f t="shared" ca="1" si="28"/>
        <v>-423413.72593824158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-423413.72593824158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-1799.205648616924</v>
      </c>
      <c r="L456" s="444">
        <f t="shared" ca="1" si="28"/>
        <v>-433608.56131667871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-433608.56131667871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-1841.6841293604118</v>
      </c>
      <c r="L457" s="444">
        <f t="shared" ca="1" si="28"/>
        <v>-443845.87517585931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-443845.87517585931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-1884.3396037736647</v>
      </c>
      <c r="L458" s="444">
        <f t="shared" ca="1" si="28"/>
        <v>-454125.84450945316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-454125.84450945316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-1927.1728093303057</v>
      </c>
      <c r="L459" s="444">
        <f t="shared" ca="1" si="28"/>
        <v>-464448.64704860363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-464448.64704860363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-1970.1844865767662</v>
      </c>
      <c r="L460" s="444">
        <f t="shared" ca="1" si="28"/>
        <v>-474814.46126500057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-474814.46126500057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-2013.3753791450868</v>
      </c>
      <c r="L461" s="444">
        <f t="shared" ca="1" si="28"/>
        <v>-485223.46637396584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-485223.46637396584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-2056.7462337657753</v>
      </c>
      <c r="L462" s="444">
        <f t="shared" ca="1" si="28"/>
        <v>-495675.84233755182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-495675.84233755182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-2100.2978002807167</v>
      </c>
      <c r="L463" s="444">
        <f t="shared" ca="1" si="28"/>
        <v>-506171.76986765274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-506171.76986765274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-2144.0308316561368</v>
      </c>
      <c r="L464" s="444">
        <f t="shared" ca="1" si="28"/>
        <v>-516711.43042912905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-516711.43042912905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-2187.9460839956218</v>
      </c>
      <c r="L465" s="444">
        <f t="shared" ca="1" si="28"/>
        <v>-527295.00624294486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-527295.00624294486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-2232.0443165531879</v>
      </c>
      <c r="L466" s="444">
        <f t="shared" ca="1" si="28"/>
        <v>-537922.6802893182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-537922.6802893182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-2276.3262917464099</v>
      </c>
      <c r="L467" s="444">
        <f t="shared" ca="1" si="28"/>
        <v>-548594.63631088485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-548594.63631088485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-2320.7927751696043</v>
      </c>
      <c r="L468" s="444">
        <f t="shared" ca="1" si="28"/>
        <v>-559311.05881587462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-559311.05881587462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-2365.4445356070619</v>
      </c>
      <c r="L469" s="444">
        <f t="shared" ca="1" si="28"/>
        <v>-570072.13308130181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-570072.13308130181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-2410.2823450463416</v>
      </c>
      <c r="L470" s="444">
        <f t="shared" ca="1" si="28"/>
        <v>-580878.04515616829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-580878.04515616829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-2455.3069786916185</v>
      </c>
      <c r="L471" s="444">
        <f t="shared" ca="1" si="28"/>
        <v>-591728.98186468007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-591728.98186468007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-2500.5192149770842</v>
      </c>
      <c r="L472" s="444">
        <f t="shared" ca="1" si="28"/>
        <v>-602625.1308094773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-602625.1308094773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-2545.919835580406</v>
      </c>
      <c r="L473" s="444">
        <f t="shared" ca="1" si="28"/>
        <v>-613566.68037487788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-613566.68037487788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-2591.509625436242</v>
      </c>
      <c r="L474" s="444">
        <f t="shared" ca="1" si="28"/>
        <v>-624553.81973013433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-624553.81973013433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-2637.2893727498104</v>
      </c>
      <c r="L475" s="444">
        <f t="shared" ca="1" si="28"/>
        <v>-635586.73883270437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-635586.73883270437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-2683.2598690105187</v>
      </c>
      <c r="L476" s="444">
        <f t="shared" ca="1" si="28"/>
        <v>-646665.62843153509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-646665.62843153509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-2729.4219090056467</v>
      </c>
      <c r="L477" s="444">
        <f t="shared" ca="1" si="28"/>
        <v>-657790.68007036089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-657790.68007036089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-2775.7762908340878</v>
      </c>
      <c r="L478" s="444">
        <f t="shared" ca="1" si="28"/>
        <v>-668962.08609101514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-668962.08609101514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-2822.3238159201474</v>
      </c>
      <c r="L479" s="444">
        <f t="shared" ca="1" si="28"/>
        <v>-680180.03963675548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-680180.03963675548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-2869.0652890273986</v>
      </c>
      <c r="L480" s="444">
        <f t="shared" ca="1" si="28"/>
        <v>-691444.73465560307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-691444.73465560307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-2916.001518272597</v>
      </c>
      <c r="L481" s="444">
        <f t="shared" ca="1" si="28"/>
        <v>-702756.36590369581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-702756.36590369581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-2963.1333151396498</v>
      </c>
      <c r="L482" s="444">
        <f t="shared" ca="1" si="28"/>
        <v>-714115.12894865568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-714115.12894865568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-3010.4614944936493</v>
      </c>
      <c r="L483" s="444">
        <f t="shared" ca="1" si="28"/>
        <v>-725521.22017296951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-725521.22017296951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-3057.986874594957</v>
      </c>
      <c r="L484" s="444">
        <f t="shared" ca="1" si="28"/>
        <v>-736974.83677738463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-736974.83677738463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-3105.7102771133532</v>
      </c>
      <c r="L485" s="444">
        <f t="shared" ca="1" si="28"/>
        <v>-748476.17678431817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-748476.17678431817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-3153.6325271422429</v>
      </c>
      <c r="L486" s="444">
        <f t="shared" ca="1" si="28"/>
        <v>-760025.43904128065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-760025.43904128065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-3201.75445321292</v>
      </c>
      <c r="L487" s="444">
        <f t="shared" ca="1" si="28"/>
        <v>-771622.82322431379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-771622.82322431379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-3250.0768873088914</v>
      </c>
      <c r="L488" s="444">
        <f t="shared" ca="1" si="28"/>
        <v>-783268.52984144283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-783268.52984144283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-3298.6006648802627</v>
      </c>
      <c r="L489" s="444">
        <f t="shared" ca="1" si="28"/>
        <v>-794962.76023614325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-794962.76023614325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-3347.3266248581808</v>
      </c>
      <c r="L490" s="444">
        <f t="shared" ca="1" si="28"/>
        <v>-806705.71659082163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-806705.71659082163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-3396.2556096693406</v>
      </c>
      <c r="L491" s="444">
        <f t="shared" ca="1" si="28"/>
        <v>-818497.60193031118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-818497.60193031118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-3445.3884652505471</v>
      </c>
      <c r="L492" s="444">
        <f t="shared" ca="1" si="28"/>
        <v>-830338.62012538186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-830338.62012538186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-3494.7260410633421</v>
      </c>
      <c r="L493" s="444">
        <f t="shared" ca="1" si="28"/>
        <v>-842228.97589626536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-842228.97589626536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-3544.2691901086891</v>
      </c>
      <c r="L494" s="444">
        <f t="shared" ca="1" si="28"/>
        <v>-854168.87481619418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-854168.87481619418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-3594.0187689417266</v>
      </c>
      <c r="L495" s="444">
        <f t="shared" ca="1" si="28"/>
        <v>-866158.52331495611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-866158.52331495611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-3643.975637686568</v>
      </c>
      <c r="L496" s="444">
        <f t="shared" ca="1" si="28"/>
        <v>-878198.12868246285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-878198.12868246285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-3694.1406600511787</v>
      </c>
      <c r="L497" s="444">
        <f t="shared" ca="1" si="28"/>
        <v>-890287.89907233417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-890287.89907233417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-3744.5147033423091</v>
      </c>
      <c r="L498" s="444">
        <f t="shared" ca="1" si="28"/>
        <v>-902428.04350549669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-902428.04350549669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-3795.0986384804869</v>
      </c>
      <c r="L499" s="444">
        <f t="shared" ca="1" si="28"/>
        <v>-914618.77187379741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-914618.77187379741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-3845.8933400150727</v>
      </c>
      <c r="L500" s="444">
        <f t="shared" ca="1" si="28"/>
        <v>-926860.29494363267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-926860.29494363267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-3896.8996861393866</v>
      </c>
      <c r="L501" s="444">
        <f t="shared" ca="1" si="28"/>
        <v>-939152.82435959228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-939152.82435959228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-3948.1185587058849</v>
      </c>
      <c r="L502" s="444">
        <f t="shared" ca="1" si="28"/>
        <v>-951496.57264811837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-951496.57264811837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-3999.5508432414103</v>
      </c>
      <c r="L503" s="444">
        <f t="shared" ca="1" si="28"/>
        <v>-963891.75322117994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-963891.75322117994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-4051.1974289625005</v>
      </c>
      <c r="L504" s="444">
        <f t="shared" ca="1" si="28"/>
        <v>-976338.58037996257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-976338.58037996257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-4103.0592087907617</v>
      </c>
      <c r="L505" s="444">
        <f t="shared" ca="1" si="28"/>
        <v>-988837.26931857353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-988837.26931857353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-4155.1370793683072</v>
      </c>
      <c r="L506" s="444">
        <f t="shared" ca="1" si="28"/>
        <v>-1001388.0361277621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-1001388.0361277621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-4207.4319410732587</v>
      </c>
      <c r="L507" s="444">
        <f t="shared" ca="1" si="28"/>
        <v>-1013991.0977986555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-1013991.0977986555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-4259.9446980353159</v>
      </c>
      <c r="L508" s="444">
        <f t="shared" ca="1" si="28"/>
        <v>-1026646.6722265111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-1026646.6722265111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-4312.6762581513804</v>
      </c>
      <c r="L509" s="444">
        <f t="shared" ca="1" si="28"/>
        <v>-1039354.9782144827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-1039354.9782144827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-4365.6275331012621</v>
      </c>
      <c r="L510" s="444">
        <f t="shared" ca="1" si="28"/>
        <v>-1052116.2354774042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-1052116.2354774042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-4418.799438363435</v>
      </c>
      <c r="L511" s="444">
        <f t="shared" ca="1" si="28"/>
        <v>-1064930.6646455878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-1064930.6646455878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-4472.1928932308665</v>
      </c>
      <c r="L512" s="444">
        <f t="shared" ca="1" si="28"/>
        <v>-1077798.4872686388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-1077798.4872686388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-4525.8088208269128</v>
      </c>
      <c r="L513" s="444">
        <f t="shared" ca="1" si="28"/>
        <v>-1090719.9258192859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-1090719.9258192859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-4579.648148121275</v>
      </c>
      <c r="L514" s="444">
        <f t="shared" ca="1" si="28"/>
        <v>-1103695.2036972274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-1103695.2036972274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-4633.7118059460317</v>
      </c>
      <c r="L515" s="444">
        <f t="shared" ca="1" si="28"/>
        <v>-1116724.5452329936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-1116724.5452329936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-4688.0007290117237</v>
      </c>
      <c r="L516" s="444">
        <f t="shared" ca="1" si="28"/>
        <v>-1129808.1756918256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-1129808.1756918256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-4742.5158559235242</v>
      </c>
      <c r="L517" s="444">
        <f t="shared" ca="1" si="28"/>
        <v>-1142946.3212775693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-1142946.3212775693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-4797.2581291974557</v>
      </c>
      <c r="L518" s="444">
        <f t="shared" ref="L518:L772" ca="1" si="54">I518-J518+K518</f>
        <v>-1156139.2091365869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-1156139.2091365869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-4852.2284952766959</v>
      </c>
      <c r="L519" s="444">
        <f t="shared" ca="1" si="54"/>
        <v>-1169387.0673616838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-1169387.0673616838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-4907.4279045479334</v>
      </c>
      <c r="L520" s="444">
        <f t="shared" ca="1" si="54"/>
        <v>-1182690.1249960519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-1182690.1249960519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-4962.8573113578004</v>
      </c>
      <c r="L521" s="444">
        <f t="shared" ca="1" si="54"/>
        <v>-1196048.6120372298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-1196048.6120372298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-5018.5176740293746</v>
      </c>
      <c r="L522" s="444">
        <f t="shared" ca="1" si="54"/>
        <v>-1209462.7594410793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-1209462.7594410793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-5074.4099548787481</v>
      </c>
      <c r="L523" s="444">
        <f t="shared" ca="1" si="54"/>
        <v>-1222932.7991257783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-1222932.7991257783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-5130.5351202316597</v>
      </c>
      <c r="L524" s="444">
        <f t="shared" ca="1" si="54"/>
        <v>-1236458.96397583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-1236458.96397583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-5186.8941404402094</v>
      </c>
      <c r="L525" s="444">
        <f t="shared" ca="1" si="54"/>
        <v>-1250041.4878460905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-1250041.4878460905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-5243.4879898996278</v>
      </c>
      <c r="L526" s="444">
        <f t="shared" ca="1" si="54"/>
        <v>-1263680.6055658103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-1263680.6055658103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-5300.3176470651269</v>
      </c>
      <c r="L527" s="444">
        <f t="shared" ca="1" si="54"/>
        <v>-1277376.5529426956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-1277376.5529426956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-5357.3840944688154</v>
      </c>
      <c r="L528" s="444">
        <f t="shared" ca="1" si="54"/>
        <v>-1291129.5667669845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-1291129.5667669845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-5414.6883187366866</v>
      </c>
      <c r="L529" s="444">
        <f t="shared" ca="1" si="54"/>
        <v>-1304939.8848155413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-1304939.8848155413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-5472.2313106056727</v>
      </c>
      <c r="L530" s="444">
        <f t="shared" ca="1" si="54"/>
        <v>-1318807.7458559673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-1318807.7458559673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-5530.0140649407813</v>
      </c>
      <c r="L531" s="444">
        <f t="shared" ca="1" si="54"/>
        <v>-1332733.3896507283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-1332733.3896507283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-5588.0375807522851</v>
      </c>
      <c r="L532" s="444">
        <f t="shared" ca="1" si="54"/>
        <v>-1346717.0569613008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-1346717.0569613008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-5646.3028612130038</v>
      </c>
      <c r="L533" s="444">
        <f t="shared" ca="1" si="54"/>
        <v>-1360758.989552334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-1360758.989552334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-5704.810913675642</v>
      </c>
      <c r="L534" s="444">
        <f t="shared" ca="1" si="54"/>
        <v>-1374859.4301958298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-1374859.4301958298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-5763.562749690208</v>
      </c>
      <c r="L535" s="444">
        <f t="shared" ca="1" si="54"/>
        <v>-1389018.6226753402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-1389018.6226753402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-5822.5593850215009</v>
      </c>
      <c r="L536" s="444">
        <f t="shared" ca="1" si="54"/>
        <v>-1403236.8117901818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-1403236.8117901818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-5881.8018396666748</v>
      </c>
      <c r="L537" s="444">
        <f t="shared" ca="1" si="54"/>
        <v>-1417514.2433596686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-1417514.2433596686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-5941.2911378728704</v>
      </c>
      <c r="L538" s="444">
        <f t="shared" ca="1" si="54"/>
        <v>-1431851.1642273618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-1431851.1642273618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-6001.0283081549251</v>
      </c>
      <c r="L539" s="444">
        <f t="shared" ca="1" si="54"/>
        <v>-1446247.822265337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-1446247.822265337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-6061.0143833131551</v>
      </c>
      <c r="L540" s="444">
        <f t="shared" ca="1" si="54"/>
        <v>-1460704.4663784704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-1460704.4663784704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-6121.2504004512111</v>
      </c>
      <c r="L541" s="444">
        <f t="shared" ca="1" si="54"/>
        <v>-1475221.3465087418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-1475221.3465087418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-6181.7374009940086</v>
      </c>
      <c r="L542" s="444">
        <f t="shared" ca="1" si="54"/>
        <v>-1489798.713639556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-1489798.713639556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-6242.4764307057339</v>
      </c>
      <c r="L543" s="444">
        <f t="shared" ca="1" si="54"/>
        <v>-1504436.8198000819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-1504436.8198000819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-6303.4685397079256</v>
      </c>
      <c r="L544" s="444">
        <f t="shared" ca="1" si="54"/>
        <v>-1519135.9180696099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-1519135.9180696099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-6364.7147824976255</v>
      </c>
      <c r="L545" s="444">
        <f t="shared" ca="1" si="54"/>
        <v>-1533896.2625819277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-1533896.2625819277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-6426.2162179656161</v>
      </c>
      <c r="L546" s="444">
        <f t="shared" ca="1" si="54"/>
        <v>-1548718.1085297135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-1548718.1085297135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-6487.9739094147235</v>
      </c>
      <c r="L547" s="444">
        <f t="shared" ca="1" si="54"/>
        <v>-1563601.7121689485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-1563601.7121689485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-6549.9889245782024</v>
      </c>
      <c r="L548" s="444">
        <f t="shared" ca="1" si="54"/>
        <v>-1578547.330823347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-1578547.330823347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-6612.2623356381964</v>
      </c>
      <c r="L549" s="444">
        <f t="shared" ca="1" si="54"/>
        <v>-1593555.2228888054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-1593555.2228888054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-6674.7952192442735</v>
      </c>
      <c r="L550" s="444">
        <f t="shared" ca="1" si="54"/>
        <v>-1608625.6478378698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-1608625.6478378698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-6737.5886565320416</v>
      </c>
      <c r="L551" s="444">
        <f t="shared" ca="1" si="54"/>
        <v>-1623758.8662242221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-1623758.8662242221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-6800.6437331418429</v>
      </c>
      <c r="L552" s="444">
        <f t="shared" ca="1" si="54"/>
        <v>-1638955.1396871842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-1638955.1396871842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-6863.9615392375181</v>
      </c>
      <c r="L553" s="444">
        <f t="shared" ca="1" si="54"/>
        <v>-1654214.730956242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-1654214.730956242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-6927.5431695252582</v>
      </c>
      <c r="L554" s="444">
        <f t="shared" ca="1" si="54"/>
        <v>-1669537.9038555874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-1669537.9038555874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-6991.3897232725303</v>
      </c>
      <c r="L555" s="444">
        <f t="shared" ca="1" si="54"/>
        <v>-1684924.9233086801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-1684924.9233086801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-7055.5023043270849</v>
      </c>
      <c r="L556" s="444">
        <f t="shared" ca="1" si="54"/>
        <v>-1700376.0553428272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-1700376.0553428272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-7119.8820211360307</v>
      </c>
      <c r="L557" s="444">
        <f t="shared" ca="1" si="54"/>
        <v>-1715891.5670937835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-1715891.5670937835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-7184.5299867650156</v>
      </c>
      <c r="L558" s="444">
        <f t="shared" ca="1" si="54"/>
        <v>-1731471.7268103687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-1731471.7268103687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-7249.4473189174541</v>
      </c>
      <c r="L559" s="444">
        <f t="shared" ca="1" si="54"/>
        <v>-1747116.8038591063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-1747116.8038591063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-7314.6351399538598</v>
      </c>
      <c r="L560" s="444">
        <f t="shared" ca="1" si="54"/>
        <v>-1762827.0687288803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-1762827.0687288803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-7380.0945769112523</v>
      </c>
      <c r="L561" s="444">
        <f t="shared" ca="1" si="54"/>
        <v>-1778602.7930356117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-1778602.7930356117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-7445.8267615226341</v>
      </c>
      <c r="L562" s="444">
        <f t="shared" ca="1" si="54"/>
        <v>-1794444.2495269545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-1794444.2495269545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-7511.8328302365599</v>
      </c>
      <c r="L563" s="444">
        <f t="shared" ca="1" si="54"/>
        <v>-1810351.7120870112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-1810351.7120870112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-7578.1139242367972</v>
      </c>
      <c r="L564" s="444">
        <f t="shared" ca="1" si="54"/>
        <v>-1826325.4557410681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-1826325.4557410681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-7644.6711894620348</v>
      </c>
      <c r="L565" s="444">
        <f t="shared" ca="1" si="54"/>
        <v>-1842365.7566603504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-1842365.7566603504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-7711.5057766257105</v>
      </c>
      <c r="L566" s="444">
        <f t="shared" ca="1" si="54"/>
        <v>-1858472.8921667964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-1858472.8921667964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-7778.6188412359024</v>
      </c>
      <c r="L567" s="444">
        <f t="shared" ca="1" si="54"/>
        <v>-1874647.1407378525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-1874647.1407378525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-7846.0115436153037</v>
      </c>
      <c r="L568" s="444">
        <f t="shared" ca="1" si="54"/>
        <v>-1890888.782011288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-1890888.782011288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-7913.6850489212839</v>
      </c>
      <c r="L569" s="444">
        <f t="shared" ca="1" si="54"/>
        <v>-1907198.0967900294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-1907198.0967900294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-7981.6405271660396</v>
      </c>
      <c r="L570" s="444">
        <f t="shared" ca="1" si="54"/>
        <v>-1923575.3670470156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-1923575.3670470156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-8049.8791532368159</v>
      </c>
      <c r="L571" s="444">
        <f t="shared" ca="1" si="54"/>
        <v>-1940020.8759300725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-1940020.8759300725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-8118.4021069162191</v>
      </c>
      <c r="L572" s="444">
        <f t="shared" ca="1" si="54"/>
        <v>-1956534.907766809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-1956534.907766809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-8187.2105729026207</v>
      </c>
      <c r="L573" s="444">
        <f t="shared" ca="1" si="54"/>
        <v>-1973117.7480695317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-1973117.7480695317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-8256.305740830634</v>
      </c>
      <c r="L574" s="444">
        <f t="shared" ca="1" si="54"/>
        <v>-1989769.6835401827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-1989769.6835401827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-8325.6888052916784</v>
      </c>
      <c r="L575" s="444">
        <f t="shared" ca="1" si="54"/>
        <v>-2006491.0020752945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-2006491.0020752945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-8395.3609658546447</v>
      </c>
      <c r="L576" s="444">
        <f t="shared" ca="1" si="54"/>
        <v>-2023281.9927709694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-2023281.9927709694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-8465.3234270866233</v>
      </c>
      <c r="L577" s="444">
        <f t="shared" ca="1" si="54"/>
        <v>-2040142.9459278763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-2040142.9459278763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-8535.5773985737342</v>
      </c>
      <c r="L578" s="444">
        <f t="shared" ca="1" si="54"/>
        <v>-2057074.1530562702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-2057074.1530562702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-8606.1240949420426</v>
      </c>
      <c r="L579" s="444">
        <f t="shared" ca="1" si="54"/>
        <v>-2074075.9068810325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-2074075.9068810325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-8676.9647358785533</v>
      </c>
      <c r="L580" s="444">
        <f t="shared" ca="1" si="54"/>
        <v>-2091148.5013467313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-2091148.5013467313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-8748.1005461522982</v>
      </c>
      <c r="L581" s="444">
        <f t="shared" ca="1" si="54"/>
        <v>-2108292.2316227038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-2108292.2316227038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-8819.5327556355169</v>
      </c>
      <c r="L582" s="444">
        <f t="shared" ca="1" si="54"/>
        <v>-2125507.3941081599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-2125507.3941081599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-8891.2625993249185</v>
      </c>
      <c r="L583" s="444">
        <f t="shared" ca="1" si="54"/>
        <v>-2142794.2864373052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-2142794.2864373052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-8963.2913173630222</v>
      </c>
      <c r="L584" s="444">
        <f t="shared" ca="1" si="54"/>
        <v>-2160153.2074844884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-2160153.2074844884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-9035.6201550596197</v>
      </c>
      <c r="L585" s="444">
        <f t="shared" ca="1" si="54"/>
        <v>-2177584.4573693685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-2177584.4573693685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-9108.250362913288</v>
      </c>
      <c r="L586" s="444">
        <f t="shared" ca="1" si="54"/>
        <v>-2195088.3374621021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-2195088.3374621021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-9181.1831966330101</v>
      </c>
      <c r="L587" s="444">
        <f t="shared" ca="1" si="54"/>
        <v>-2212665.1503885556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-2212665.1503885556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-9254.4199171598993</v>
      </c>
      <c r="L588" s="444">
        <f t="shared" ca="1" si="54"/>
        <v>-2230315.2000355357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-2230315.2000355357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-9327.9617906889835</v>
      </c>
      <c r="L589" s="444">
        <f t="shared" ca="1" si="54"/>
        <v>-2248038.7915560449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-2248038.7915560449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-9401.8100886911052</v>
      </c>
      <c r="L590" s="444">
        <f t="shared" ca="1" si="54"/>
        <v>-2265836.2313745567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-2265836.2313745567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-9475.9660879349049</v>
      </c>
      <c r="L591" s="444">
        <f t="shared" ca="1" si="54"/>
        <v>-2283707.8271923121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-2283707.8271923121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-9550.4310705088847</v>
      </c>
      <c r="L592" s="444">
        <f t="shared" ca="1" si="54"/>
        <v>-2301653.8879926414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-2301653.8879926414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-9625.2063238435912</v>
      </c>
      <c r="L593" s="444">
        <f t="shared" ca="1" si="54"/>
        <v>-2319674.7240463053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-2319674.7240463053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-9700.2931407338565</v>
      </c>
      <c r="L594" s="444">
        <f t="shared" ca="1" si="54"/>
        <v>-2337770.6469168598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-2337770.6469168598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-9775.6928193611675</v>
      </c>
      <c r="L595" s="444">
        <f t="shared" ca="1" si="54"/>
        <v>-2355941.9694660413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-2355941.9694660413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-9851.406663316091</v>
      </c>
      <c r="L596" s="444">
        <f t="shared" ca="1" si="54"/>
        <v>-2374189.005859178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-2374189.005859178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-9927.4359816208271</v>
      </c>
      <c r="L597" s="444">
        <f t="shared" ca="1" si="54"/>
        <v>-2392512.0715706195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-2392512.0715706195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-10003.782088751832</v>
      </c>
      <c r="L598" s="444">
        <f t="shared" ca="1" si="54"/>
        <v>-2410911.4833891918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-2410911.4833891918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-10080.446304662551</v>
      </c>
      <c r="L599" s="444">
        <f t="shared" ca="1" si="54"/>
        <v>-2429387.5594236748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-2429387.5594236748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-10157.42995480623</v>
      </c>
      <c r="L600" s="444">
        <f t="shared" ca="1" si="54"/>
        <v>-2447940.6191083016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-2447940.6191083016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-10234.734370158842</v>
      </c>
      <c r="L601" s="444">
        <f t="shared" ca="1" si="54"/>
        <v>-2466570.983208281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-2466570.983208281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-10312.360887242088</v>
      </c>
      <c r="L602" s="444">
        <f t="shared" ca="1" si="54"/>
        <v>-2485278.9738253434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-2485278.9738253434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-10390.310848146515</v>
      </c>
      <c r="L603" s="444">
        <f t="shared" ca="1" si="54"/>
        <v>-2504064.9144033105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-2504064.9144033105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-10468.585600554712</v>
      </c>
      <c r="L604" s="444">
        <f t="shared" ca="1" si="54"/>
        <v>-2522929.1297336859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-2522929.1297336859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-10547.186497764609</v>
      </c>
      <c r="L605" s="444">
        <f t="shared" ca="1" si="54"/>
        <v>-2541871.9459612709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-2541871.9459612709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-10626.11489871288</v>
      </c>
      <c r="L606" s="444">
        <f t="shared" ca="1" si="54"/>
        <v>-2560893.6905898042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-2560893.6905898042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-10705.372167998436</v>
      </c>
      <c r="L607" s="444">
        <f t="shared" ca="1" si="54"/>
        <v>-2579994.6924876231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-2579994.6924876231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-10784.959675906015</v>
      </c>
      <c r="L608" s="444">
        <f t="shared" ca="1" si="54"/>
        <v>-2599175.2818933497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-2599175.2818933497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-10864.878798429876</v>
      </c>
      <c r="L609" s="444">
        <f t="shared" ca="1" si="54"/>
        <v>-2618435.7904216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-2618435.7904216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-10945.130917297585</v>
      </c>
      <c r="L610" s="444">
        <f t="shared" ca="1" si="54"/>
        <v>-2637776.5510687181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-2637776.5510687181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-11025.717419993911</v>
      </c>
      <c r="L611" s="444">
        <f t="shared" ca="1" si="54"/>
        <v>-2657197.8982185326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-2657197.8982185326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-11106.639699784804</v>
      </c>
      <c r="L612" s="444">
        <f t="shared" ca="1" si="54"/>
        <v>-2676700.1676481375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-2676700.1676481375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-11187.899155741492</v>
      </c>
      <c r="L613" s="444">
        <f t="shared" ca="1" si="54"/>
        <v>-2696283.6965336995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-2696283.6965336995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-11269.497192764666</v>
      </c>
      <c r="L614" s="444">
        <f t="shared" ca="1" si="54"/>
        <v>-2715948.8234562846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-2715948.8234562846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-11351.43522160877</v>
      </c>
      <c r="L615" s="444">
        <f t="shared" ca="1" si="54"/>
        <v>-2735695.8884077137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-2735695.8884077137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-11433.714658906392</v>
      </c>
      <c r="L616" s="444">
        <f t="shared" ca="1" si="54"/>
        <v>-2755525.2327964404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-2755525.2327964404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-11516.336927192753</v>
      </c>
      <c r="L617" s="444">
        <f t="shared" ca="1" si="54"/>
        <v>-2775437.1994534535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-2775437.1994534535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-11599.303454930308</v>
      </c>
      <c r="L618" s="444">
        <f t="shared" ca="1" si="54"/>
        <v>-2795432.1326382044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-2795432.1326382044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-11682.615676533436</v>
      </c>
      <c r="L619" s="444">
        <f t="shared" ca="1" si="54"/>
        <v>-2815510.3780445582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-2815510.3780445582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-11766.275032393245</v>
      </c>
      <c r="L620" s="444">
        <f t="shared" ca="1" si="54"/>
        <v>-2835672.2828067718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-2835672.2828067718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-11850.282968902467</v>
      </c>
      <c r="L621" s="444">
        <f t="shared" ca="1" si="54"/>
        <v>-2855918.1955054947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-2855918.1955054947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-11934.640938480479</v>
      </c>
      <c r="L622" s="444">
        <f t="shared" ca="1" si="54"/>
        <v>-2876248.4661737955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-2876248.4661737955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-12019.350399598399</v>
      </c>
      <c r="L623" s="444">
        <f t="shared" ca="1" si="54"/>
        <v>-2896663.4463032144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-2896663.4463032144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-12104.412816804312</v>
      </c>
      <c r="L624" s="444">
        <f t="shared" ca="1" si="54"/>
        <v>-2917163.4888498392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-2917163.4888498392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-12189.829660748581</v>
      </c>
      <c r="L625" s="444">
        <f t="shared" ca="1" si="54"/>
        <v>-2937748.9482404082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-2937748.9482404082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-12275.602408209286</v>
      </c>
      <c r="L626" s="444">
        <f t="shared" ca="1" si="54"/>
        <v>-2958420.180378438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-2958420.180378438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-12361.732542117743</v>
      </c>
      <c r="L627" s="444">
        <f t="shared" ca="1" si="54"/>
        <v>-2979177.542650376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-2979177.542650376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-12448.221551584151</v>
      </c>
      <c r="L628" s="444">
        <f t="shared" ca="1" si="54"/>
        <v>-3000021.3939317805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-3000021.3939317805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-12535.070931923337</v>
      </c>
      <c r="L629" s="444">
        <f t="shared" ca="1" si="54"/>
        <v>-3020952.094593524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-3020952.094593524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-12622.282184680602</v>
      </c>
      <c r="L630" s="444">
        <f t="shared" ca="1" si="54"/>
        <v>-3041970.0065080249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-3041970.0065080249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-12709.856817657688</v>
      </c>
      <c r="L631" s="444">
        <f t="shared" ca="1" si="54"/>
        <v>-3063075.4930555029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-3063075.4930555029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-12797.796344938846</v>
      </c>
      <c r="L632" s="444">
        <f t="shared" ca="1" si="54"/>
        <v>-3084268.919130262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-3084268.919130262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-12886.10228691701</v>
      </c>
      <c r="L633" s="444">
        <f t="shared" ca="1" si="54"/>
        <v>-3105550.6511469996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-3105550.6511469996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-12974.776170320083</v>
      </c>
      <c r="L634" s="444">
        <f t="shared" ca="1" si="54"/>
        <v>-3126921.0570471399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-3126921.0570471399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-13063.819528237334</v>
      </c>
      <c r="L635" s="444">
        <f t="shared" ca="1" si="54"/>
        <v>-3148380.5063051977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-3148380.5063051977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-13153.23390014591</v>
      </c>
      <c r="L636" s="444">
        <f t="shared" ca="1" si="54"/>
        <v>-3169929.3699351642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-3169929.3699351642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-13243.020831937436</v>
      </c>
      <c r="L637" s="444">
        <f t="shared" ca="1" si="54"/>
        <v>-3191568.0204969221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-3191568.0204969221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-13333.18187594476</v>
      </c>
      <c r="L638" s="444">
        <f t="shared" ca="1" si="54"/>
        <v>-3213296.8321026871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-3213296.8321026871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-13423.718590968781</v>
      </c>
      <c r="L639" s="444">
        <f t="shared" ca="1" si="54"/>
        <v>-3235116.1804234763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-3235116.1804234763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-13514.632542305402</v>
      </c>
      <c r="L640" s="444">
        <f t="shared" ca="1" si="54"/>
        <v>-3257026.4426956023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-3257026.4426956023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-13605.925301772595</v>
      </c>
      <c r="L641" s="444">
        <f t="shared" ca="1" si="54"/>
        <v>-3279027.9977271953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-3279027.9977271953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-13697.598447737566</v>
      </c>
      <c r="L642" s="444">
        <f t="shared" ca="1" si="54"/>
        <v>-3301121.2259047534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-3301121.2259047534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-13789.653565144059</v>
      </c>
      <c r="L643" s="444">
        <f t="shared" ca="1" si="54"/>
        <v>-3323306.509199718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-3323306.509199718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-13882.092245539743</v>
      </c>
      <c r="L644" s="444">
        <f t="shared" ca="1" si="54"/>
        <v>-3345584.2311750781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-3345584.2311750781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-13974.916087103742</v>
      </c>
      <c r="L645" s="444">
        <f t="shared" ca="1" si="54"/>
        <v>-3367954.776992002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-3367954.776992002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-14068.12669467426</v>
      </c>
      <c r="L646" s="444">
        <f t="shared" ca="1" si="54"/>
        <v>-3390418.5334164966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-3390418.5334164966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-14161.72567977632</v>
      </c>
      <c r="L647" s="444">
        <f t="shared" ca="1" si="54"/>
        <v>-3412975.8888260932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-3412975.8888260932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-14255.714660649637</v>
      </c>
      <c r="L648" s="444">
        <f t="shared" ca="1" si="54"/>
        <v>-3435627.2332165632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-3435627.2332165632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-14350.095262276598</v>
      </c>
      <c r="L649" s="444">
        <f t="shared" ca="1" si="54"/>
        <v>-3458372.9582086601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-3458372.9582086601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-14444.869116410337</v>
      </c>
      <c r="L650" s="444">
        <f t="shared" ca="1" si="54"/>
        <v>-3481213.4570548907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-3481213.4570548907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-14540.037861602965</v>
      </c>
      <c r="L651" s="444">
        <f t="shared" ca="1" si="54"/>
        <v>-3504149.124646314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-3504149.124646314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-14635.603143233893</v>
      </c>
      <c r="L652" s="444">
        <f t="shared" ca="1" si="54"/>
        <v>-3527180.3575193682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-3527180.3575193682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-14731.566613538285</v>
      </c>
      <c r="L653" s="444">
        <f t="shared" ca="1" si="54"/>
        <v>-3550307.5538627268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-3550307.5538627268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-14827.929931635614</v>
      </c>
      <c r="L654" s="444">
        <f t="shared" ca="1" si="54"/>
        <v>-3573531.1135241827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-3573531.1135241827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-14924.694763558346</v>
      </c>
      <c r="L655" s="444">
        <f t="shared" ca="1" si="54"/>
        <v>-3596851.4380175616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-3596851.4380175616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-15021.862782280758</v>
      </c>
      <c r="L656" s="444">
        <f t="shared" ca="1" si="54"/>
        <v>-3620268.9305296629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-3620268.9305296629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-15119.435667747848</v>
      </c>
      <c r="L657" s="444">
        <f t="shared" ca="1" si="54"/>
        <v>-3643783.9959272309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-3643783.9959272309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-15217.41510690438</v>
      </c>
      <c r="L658" s="444">
        <f t="shared" ca="1" si="54"/>
        <v>-3667397.0407639556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-3667397.0407639556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-15315.802793724068</v>
      </c>
      <c r="L659" s="444">
        <f t="shared" ca="1" si="54"/>
        <v>-3691108.4732875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-3691108.4732875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-15414.600429238837</v>
      </c>
      <c r="L660" s="444">
        <f t="shared" ca="1" si="54"/>
        <v>-3714918.7034465591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-3714918.7034465591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-15513.809721568246</v>
      </c>
      <c r="L661" s="444">
        <f t="shared" ca="1" si="54"/>
        <v>-3738828.1428979477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-3738828.1428979477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-15613.432385949034</v>
      </c>
      <c r="L662" s="444">
        <f t="shared" ca="1" si="54"/>
        <v>-3762837.2050137171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-3762837.2050137171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-15713.470144764739</v>
      </c>
      <c r="L663" s="444">
        <f t="shared" ca="1" si="54"/>
        <v>-3786946.304888302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-3786946.304888302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-15813.92472757551</v>
      </c>
      <c r="L664" s="444">
        <f t="shared" ca="1" si="54"/>
        <v>-3811155.8593456978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-3811155.8593456978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-15914.79787114799</v>
      </c>
      <c r="L665" s="444">
        <f t="shared" ca="1" si="54"/>
        <v>-3835466.2869466664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-3835466.2869466664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-16016.091319485362</v>
      </c>
      <c r="L666" s="444">
        <f t="shared" ca="1" si="54"/>
        <v>-3859878.0079959724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-3859878.0079959724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-16117.806823857471</v>
      </c>
      <c r="L667" s="444">
        <f t="shared" ca="1" si="54"/>
        <v>-3884391.4445496504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-3884391.4445496504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-16219.946142831128</v>
      </c>
      <c r="L668" s="444">
        <f t="shared" ca="1" si="54"/>
        <v>-3909007.0204223022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-3909007.0204223022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-16322.511042300512</v>
      </c>
      <c r="L669" s="444">
        <f t="shared" ca="1" si="54"/>
        <v>-3933725.1611944232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-3933725.1611944232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-16425.503295517679</v>
      </c>
      <c r="L670" s="444">
        <f t="shared" ca="1" si="54"/>
        <v>-3958546.2942197612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-3958546.2942197612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-16528.924683123256</v>
      </c>
      <c r="L671" s="444">
        <f t="shared" ca="1" si="54"/>
        <v>-3983470.8486327049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-3983470.8486327049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-16632.776993177191</v>
      </c>
      <c r="L672" s="444">
        <f t="shared" ca="1" si="54"/>
        <v>-4008499.2553557027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-4008499.2553557027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-16737.062021189678</v>
      </c>
      <c r="L673" s="444">
        <f t="shared" ca="1" si="54"/>
        <v>-4033631.947106713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-4033631.947106713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-16841.781570152223</v>
      </c>
      <c r="L674" s="444">
        <f t="shared" ca="1" si="54"/>
        <v>-4058869.3584066858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-4058869.3584066858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-16946.937450568774</v>
      </c>
      <c r="L675" s="444">
        <f t="shared" ca="1" si="54"/>
        <v>-4084211.9255870748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-4084211.9255870748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-17052.531480487065</v>
      </c>
      <c r="L676" s="444">
        <f t="shared" ca="1" si="54"/>
        <v>-4109660.0867973822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-4109660.0867973822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-17158.565485530013</v>
      </c>
      <c r="L677" s="444">
        <f t="shared" ca="1" si="54"/>
        <v>-4135214.2820127327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-4135214.2820127327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-17265.041298927303</v>
      </c>
      <c r="L678" s="444">
        <f t="shared" ca="1" si="54"/>
        <v>-4160874.9530414804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-4160874.9530414804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-17371.960761547085</v>
      </c>
      <c r="L679" s="444">
        <f t="shared" ca="1" si="54"/>
        <v>-4186642.5435328479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-4186642.5435328479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-17479.325721927784</v>
      </c>
      <c r="L680" s="444">
        <f t="shared" ca="1" si="54"/>
        <v>-4212517.4989845958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-4212517.4989845958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-17587.138036310069</v>
      </c>
      <c r="L681" s="444">
        <f t="shared" ca="1" si="54"/>
        <v>-4238500.2667507259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-4238500.2667507259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-17695.399568668941</v>
      </c>
      <c r="L682" s="444">
        <f t="shared" ca="1" si="54"/>
        <v>-4264591.2960492149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-4264591.2960492149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-17804.112190745982</v>
      </c>
      <c r="L683" s="444">
        <f t="shared" ca="1" si="54"/>
        <v>-4290791.0379697811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-4290791.0379697811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-17913.277782081674</v>
      </c>
      <c r="L684" s="444">
        <f t="shared" ca="1" si="54"/>
        <v>-4317099.9454816831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-4317099.9454816831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-18022.898230047933</v>
      </c>
      <c r="L685" s="444">
        <f t="shared" ca="1" si="54"/>
        <v>-4343518.4734415514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-4343518.4734415514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-18132.975429880717</v>
      </c>
      <c r="L686" s="444">
        <f t="shared" ca="1" si="54"/>
        <v>-4370047.0786012523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-4370047.0786012523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-18243.511284712804</v>
      </c>
      <c r="L687" s="444">
        <f t="shared" ca="1" si="54"/>
        <v>-4396686.2196157854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-4396686.2196157854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-18354.507705606691</v>
      </c>
      <c r="L688" s="444">
        <f t="shared" ca="1" si="54"/>
        <v>-4423436.3570512123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-4423436.3570512123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-18465.966611587635</v>
      </c>
      <c r="L689" s="444">
        <f t="shared" ca="1" si="54"/>
        <v>-4450297.9533926202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-4450297.9533926202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-18577.889929676836</v>
      </c>
      <c r="L690" s="444">
        <f t="shared" ca="1" si="54"/>
        <v>-4477271.473052117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-4477271.473052117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-18690.279594924737</v>
      </c>
      <c r="L691" s="444">
        <f t="shared" ca="1" si="54"/>
        <v>-4504357.3823768618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-4504357.3823768618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-18803.13755044451</v>
      </c>
      <c r="L692" s="444">
        <f t="shared" ca="1" si="54"/>
        <v>-4531556.1496571265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-4531556.1496571265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-18916.465747445611</v>
      </c>
      <c r="L693" s="444">
        <f t="shared" ca="1" si="54"/>
        <v>-4558868.2451343928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-4558868.2451343928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-19030.266145267553</v>
      </c>
      <c r="L694" s="444">
        <f t="shared" ca="1" si="54"/>
        <v>-4586294.1410094807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-4586294.1410094807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-19144.540711413756</v>
      </c>
      <c r="L695" s="444">
        <f t="shared" ca="1" si="54"/>
        <v>-4613834.3114507152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-4613834.3114507152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-19259.291421585564</v>
      </c>
      <c r="L696" s="444">
        <f t="shared" ca="1" si="54"/>
        <v>-4641489.2326021213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-4641489.2326021213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-19374.520259716424</v>
      </c>
      <c r="L697" s="444">
        <f t="shared" ca="1" si="54"/>
        <v>-4669259.3825916583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-4669259.3825916583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-19490.229218006159</v>
      </c>
      <c r="L698" s="444">
        <f t="shared" ca="1" si="54"/>
        <v>-4697145.2415394848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-4697145.2415394848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-19606.420296955439</v>
      </c>
      <c r="L699" s="444">
        <f t="shared" ca="1" si="54"/>
        <v>-4725147.2915662611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-4725147.2915662611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-19723.095505400339</v>
      </c>
      <c r="L700" s="444">
        <f t="shared" ca="1" si="54"/>
        <v>-4753266.0168014821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-4753266.0168014821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-19840.256860547095</v>
      </c>
      <c r="L701" s="444">
        <f t="shared" ca="1" si="54"/>
        <v>-4781501.9033918492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-4781501.9033918492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-19957.906388006955</v>
      </c>
      <c r="L702" s="444">
        <f t="shared" ca="1" si="54"/>
        <v>-4809855.4395096768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-4809855.4395096768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-20076.046121831238</v>
      </c>
      <c r="L703" s="444">
        <f t="shared" ca="1" si="54"/>
        <v>-4838327.1153613282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-4838327.1153613282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-20194.678104546452</v>
      </c>
      <c r="L704" s="444">
        <f t="shared" ca="1" si="54"/>
        <v>-4866917.4231956955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-4866917.4231956955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-20313.804387189648</v>
      </c>
      <c r="L705" s="444">
        <f t="shared" ca="1" si="54"/>
        <v>-4895626.8573127054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-4895626.8573127054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-20433.427029343857</v>
      </c>
      <c r="L706" s="444">
        <f t="shared" ca="1" si="54"/>
        <v>-4924455.91407187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-4924455.91407187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-20553.548099173709</v>
      </c>
      <c r="L707" s="444">
        <f t="shared" ca="1" si="54"/>
        <v>-4953405.0919008646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-4953405.0919008646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-20674.169673461187</v>
      </c>
      <c r="L708" s="444">
        <f t="shared" ca="1" si="54"/>
        <v>-4982474.8913041465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-4982474.8913041465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-20795.29383764153</v>
      </c>
      <c r="L709" s="444">
        <f t="shared" ca="1" si="54"/>
        <v>-5011665.8148716083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-5011665.8148716083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-20916.922685839287</v>
      </c>
      <c r="L710" s="444">
        <f t="shared" ca="1" si="54"/>
        <v>-5040978.3672872679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-5040978.3672872679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-21039.058320904536</v>
      </c>
      <c r="L711" s="444">
        <f t="shared" ca="1" si="54"/>
        <v>-5070413.0553379925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-5070413.0553379925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-21161.70285444922</v>
      </c>
      <c r="L712" s="444">
        <f t="shared" ca="1" si="54"/>
        <v>-5099970.3879222618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-5099970.3879222618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-21284.858406883675</v>
      </c>
      <c r="L713" s="444">
        <f t="shared" ca="1" si="54"/>
        <v>-5129650.8760589659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-5129650.8760589659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-21408.527107453276</v>
      </c>
      <c r="L714" s="444">
        <f t="shared" ca="1" si="54"/>
        <v>-5159455.0328962393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-5159455.0328962393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-21532.711094275248</v>
      </c>
      <c r="L715" s="444">
        <f t="shared" ca="1" si="54"/>
        <v>-5189383.3737203348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-5189383.3737203348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-21657.412514375646</v>
      </c>
      <c r="L716" s="444">
        <f t="shared" ca="1" si="54"/>
        <v>-5219436.4159645308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-5219436.4159645308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-21782.633523726465</v>
      </c>
      <c r="L717" s="444">
        <f t="shared" ca="1" si="54"/>
        <v>-5249614.679218078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-5249614.679218078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-21908.37628728291</v>
      </c>
      <c r="L718" s="444">
        <f t="shared" ca="1" si="54"/>
        <v>-5279918.6852351818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-5279918.6852351818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-22034.642979020842</v>
      </c>
      <c r="L719" s="444">
        <f t="shared" ca="1" si="54"/>
        <v>-5310348.9579440234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-5310348.9579440234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-22161.435781974349</v>
      </c>
      <c r="L720" s="444">
        <f t="shared" ca="1" si="54"/>
        <v>-5340906.0234558182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-5340906.0234558182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-22288.756888273492</v>
      </c>
      <c r="L721" s="444">
        <f t="shared" ca="1" si="54"/>
        <v>-5371590.4100739118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-5371590.4100739118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-22416.608499182217</v>
      </c>
      <c r="L722" s="444">
        <f t="shared" ca="1" si="54"/>
        <v>-5402402.6483029146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-5402402.6483029146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-22544.992825136396</v>
      </c>
      <c r="L723" s="444">
        <f t="shared" ca="1" si="54"/>
        <v>-5433343.2708578715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-5433343.2708578715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-22673.912085782049</v>
      </c>
      <c r="L724" s="444">
        <f t="shared" ca="1" si="54"/>
        <v>-5464412.8126734737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-5464412.8126734737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-22803.368510013726</v>
      </c>
      <c r="L725" s="444">
        <f t="shared" ca="1" si="54"/>
        <v>-5495611.8109133076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-5495611.8109133076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-22933.364336013034</v>
      </c>
      <c r="L726" s="444">
        <f t="shared" ca="1" si="54"/>
        <v>-5526940.8049791409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-5526940.8049791409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-23063.901811287338</v>
      </c>
      <c r="L727" s="444">
        <f t="shared" ca="1" si="54"/>
        <v>-5558400.336520249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-5558400.336520249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-23194.983192708623</v>
      </c>
      <c r="L728" s="444">
        <f t="shared" ca="1" si="54"/>
        <v>-5589990.9494427778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-5589990.9494427778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-23326.610746552491</v>
      </c>
      <c r="L729" s="444">
        <f t="shared" ca="1" si="54"/>
        <v>-5621713.1899191504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-5621713.1899191504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-23458.786748537379</v>
      </c>
      <c r="L730" s="444">
        <f t="shared" ca="1" si="54"/>
        <v>-5653567.6063975086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-5653567.6063975086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-23591.51348386387</v>
      </c>
      <c r="L731" s="444">
        <f t="shared" ca="1" si="54"/>
        <v>-5685554.7496111933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-5685554.7496111933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-23724.793247254223</v>
      </c>
      <c r="L732" s="444">
        <f t="shared" ca="1" si="54"/>
        <v>-5717675.1725882683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-5717675.1725882683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-23858.628342992037</v>
      </c>
      <c r="L733" s="444">
        <f t="shared" ca="1" si="54"/>
        <v>-5749929.4306610804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-5749929.4306610804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-23993.021084962085</v>
      </c>
      <c r="L734" s="444">
        <f t="shared" ca="1" si="54"/>
        <v>-5782318.0814758632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-5782318.0814758632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-24127.973796690349</v>
      </c>
      <c r="L735" s="444">
        <f t="shared" ca="1" si="54"/>
        <v>-5814841.6850023735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-5814841.6850023735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-24263.488811384141</v>
      </c>
      <c r="L736" s="444">
        <f t="shared" ca="1" si="54"/>
        <v>-5847500.8035435779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-5847500.8035435779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-24399.568471972492</v>
      </c>
      <c r="L737" s="444">
        <f t="shared" ca="1" si="54"/>
        <v>-5880296.0017453711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-5880296.0017453711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-24536.21513114663</v>
      </c>
      <c r="L738" s="444">
        <f t="shared" ca="1" si="54"/>
        <v>-5913227.8466063384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-5913227.8466063384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-24673.431151400662</v>
      </c>
      <c r="L739" s="444">
        <f t="shared" ca="1" si="54"/>
        <v>-5946296.9074875591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-5946296.9074875591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-24811.218905072416</v>
      </c>
      <c r="L740" s="444">
        <f t="shared" ca="1" si="54"/>
        <v>-5979503.7561224522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-5979503.7561224522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-24949.580774384471</v>
      </c>
      <c r="L741" s="444">
        <f t="shared" ca="1" si="54"/>
        <v>-6012848.9666266572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-6012848.9666266572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-25088.519151485321</v>
      </c>
      <c r="L742" s="444">
        <f t="shared" ca="1" si="54"/>
        <v>-6046333.1155079631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-6046333.1155079631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-25228.036438490766</v>
      </c>
      <c r="L743" s="444">
        <f t="shared" ca="1" si="54"/>
        <v>-6079956.7816762747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-6079956.7816762747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-25368.135047525397</v>
      </c>
      <c r="L744" s="444">
        <f t="shared" ca="1" si="54"/>
        <v>-6113720.5464536203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-6113720.5464536203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-25508.817400764336</v>
      </c>
      <c r="L745" s="444">
        <f t="shared" ca="1" si="54"/>
        <v>-6147624.9935842054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-6147624.9935842054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-25650.085930475107</v>
      </c>
      <c r="L746" s="444">
        <f t="shared" ca="1" si="54"/>
        <v>-6181670.7092445008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-6181670.7092445008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-25791.943079059671</v>
      </c>
      <c r="L747" s="444">
        <f t="shared" ca="1" si="54"/>
        <v>-6215858.2820533812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-6215858.2820533812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-25934.391299096675</v>
      </c>
      <c r="L748" s="444">
        <f t="shared" ca="1" si="54"/>
        <v>-6250188.3030822985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-6250188.3030822985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-26077.433053383829</v>
      </c>
      <c r="L749" s="444">
        <f t="shared" ca="1" si="54"/>
        <v>-6284661.3658655025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-6284661.3658655025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-26221.07081498051</v>
      </c>
      <c r="L750" s="444">
        <f t="shared" ca="1" si="54"/>
        <v>-6319278.0664103031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-6319278.0664103031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-26365.307067250513</v>
      </c>
      <c r="L751" s="444">
        <f t="shared" ca="1" si="54"/>
        <v>-6354039.0032073744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-6354039.0032073744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-26510.144303904977</v>
      </c>
      <c r="L752" s="444">
        <f t="shared" ca="1" si="54"/>
        <v>-6388944.7772410996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-6388944.7772410996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-26655.585029045498</v>
      </c>
      <c r="L753" s="444">
        <f t="shared" ca="1" si="54"/>
        <v>-6423995.9919999652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-6423995.9919999652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-26801.63175720744</v>
      </c>
      <c r="L754" s="444">
        <f t="shared" ca="1" si="54"/>
        <v>-6459193.2534869928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-6459193.2534869928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-26948.287013403387</v>
      </c>
      <c r="L755" s="444">
        <f t="shared" ca="1" si="54"/>
        <v>-6494537.1702302163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-6494537.1702302163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-27095.553333166819</v>
      </c>
      <c r="L756" s="444">
        <f t="shared" ca="1" si="54"/>
        <v>-6530028.3532932037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-6530028.3532932037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-27243.433262595932</v>
      </c>
      <c r="L757" s="444">
        <f t="shared" ca="1" si="54"/>
        <v>-6565667.4162856201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-6565667.4162856201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-27391.929358397665</v>
      </c>
      <c r="L758" s="444">
        <f t="shared" ca="1" si="54"/>
        <v>-6601454.9753738381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-6601454.9753738381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-27541.044187931911</v>
      </c>
      <c r="L759" s="444">
        <f t="shared" ca="1" si="54"/>
        <v>-6637391.6492915908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-6637391.6492915908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-27690.780329255878</v>
      </c>
      <c r="L760" s="444">
        <f t="shared" ca="1" si="54"/>
        <v>-6673478.0593506675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-6673478.0593506675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-27841.140371168702</v>
      </c>
      <c r="L761" s="444">
        <f t="shared" ca="1" si="54"/>
        <v>-6709714.8294516569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-6709714.8294516569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-27992.126913256157</v>
      </c>
      <c r="L762" s="444">
        <f t="shared" ca="1" si="54"/>
        <v>-6746102.5860947333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-6746102.5860947333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-28143.742565935641</v>
      </c>
      <c r="L763" s="444">
        <f t="shared" ca="1" si="54"/>
        <v>-6782641.9583904892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-6782641.9583904892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-28295.989950501291</v>
      </c>
      <c r="L764" s="444">
        <f t="shared" ca="1" si="54"/>
        <v>-6819333.578070811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-6819333.578070811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-28448.871699169296</v>
      </c>
      <c r="L765" s="444">
        <f t="shared" ca="1" si="54"/>
        <v>-6856178.0794998007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-6856178.0794998007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-28602.390455123419</v>
      </c>
      <c r="L766" s="444">
        <f t="shared" ca="1" si="54"/>
        <v>-6893176.0996847441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-6893176.0996847441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-28756.548872560688</v>
      </c>
      <c r="L767" s="444">
        <f t="shared" ca="1" si="54"/>
        <v>-6930328.2782871248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-6930328.2782871248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-28911.349616737272</v>
      </c>
      <c r="L768" s="444">
        <f t="shared" ca="1" si="54"/>
        <v>-6967635.2576336823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-6967635.2576336823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-29066.79536401459</v>
      </c>
      <c r="L769" s="444">
        <f t="shared" ca="1" si="54"/>
        <v>-7005097.6827275176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-7005097.6827275176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-29222.888801905574</v>
      </c>
      <c r="L770" s="444">
        <f t="shared" ca="1" si="54"/>
        <v>-7042716.2012592433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-7042716.2012592433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-29379.632629121097</v>
      </c>
      <c r="L771" s="444">
        <f t="shared" ca="1" si="54"/>
        <v>-7080491.4636181844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-7080491.4636181844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-29537.029555616686</v>
      </c>
      <c r="L772" s="444">
        <f t="shared" ca="1" si="54"/>
        <v>-7118424.1229036218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-7118424.1229036218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-29695.082302639337</v>
      </c>
      <c r="L773" s="444">
        <f t="shared" ref="L773:L1027" ca="1" si="80">I773-J773+K773</f>
        <v>-7156514.8349360814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-7156514.8349360814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-29853.793602774589</v>
      </c>
      <c r="L774" s="444">
        <f t="shared" ca="1" si="80"/>
        <v>-7194764.2582686767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-7194764.2582686767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-30013.166199993742</v>
      </c>
      <c r="L775" s="444">
        <f t="shared" ca="1" si="80"/>
        <v>-7233173.0541984905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-7233173.0541984905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-30173.202849701294</v>
      </c>
      <c r="L776" s="444">
        <f t="shared" ca="1" si="80"/>
        <v>-7271741.8867780119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-7271741.8867780119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-30333.906318782636</v>
      </c>
      <c r="L777" s="444">
        <f t="shared" ca="1" si="80"/>
        <v>-7310471.4228266152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-7310471.4228266152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-30495.279385651811</v>
      </c>
      <c r="L778" s="444">
        <f t="shared" ca="1" si="80"/>
        <v>-7349362.331942087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-7349362.331942087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-30657.324840299611</v>
      </c>
      <c r="L779" s="444">
        <f t="shared" ca="1" si="80"/>
        <v>-7388415.2865122072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-7388415.2865122072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-30820.045484341787</v>
      </c>
      <c r="L780" s="444">
        <f t="shared" ca="1" si="80"/>
        <v>-7427630.9617263693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-7427630.9617263693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-30983.444131067459</v>
      </c>
      <c r="L781" s="444">
        <f t="shared" ca="1" si="80"/>
        <v>-7467010.0355872568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-7467010.0355872568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-31147.523605487822</v>
      </c>
      <c r="L782" s="444">
        <f t="shared" ca="1" si="80"/>
        <v>-7506553.1889225654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-7506553.1889225654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-31312.286744384935</v>
      </c>
      <c r="L783" s="444">
        <f t="shared" ca="1" si="80"/>
        <v>-7546261.1053967709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-7546261.1053967709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-31477.736396360797</v>
      </c>
      <c r="L784" s="444">
        <f t="shared" ca="1" si="80"/>
        <v>-7586134.4715229524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-7586134.4715229524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-31643.875421886554</v>
      </c>
      <c r="L785" s="444">
        <f t="shared" ca="1" si="80"/>
        <v>-7626173.9766746592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-7626173.9766746592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-31810.706693351996</v>
      </c>
      <c r="L786" s="444">
        <f t="shared" ca="1" si="80"/>
        <v>-7666380.3130978318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-7666380.3130978318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-31978.233095115218</v>
      </c>
      <c r="L787" s="444">
        <f t="shared" ca="1" si="80"/>
        <v>-7706754.1759227673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-7706754.1759227673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-32146.45752355245</v>
      </c>
      <c r="L788" s="444">
        <f t="shared" ca="1" si="80"/>
        <v>-7747296.2631761404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-7747296.2631761404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-32315.382887108175</v>
      </c>
      <c r="L789" s="444">
        <f t="shared" ca="1" si="80"/>
        <v>-7788007.275793069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-7788007.275793069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-32485.012106345373</v>
      </c>
      <c r="L790" s="444">
        <f t="shared" ca="1" si="80"/>
        <v>-7828887.9176292345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-7828887.9176292345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-32655.34811399606</v>
      </c>
      <c r="L791" s="444">
        <f t="shared" ca="1" si="80"/>
        <v>-7869938.8954730509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-7869938.8954730509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-32826.393855011964</v>
      </c>
      <c r="L792" s="444">
        <f t="shared" ca="1" si="80"/>
        <v>-7911160.9190578833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-7911160.9190578833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-32998.152286615426</v>
      </c>
      <c r="L793" s="444">
        <f t="shared" ca="1" si="80"/>
        <v>-7952554.701074319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-7952554.701074319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-33170.626378350578</v>
      </c>
      <c r="L794" s="444">
        <f t="shared" ca="1" si="80"/>
        <v>-7994120.9571824903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-7994120.9571824903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-33343.819112134624</v>
      </c>
      <c r="L795" s="444">
        <f t="shared" ca="1" si="80"/>
        <v>-8035860.4060244448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-8035860.4060244448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-33517.733482309435</v>
      </c>
      <c r="L796" s="444">
        <f t="shared" ca="1" si="80"/>
        <v>-8077773.7692365749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-8077773.7692365749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-33692.372495693315</v>
      </c>
      <c r="L797" s="444">
        <f t="shared" ca="1" si="80"/>
        <v>-8119861.7714620885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-8119861.7714620885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-33867.739171632951</v>
      </c>
      <c r="L798" s="444">
        <f t="shared" ca="1" si="80"/>
        <v>-8162125.1403635414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-8162125.1403635414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-34043.83654205568</v>
      </c>
      <c r="L799" s="444">
        <f t="shared" ca="1" si="80"/>
        <v>-8204564.6066354178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-8204564.6066354178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-34220.667651521828</v>
      </c>
      <c r="L800" s="444">
        <f t="shared" ca="1" si="80"/>
        <v>-8247180.9040167602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-8247180.9040167602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-34398.235557277425</v>
      </c>
      <c r="L801" s="444">
        <f t="shared" ca="1" si="80"/>
        <v>-8289974.7693038583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-8289974.7693038583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-34576.543329306995</v>
      </c>
      <c r="L802" s="444">
        <f t="shared" ca="1" si="80"/>
        <v>-8332946.9423629856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-8332946.9423629856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-34755.594050386688</v>
      </c>
      <c r="L803" s="444">
        <f t="shared" ca="1" si="80"/>
        <v>-8376098.1661431929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-8376098.1661431929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-34935.390816137558</v>
      </c>
      <c r="L804" s="444">
        <f t="shared" ca="1" si="80"/>
        <v>-8419429.1866891515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-8419429.1866891515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-35115.936735079049</v>
      </c>
      <c r="L805" s="444">
        <f t="shared" ca="1" si="80"/>
        <v>-8462940.7531540506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-8462940.7531540506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-35297.234928682796</v>
      </c>
      <c r="L806" s="444">
        <f t="shared" ca="1" si="80"/>
        <v>-8506633.6178125534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-8506633.6178125534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-35479.288531426559</v>
      </c>
      <c r="L807" s="444">
        <f t="shared" ca="1" si="80"/>
        <v>-8550508.5360738002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-8550508.5360738002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-35662.10069084842</v>
      </c>
      <c r="L808" s="444">
        <f t="shared" ca="1" si="80"/>
        <v>-8594566.2664944697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-8594566.2664944697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-35845.674567601207</v>
      </c>
      <c r="L809" s="444">
        <f t="shared" ca="1" si="80"/>
        <v>-8638807.5707918908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-8638807.5707918908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-36030.01333550713</v>
      </c>
      <c r="L810" s="444">
        <f t="shared" ca="1" si="80"/>
        <v>-8683233.2138572186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-8683233.2138572186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-36215.120181612663</v>
      </c>
      <c r="L811" s="444">
        <f t="shared" ca="1" si="80"/>
        <v>-8727843.9637686517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-8727843.9637686517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-36400.998306243637</v>
      </c>
      <c r="L812" s="444">
        <f t="shared" ca="1" si="80"/>
        <v>-8772640.5918047149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-8772640.5918047149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-36587.650923060566</v>
      </c>
      <c r="L813" s="444">
        <f t="shared" ca="1" si="80"/>
        <v>-8817623.8724575955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-8817623.8724575955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-36775.081259114231</v>
      </c>
      <c r="L814" s="444">
        <f t="shared" ca="1" si="80"/>
        <v>-8862794.5834465306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-8862794.5834465306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-36963.292554901462</v>
      </c>
      <c r="L815" s="444">
        <f t="shared" ca="1" si="80"/>
        <v>-8908153.505731253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-8908153.505731253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-37152.28806442114</v>
      </c>
      <c r="L816" s="444">
        <f t="shared" ca="1" si="80"/>
        <v>-8953701.4235254936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-8953701.4235254936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-37342.071055230474</v>
      </c>
      <c r="L817" s="444">
        <f t="shared" ca="1" si="80"/>
        <v>-8999439.1243105438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-8999439.1243105438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-37532.644808501514</v>
      </c>
      <c r="L818" s="444">
        <f t="shared" ca="1" si="80"/>
        <v>-9045367.3988488652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-9045367.3988488652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-37724.012619077854</v>
      </c>
      <c r="L819" s="444">
        <f t="shared" ca="1" si="80"/>
        <v>-9091487.0411977638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-9091487.0411977638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-37916.177795531599</v>
      </c>
      <c r="L820" s="444">
        <f t="shared" ca="1" si="80"/>
        <v>-9137798.8487231154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-9137798.8487231154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-38109.143660220565</v>
      </c>
      <c r="L821" s="444">
        <f t="shared" ca="1" si="80"/>
        <v>-9184303.6221131571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-9184303.6221131571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-38302.913549345736</v>
      </c>
      <c r="L822" s="444">
        <f t="shared" ca="1" si="80"/>
        <v>-9231002.1653923225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-9231002.1653923225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-38497.490813008932</v>
      </c>
      <c r="L823" s="444">
        <f t="shared" ca="1" si="80"/>
        <v>-9277895.2859351523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-9277895.2859351523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-38692.87881527072</v>
      </c>
      <c r="L824" s="444">
        <f t="shared" ca="1" si="80"/>
        <v>-9324983.7944802437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-9324983.7944802437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-38889.0809342086</v>
      </c>
      <c r="L825" s="444">
        <f t="shared" ca="1" si="80"/>
        <v>-9372268.505144272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-9372268.505144272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-39086.100561975385</v>
      </c>
      <c r="L826" s="444">
        <f t="shared" ca="1" si="80"/>
        <v>-9419750.235436067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-9419750.235436067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-39283.941104857862</v>
      </c>
      <c r="L827" s="444">
        <f t="shared" ca="1" si="80"/>
        <v>-9467429.8062707447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-9467429.8062707447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-39482.605983335685</v>
      </c>
      <c r="L828" s="444">
        <f t="shared" ca="1" si="80"/>
        <v>-9515308.0419839006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-9515308.0419839006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-39682.098632140507</v>
      </c>
      <c r="L829" s="444">
        <f t="shared" ca="1" si="80"/>
        <v>-9563385.7703458611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-9563385.7703458611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-39882.422500315341</v>
      </c>
      <c r="L830" s="444">
        <f t="shared" ca="1" si="80"/>
        <v>-9611663.8225759976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-9611663.8225759976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-40083.581051274239</v>
      </c>
      <c r="L831" s="444">
        <f t="shared" ca="1" si="80"/>
        <v>-9660143.0333570931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-9660143.0333570931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-40285.577762862136</v>
      </c>
      <c r="L832" s="444">
        <f t="shared" ca="1" si="80"/>
        <v>-9708824.2408497762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-9708824.2408497762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-40488.416127414988</v>
      </c>
      <c r="L833" s="444">
        <f t="shared" ca="1" si="80"/>
        <v>-9757708.286707012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-9757708.286707012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-40692.099651820135</v>
      </c>
      <c r="L834" s="444">
        <f t="shared" ca="1" si="80"/>
        <v>-9806796.0160886534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-9806796.0160886534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-40896.631857576976</v>
      </c>
      <c r="L835" s="444">
        <f t="shared" ca="1" si="80"/>
        <v>-9856088.2776760515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-9856088.2776760515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-41102.016280857802</v>
      </c>
      <c r="L836" s="444">
        <f t="shared" ca="1" si="80"/>
        <v>-9905585.9236867297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-9905585.9236867297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-41308.256472568959</v>
      </c>
      <c r="L837" s="444">
        <f t="shared" ca="1" si="80"/>
        <v>-9955289.8098891191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-9955289.8098891191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-41515.355998412248</v>
      </c>
      <c r="L838" s="444">
        <f t="shared" ca="1" si="80"/>
        <v>-10005200.795617351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-10005200.795617351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-41723.318438946546</v>
      </c>
      <c r="L839" s="444">
        <f t="shared" ca="1" si="80"/>
        <v>-10055319.743786119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-10055319.743786119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-41932.147389649748</v>
      </c>
      <c r="L840" s="444">
        <f t="shared" ca="1" si="80"/>
        <v>-10105647.52090559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-10105647.52090559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-42141.846460980873</v>
      </c>
      <c r="L841" s="444">
        <f t="shared" ca="1" si="80"/>
        <v>-10156184.997096391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-10156184.997096391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-42352.419278442547</v>
      </c>
      <c r="L842" s="444">
        <f t="shared" ca="1" si="80"/>
        <v>-10206933.046104655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-10206933.046104655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-42563.869482643648</v>
      </c>
      <c r="L843" s="444">
        <f t="shared" ca="1" si="80"/>
        <v>-10257892.545317119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-10257892.545317119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-42776.200729362245</v>
      </c>
      <c r="L844" s="444">
        <f t="shared" ca="1" si="80"/>
        <v>-10309064.375776302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-10309064.375776302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-42989.416689608843</v>
      </c>
      <c r="L845" s="444">
        <f t="shared" ca="1" si="80"/>
        <v>-10360449.422195731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-10360449.422195731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-43203.521049689793</v>
      </c>
      <c r="L846" s="444">
        <f t="shared" ca="1" si="80"/>
        <v>-10412048.572975241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-10412048.572975241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-43418.517511271086</v>
      </c>
      <c r="L847" s="444">
        <f t="shared" ca="1" si="80"/>
        <v>-10463862.720216332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-10463862.720216332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-43634.409791442304</v>
      </c>
      <c r="L848" s="444">
        <f t="shared" ca="1" si="80"/>
        <v>-10515892.759737594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-10515892.759737594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-43851.201622780893</v>
      </c>
      <c r="L849" s="444">
        <f t="shared" ca="1" si="80"/>
        <v>-10568139.591090195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-10568139.591090195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-44068.896753416731</v>
      </c>
      <c r="L850" s="444">
        <f t="shared" ca="1" si="80"/>
        <v>-10620604.117573433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-10620604.117573433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-44287.498947096887</v>
      </c>
      <c r="L851" s="444">
        <f t="shared" ca="1" si="80"/>
        <v>-10673287.24625035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-10673287.24625035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-44507.011983250712</v>
      </c>
      <c r="L852" s="444">
        <f t="shared" ca="1" si="80"/>
        <v>-10726189.887963422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-10726189.887963422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-44727.439657055176</v>
      </c>
      <c r="L853" s="444">
        <f t="shared" ca="1" si="80"/>
        <v>-10779312.957350297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-10779312.957350297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-44948.785779500489</v>
      </c>
      <c r="L854" s="444">
        <f t="shared" ca="1" si="80"/>
        <v>-10832657.372859618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-10832657.372859618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-45171.05417745599</v>
      </c>
      <c r="L855" s="444">
        <f t="shared" ca="1" si="80"/>
        <v>-10886224.056766894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-10886224.056766894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-45394.248693736306</v>
      </c>
      <c r="L856" s="444">
        <f t="shared" ca="1" si="80"/>
        <v>-10940013.93519045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-10940013.93519045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-45618.373187167796</v>
      </c>
      <c r="L857" s="444">
        <f t="shared" ca="1" si="80"/>
        <v>-10994027.938107438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-10994027.938107438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-45843.431532655246</v>
      </c>
      <c r="L858" s="444">
        <f t="shared" ca="1" si="80"/>
        <v>-11048266.999369914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-11048266.999369914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-46069.427621248891</v>
      </c>
      <c r="L859" s="444">
        <f t="shared" ca="1" si="80"/>
        <v>-11102732.056720983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-11102732.056720983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-46296.365360211683</v>
      </c>
      <c r="L860" s="444">
        <f t="shared" ca="1" si="80"/>
        <v>-11157424.051811015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-11157424.051811015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-46524.248673086811</v>
      </c>
      <c r="L861" s="444">
        <f t="shared" ca="1" si="80"/>
        <v>-11212343.930213923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-11212343.930213923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-46753.081499765598</v>
      </c>
      <c r="L862" s="444">
        <f t="shared" ca="1" si="80"/>
        <v>-11267492.641443508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-11267492.641443508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-46982.867796555533</v>
      </c>
      <c r="L863" s="444">
        <f t="shared" ca="1" si="80"/>
        <v>-11322871.138969883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-11322871.138969883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-47213.611536248762</v>
      </c>
      <c r="L864" s="444">
        <f t="shared" ca="1" si="80"/>
        <v>-11378480.380235953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-11378480.380235953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-47445.316708190723</v>
      </c>
      <c r="L865" s="444">
        <f t="shared" ca="1" si="80"/>
        <v>-11434321.326673964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-11434321.326673964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-47677.9873183491</v>
      </c>
      <c r="L866" s="444">
        <f t="shared" ca="1" si="80"/>
        <v>-11490394.943722134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-11490394.943722134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-47911.627389383146</v>
      </c>
      <c r="L867" s="444">
        <f t="shared" ca="1" si="80"/>
        <v>-11546702.200841337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-11546702.200841337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-48146.240960713156</v>
      </c>
      <c r="L868" s="444">
        <f t="shared" ca="1" si="80"/>
        <v>-11603244.071531871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-11603244.071531871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-48381.832088590381</v>
      </c>
      <c r="L869" s="444">
        <f t="shared" ca="1" si="80"/>
        <v>-11660021.533350281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-11660021.533350281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-48618.40484616709</v>
      </c>
      <c r="L870" s="444">
        <f t="shared" ca="1" si="80"/>
        <v>-11717035.567926269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-11717035.567926269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-48855.963323567041</v>
      </c>
      <c r="L871" s="444">
        <f t="shared" ca="1" si="80"/>
        <v>-11774287.160979657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-11774287.160979657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-49094.511627956155</v>
      </c>
      <c r="L872" s="444">
        <f t="shared" ca="1" si="80"/>
        <v>-11831777.302337432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-11831777.302337432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-49334.053883613553</v>
      </c>
      <c r="L873" s="444">
        <f t="shared" ca="1" si="80"/>
        <v>-11889506.985950867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-11889506.985950867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-49574.594232002863</v>
      </c>
      <c r="L874" s="444">
        <f t="shared" ca="1" si="80"/>
        <v>-11947477.209912689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-11947477.209912689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-49816.136831843789</v>
      </c>
      <c r="L875" s="444">
        <f t="shared" ca="1" si="80"/>
        <v>-12005688.976474354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-12005688.976474354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-50058.685859184057</v>
      </c>
      <c r="L876" s="444">
        <f t="shared" ca="1" si="80"/>
        <v>-12064143.292063359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-12064143.292063359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-50302.245507471584</v>
      </c>
      <c r="L877" s="444">
        <f t="shared" ca="1" si="80"/>
        <v>-12122841.167300651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-12122841.167300651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-50546.819987626965</v>
      </c>
      <c r="L878" s="444">
        <f t="shared" ca="1" si="80"/>
        <v>-12181783.617018098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-12181783.617018098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-50792.413528116325</v>
      </c>
      <c r="L879" s="444">
        <f t="shared" ca="1" si="80"/>
        <v>-12240971.660276035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-12240971.660276035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-51039.030375024398</v>
      </c>
      <c r="L880" s="444">
        <f t="shared" ca="1" si="80"/>
        <v>-12300406.32038088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-12300406.32038088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-51286.674792127917</v>
      </c>
      <c r="L881" s="444">
        <f t="shared" ca="1" si="80"/>
        <v>-12360088.624902828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-12360088.624902828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-51535.351060969369</v>
      </c>
      <c r="L882" s="444">
        <f t="shared" ca="1" si="80"/>
        <v>-12420019.605693618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-12420019.605693618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-51785.063480930992</v>
      </c>
      <c r="L883" s="444">
        <f t="shared" ca="1" si="80"/>
        <v>-12480200.298904369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-12480200.298904369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-52035.816369309119</v>
      </c>
      <c r="L884" s="444">
        <f t="shared" ca="1" si="80"/>
        <v>-12540631.745003499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-12540631.745003499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-52287.614061388827</v>
      </c>
      <c r="L885" s="444">
        <f t="shared" ca="1" si="80"/>
        <v>-12601314.988794709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-12601314.988794709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-52540.460910518872</v>
      </c>
      <c r="L886" s="444">
        <f t="shared" ca="1" si="80"/>
        <v>-12662251.079435049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-12662251.079435049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-52794.361288186956</v>
      </c>
      <c r="L887" s="444">
        <f t="shared" ca="1" si="80"/>
        <v>-12723441.070453055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-12723441.070453055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-53049.319584095312</v>
      </c>
      <c r="L888" s="444">
        <f t="shared" ca="1" si="80"/>
        <v>-12784886.019766971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-12784886.019766971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-53305.340206236629</v>
      </c>
      <c r="L889" s="444">
        <f t="shared" ca="1" si="80"/>
        <v>-12846586.989703029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-12846586.989703029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-53562.427580970209</v>
      </c>
      <c r="L890" s="444">
        <f t="shared" ca="1" si="80"/>
        <v>-12908545.047013819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-12908545.047013819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-53820.586153098498</v>
      </c>
      <c r="L891" s="444">
        <f t="shared" ca="1" si="80"/>
        <v>-12970761.262896739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-12970761.262896739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-54079.820385943996</v>
      </c>
      <c r="L892" s="444">
        <f t="shared" ca="1" si="80"/>
        <v>-13033236.713012503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-13033236.713012503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-54340.13476142635</v>
      </c>
      <c r="L893" s="444">
        <f t="shared" ca="1" si="80"/>
        <v>-13095972.47750375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-13095972.47750375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-54601.533780139878</v>
      </c>
      <c r="L894" s="444">
        <f t="shared" ca="1" si="80"/>
        <v>-13158969.641013712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-13158969.641013712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-54864.021961431383</v>
      </c>
      <c r="L895" s="444">
        <f t="shared" ca="1" si="80"/>
        <v>-13222229.292704964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-13222229.292704964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-55127.603843478268</v>
      </c>
      <c r="L896" s="444">
        <f t="shared" ca="1" si="80"/>
        <v>-13285752.526278263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-13285752.526278263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-55392.283983367015</v>
      </c>
      <c r="L897" s="444">
        <f t="shared" ca="1" si="80"/>
        <v>-13349540.43999145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-13349540.43999145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-55658.066957171955</v>
      </c>
      <c r="L898" s="444">
        <f t="shared" ca="1" si="80"/>
        <v>-13413594.136678442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-13413594.136678442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-55924.957360034437</v>
      </c>
      <c r="L899" s="444">
        <f t="shared" ca="1" si="80"/>
        <v>-13477914.723768298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-13477914.723768298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-56192.959806242165</v>
      </c>
      <c r="L900" s="444">
        <f t="shared" ca="1" si="80"/>
        <v>-13542503.313304361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-13542503.313304361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-56462.078929309086</v>
      </c>
      <c r="L901" s="444">
        <f t="shared" ca="1" si="80"/>
        <v>-13607361.02196349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-13607361.02196349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-56732.319382055459</v>
      </c>
      <c r="L902" s="444">
        <f t="shared" ca="1" si="80"/>
        <v>-13672488.971075365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-13672488.971075365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-57003.685836688273</v>
      </c>
      <c r="L903" s="444">
        <f t="shared" ca="1" si="80"/>
        <v>-13737888.286641873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-13737888.286641873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-57276.182984882063</v>
      </c>
      <c r="L904" s="444">
        <f t="shared" ca="1" si="80"/>
        <v>-13803560.099356577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-13803560.099356577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-57549.815537859984</v>
      </c>
      <c r="L905" s="444">
        <f t="shared" ca="1" si="80"/>
        <v>-13869505.544624258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-13869505.544624258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-57824.588226475316</v>
      </c>
      <c r="L906" s="444">
        <f t="shared" ca="1" si="80"/>
        <v>-13935725.762580553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-13935725.762580553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-58100.50580129322</v>
      </c>
      <c r="L907" s="444">
        <f t="shared" ca="1" si="80"/>
        <v>-14002221.898111667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-14002221.898111667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-58377.573032672874</v>
      </c>
      <c r="L908" s="444">
        <f t="shared" ca="1" si="80"/>
        <v>-14068995.100874161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-14068995.100874161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-58655.794710849921</v>
      </c>
      <c r="L909" s="444">
        <f t="shared" ca="1" si="80"/>
        <v>-14136046.525314832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-14136046.525314832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-58935.175646019386</v>
      </c>
      <c r="L910" s="444">
        <f t="shared" ca="1" si="80"/>
        <v>-14203377.330690673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-14203377.330690673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-59215.720668418719</v>
      </c>
      <c r="L911" s="444">
        <f t="shared" ca="1" si="80"/>
        <v>-14270988.681088911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-14270988.681088911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-59497.434628411378</v>
      </c>
      <c r="L912" s="444">
        <f t="shared" ca="1" si="80"/>
        <v>-14338881.745447144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-14338881.745447144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-59780.322396570678</v>
      </c>
      <c r="L913" s="444">
        <f t="shared" ca="1" si="80"/>
        <v>-14407057.697573535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-14407057.697573535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-60064.388863763983</v>
      </c>
      <c r="L914" s="444">
        <f t="shared" ca="1" si="80"/>
        <v>-14475517.71616712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-14475517.71616712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-60349.638941237245</v>
      </c>
      <c r="L915" s="444">
        <f t="shared" ca="1" si="80"/>
        <v>-14544262.984838178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-14544262.984838178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-60636.077560699996</v>
      </c>
      <c r="L916" s="444">
        <f t="shared" ca="1" si="80"/>
        <v>-14613294.692128699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-14613294.692128699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-60923.7096744105</v>
      </c>
      <c r="L917" s="444">
        <f t="shared" ca="1" si="80"/>
        <v>-14682614.03153293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-14682614.03153293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-61212.540255261454</v>
      </c>
      <c r="L918" s="444">
        <f t="shared" ca="1" si="80"/>
        <v>-14752222.201518012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-14752222.201518012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-61502.574296865962</v>
      </c>
      <c r="L919" s="444">
        <f t="shared" ca="1" si="80"/>
        <v>-14822120.405544698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-14822120.405544698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-61793.816813643833</v>
      </c>
      <c r="L920" s="444">
        <f t="shared" ca="1" si="80"/>
        <v>-14892309.852088163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-14892309.852088163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-62086.272840908263</v>
      </c>
      <c r="L921" s="444">
        <f t="shared" ca="1" si="80"/>
        <v>-14962791.754658891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-14962791.754658891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-62379.947434952963</v>
      </c>
      <c r="L922" s="444">
        <f t="shared" ca="1" si="80"/>
        <v>-15033567.331823664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-15033567.331823664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-62674.84567313952</v>
      </c>
      <c r="L923" s="444">
        <f t="shared" ca="1" si="80"/>
        <v>-15104637.807226624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-15104637.807226624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-62970.972653985184</v>
      </c>
      <c r="L924" s="444">
        <f t="shared" ca="1" si="80"/>
        <v>-15176004.40961043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-15176004.40961043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-63268.333497251035</v>
      </c>
      <c r="L925" s="444">
        <f t="shared" ca="1" si="80"/>
        <v>-15247668.372837501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-15247668.372837501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-63566.933344030513</v>
      </c>
      <c r="L926" s="444">
        <f t="shared" ca="1" si="80"/>
        <v>-15319630.935911352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-15319630.935911352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-63866.777356838218</v>
      </c>
      <c r="L927" s="444">
        <f t="shared" ca="1" si="80"/>
        <v>-15391893.342998011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-15391893.342998011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-64167.870719699291</v>
      </c>
      <c r="L928" s="444">
        <f t="shared" ca="1" si="80"/>
        <v>-15464456.843447531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-15464456.843447531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-64470.218638238963</v>
      </c>
      <c r="L929" s="444">
        <f t="shared" ca="1" si="80"/>
        <v>-15537322.69181559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-15537322.69181559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-64773.826339772546</v>
      </c>
      <c r="L930" s="444">
        <f t="shared" ca="1" si="80"/>
        <v>-15610492.147885183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-15610492.147885183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-65078.699073395845</v>
      </c>
      <c r="L931" s="444">
        <f t="shared" ca="1" si="80"/>
        <v>-15683966.4766884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-15683966.4766884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-65384.842110075915</v>
      </c>
      <c r="L932" s="444">
        <f t="shared" ca="1" si="80"/>
        <v>-15757746.948528295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-15757746.948528295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-65692.260742742146</v>
      </c>
      <c r="L933" s="444">
        <f t="shared" ca="1" si="80"/>
        <v>-15831834.839000858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-15831834.839000858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-66000.960286377813</v>
      </c>
      <c r="L934" s="444">
        <f t="shared" ca="1" si="80"/>
        <v>-15906231.429017056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-15906231.429017056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-66310.946078111971</v>
      </c>
      <c r="L935" s="444">
        <f t="shared" ca="1" si="80"/>
        <v>-15980938.004824989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-15980938.004824989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-66622.223477311694</v>
      </c>
      <c r="L936" s="444">
        <f t="shared" ca="1" si="80"/>
        <v>-16055955.85803212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-16055955.85803212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-66934.797865674758</v>
      </c>
      <c r="L937" s="444">
        <f t="shared" ca="1" si="80"/>
        <v>-16131286.285627615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-16131286.285627615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-67248.674647322652</v>
      </c>
      <c r="L938" s="444">
        <f t="shared" ca="1" si="80"/>
        <v>-16206930.590004757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-16206930.590004757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-67563.859248894078</v>
      </c>
      <c r="L939" s="444">
        <f t="shared" ca="1" si="80"/>
        <v>-16282890.078983471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-16282890.078983471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-67880.357119638706</v>
      </c>
      <c r="L940" s="444">
        <f t="shared" ca="1" si="80"/>
        <v>-16359166.06583293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-16359166.06583293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-68198.173731511459</v>
      </c>
      <c r="L941" s="444">
        <f t="shared" ca="1" si="80"/>
        <v>-16435759.869294262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-16435759.869294262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-68517.314579267011</v>
      </c>
      <c r="L942" s="444">
        <f t="shared" ca="1" si="80"/>
        <v>-16512672.813603349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-16512672.813603349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-68837.785180554885</v>
      </c>
      <c r="L943" s="444">
        <f t="shared" ca="1" si="80"/>
        <v>-16589906.228513725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-16589906.228513725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-69159.591076014782</v>
      </c>
      <c r="L944" s="444">
        <f t="shared" ca="1" si="80"/>
        <v>-16667461.44931956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-16667461.44931956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-69482.737829372418</v>
      </c>
      <c r="L945" s="444">
        <f t="shared" ca="1" si="80"/>
        <v>-16745339.816878753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-16745339.816878753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-69807.23102753573</v>
      </c>
      <c r="L946" s="444">
        <f t="shared" ca="1" si="80"/>
        <v>-16823542.677636109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-16823542.677636109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-70133.07628069137</v>
      </c>
      <c r="L947" s="444">
        <f t="shared" ca="1" si="80"/>
        <v>-16902071.383646619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-16902071.383646619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-70460.279222401819</v>
      </c>
      <c r="L948" s="444">
        <f t="shared" ca="1" si="80"/>
        <v>-16980927.29259884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-16980927.29259884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-70788.845509702747</v>
      </c>
      <c r="L949" s="444">
        <f t="shared" ca="1" si="80"/>
        <v>-17060111.767838363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-17060111.767838363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-71118.780823200752</v>
      </c>
      <c r="L950" s="444">
        <f t="shared" ca="1" si="80"/>
        <v>-17139626.178391382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-17139626.178391382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-71450.090867171675</v>
      </c>
      <c r="L951" s="444">
        <f t="shared" ca="1" si="80"/>
        <v>-17219471.898988374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-17219471.898988374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-71782.781369659133</v>
      </c>
      <c r="L952" s="444">
        <f t="shared" ca="1" si="80"/>
        <v>-17299650.310087852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-17299650.310087852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-72116.858082573628</v>
      </c>
      <c r="L953" s="444">
        <f t="shared" ca="1" si="80"/>
        <v>-17380162.797900245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-17380162.797900245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-72452.326781791926</v>
      </c>
      <c r="L954" s="444">
        <f t="shared" ca="1" si="80"/>
        <v>-17461010.754411854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-17461010.754411854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-72789.193267256967</v>
      </c>
      <c r="L955" s="444">
        <f t="shared" ca="1" si="80"/>
        <v>-17542195.577408928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-17542195.577408928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-73127.463363078117</v>
      </c>
      <c r="L956" s="444">
        <f t="shared" ca="1" si="80"/>
        <v>-17623718.670501824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-17623718.670501824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-73467.142917631849</v>
      </c>
      <c r="L957" s="444">
        <f t="shared" ca="1" si="80"/>
        <v>-17705581.443149276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-17705581.443149276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-73808.237803662894</v>
      </c>
      <c r="L958" s="444">
        <f t="shared" ca="1" si="80"/>
        <v>-17787785.310682759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-17787785.310682759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-74150.753918385744</v>
      </c>
      <c r="L959" s="444">
        <f t="shared" ca="1" si="80"/>
        <v>-17870331.694330964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-17870331.694330964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-74494.697183586599</v>
      </c>
      <c r="L960" s="444">
        <f t="shared" ca="1" si="80"/>
        <v>-17953222.021244369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-17953222.021244369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-74840.073545725783</v>
      </c>
      <c r="L961" s="444">
        <f t="shared" ca="1" si="80"/>
        <v>-18036457.724519912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-18036457.724519912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-75186.888976040544</v>
      </c>
      <c r="L962" s="444">
        <f t="shared" ca="1" si="80"/>
        <v>-18120040.243225772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-18120040.243225772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-75535.149470648292</v>
      </c>
      <c r="L963" s="444">
        <f t="shared" ca="1" si="80"/>
        <v>-18203971.02242624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-18203971.02242624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-75884.861050650245</v>
      </c>
      <c r="L964" s="444">
        <f t="shared" ca="1" si="80"/>
        <v>-18288251.513206709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-18288251.513206709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-76236.029762235528</v>
      </c>
      <c r="L965" s="444">
        <f t="shared" ca="1" si="80"/>
        <v>-18372883.172698762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-18372883.172698762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-76588.661676785749</v>
      </c>
      <c r="L966" s="444">
        <f t="shared" ca="1" si="80"/>
        <v>-18457867.464105368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-18457867.464105368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-76942.762890979939</v>
      </c>
      <c r="L967" s="444">
        <f t="shared" ca="1" si="80"/>
        <v>-18543205.856726166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-18543205.856726166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-77298.33952689993</v>
      </c>
      <c r="L968" s="444">
        <f t="shared" ca="1" si="80"/>
        <v>-18628899.825982884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-18628899.825982884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-77655.397732136262</v>
      </c>
      <c r="L969" s="444">
        <f t="shared" ca="1" si="80"/>
        <v>-18714950.853444837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-18714950.853444837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-78013.943679894393</v>
      </c>
      <c r="L970" s="444">
        <f t="shared" ca="1" si="80"/>
        <v>-18801360.426854551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-18801360.426854551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-78373.983569101532</v>
      </c>
      <c r="L971" s="444">
        <f t="shared" ca="1" si="80"/>
        <v>-18888130.04015347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-18888130.04015347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-78735.523624513706</v>
      </c>
      <c r="L972" s="444">
        <f t="shared" ca="1" si="80"/>
        <v>-18975261.193507802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-18975261.193507802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-79098.570096823416</v>
      </c>
      <c r="L973" s="444">
        <f t="shared" ca="1" si="80"/>
        <v>-19062755.393334445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-19062755.393334445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-79463.129262767761</v>
      </c>
      <c r="L974" s="444">
        <f t="shared" ca="1" si="80"/>
        <v>-19150614.152327031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-19150614.152327031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-79829.207425236877</v>
      </c>
      <c r="L975" s="444">
        <f t="shared" ca="1" si="80"/>
        <v>-19238838.989482086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-19238838.989482086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-80196.810913382942</v>
      </c>
      <c r="L976" s="444">
        <f t="shared" ca="1" si="80"/>
        <v>-19327431.430125289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-19327431.430125289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-80565.946082729613</v>
      </c>
      <c r="L977" s="444">
        <f t="shared" ca="1" si="80"/>
        <v>-19416393.005937837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-19416393.005937837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-80936.619315281903</v>
      </c>
      <c r="L978" s="444">
        <f t="shared" ca="1" si="80"/>
        <v>-19505725.254982937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-19505725.254982937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-81308.837019636485</v>
      </c>
      <c r="L979" s="444">
        <f t="shared" ca="1" si="80"/>
        <v>-19595429.721732393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-19595429.721732393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-81682.605631092549</v>
      </c>
      <c r="L980" s="444">
        <f t="shared" ca="1" si="80"/>
        <v>-19685507.957093302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-19685507.957093302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-82057.931611763008</v>
      </c>
      <c r="L981" s="444">
        <f t="shared" ca="1" si="80"/>
        <v>-19775961.518434882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-19775961.518434882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-82434.821450686257</v>
      </c>
      <c r="L982" s="444">
        <f t="shared" ca="1" si="80"/>
        <v>-19866791.969615389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-19866791.969615389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-82813.281663938367</v>
      </c>
      <c r="L983" s="444">
        <f t="shared" ca="1" si="80"/>
        <v>-19958000.881009147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-19958000.881009147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-83193.31879474569</v>
      </c>
      <c r="L984" s="444">
        <f t="shared" ca="1" si="80"/>
        <v>-20049589.829533711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-20049589.829533711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-83574.93941359804</v>
      </c>
      <c r="L985" s="444">
        <f t="shared" ca="1" si="80"/>
        <v>-20141560.398677129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-20141560.398677129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-83958.150118362275</v>
      </c>
      <c r="L986" s="444">
        <f t="shared" ca="1" si="80"/>
        <v>-20233914.17852531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-20233914.17852531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-84342.957534396366</v>
      </c>
      <c r="L987" s="444">
        <f t="shared" ca="1" si="80"/>
        <v>-20326652.765789524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-20326652.765789524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-84729.368314663923</v>
      </c>
      <c r="L988" s="444">
        <f t="shared" ca="1" si="80"/>
        <v>-20419777.763834007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-20419777.763834007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-85117.389139849271</v>
      </c>
      <c r="L989" s="444">
        <f t="shared" ca="1" si="80"/>
        <v>-20513290.782703675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-20513290.782703675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-85507.026718472887</v>
      </c>
      <c r="L990" s="444">
        <f t="shared" ca="1" si="80"/>
        <v>-20607193.439151965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-20607193.439151965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-85898.28778700743</v>
      </c>
      <c r="L991" s="444">
        <f t="shared" ca="1" si="80"/>
        <v>-20701487.356668793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-20701487.356668793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-86291.179109994206</v>
      </c>
      <c r="L992" s="444">
        <f t="shared" ca="1" si="80"/>
        <v>-20796174.165508606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-20796174.165508606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-86685.707480160097</v>
      </c>
      <c r="L993" s="444">
        <f t="shared" ca="1" si="80"/>
        <v>-20891255.502718583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-20891255.502718583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-87081.879718534998</v>
      </c>
      <c r="L994" s="444">
        <f t="shared" ca="1" si="80"/>
        <v>-20986733.012166936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-20986733.012166936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-87479.702674569809</v>
      </c>
      <c r="L995" s="444">
        <f t="shared" ca="1" si="80"/>
        <v>-21082608.344571326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-21082608.344571326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-87879.183226254769</v>
      </c>
      <c r="L996" s="444">
        <f t="shared" ca="1" si="80"/>
        <v>-21178883.157527398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-21178883.157527398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-88280.328280238406</v>
      </c>
      <c r="L997" s="444">
        <f t="shared" ca="1" si="80"/>
        <v>-21275559.115537453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-21275559.115537453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-88683.144771946972</v>
      </c>
      <c r="L998" s="444">
        <f t="shared" ca="1" si="80"/>
        <v>-21372637.89003922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-21372637.89003922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-89087.639665704322</v>
      </c>
      <c r="L999" s="444">
        <f t="shared" ca="1" si="80"/>
        <v>-21470121.159434743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-21470121.159434743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-89493.819954852341</v>
      </c>
      <c r="L1000" s="444">
        <f t="shared" ca="1" si="80"/>
        <v>-21568010.609119415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-21568010.609119415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-89901.692661871813</v>
      </c>
      <c r="L1001" s="444">
        <f t="shared" ca="1" si="80"/>
        <v>-21666307.931511104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-21666307.931511104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-90311.264838503848</v>
      </c>
      <c r="L1002" s="444">
        <f t="shared" ca="1" si="80"/>
        <v>-21765014.826079428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-21765014.826079428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-90722.543565871863</v>
      </c>
      <c r="L1003" s="444">
        <f t="shared" ca="1" si="80"/>
        <v>-21864132.99937512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-21864132.99937512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-91135.535954603911</v>
      </c>
      <c r="L1004" s="444">
        <f t="shared" ca="1" si="80"/>
        <v>-21963664.16505954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-21963664.16505954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-91550.249144955655</v>
      </c>
      <c r="L1005" s="444">
        <f t="shared" ca="1" si="80"/>
        <v>-22063610.043934315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-22063610.043934315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-91966.690306933888</v>
      </c>
      <c r="L1006" s="444">
        <f t="shared" ca="1" si="80"/>
        <v>-22163972.363971069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-22163972.363971069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-92384.866640420369</v>
      </c>
      <c r="L1007" s="444">
        <f t="shared" ca="1" si="80"/>
        <v>-22264752.860341307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-22264752.860341307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-92804.785375296357</v>
      </c>
      <c r="L1008" s="444">
        <f t="shared" ca="1" si="80"/>
        <v>-22365953.275446422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-22365953.275446422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-93226.453771567671</v>
      </c>
      <c r="L1009" s="444">
        <f t="shared" ca="1" si="80"/>
        <v>-22467575.35894781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-22467575.35894781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-93649.879119490113</v>
      </c>
      <c r="L1010" s="444">
        <f t="shared" ca="1" si="80"/>
        <v>-22569620.867797118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-22569620.867797118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-94075.068739695562</v>
      </c>
      <c r="L1011" s="444">
        <f t="shared" ca="1" si="80"/>
        <v>-22672091.566266634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-22672091.566266634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-94502.029983318556</v>
      </c>
      <c r="L1012" s="444">
        <f t="shared" ca="1" si="80"/>
        <v>-22774989.225979771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-22774989.225979771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-94930.770232123294</v>
      </c>
      <c r="L1013" s="444">
        <f t="shared" ca="1" si="80"/>
        <v>-22878315.625941712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-22878315.625941712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-95361.296898631379</v>
      </c>
      <c r="L1014" s="444">
        <f t="shared" ca="1" si="80"/>
        <v>-22982072.552570164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-22982072.552570164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-95793.617426249926</v>
      </c>
      <c r="L1015" s="444">
        <f t="shared" ca="1" si="80"/>
        <v>-23086261.799726233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-23086261.799726233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-96227.739289400211</v>
      </c>
      <c r="L1016" s="444">
        <f t="shared" ca="1" si="80"/>
        <v>-23190885.168745451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-23190885.168745451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-96663.669993646952</v>
      </c>
      <c r="L1017" s="444">
        <f t="shared" ca="1" si="80"/>
        <v>-23295944.468468916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-23295944.468468916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-97101.417075828052</v>
      </c>
      <c r="L1018" s="444">
        <f t="shared" ca="1" si="80"/>
        <v>-23401441.515274562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-23401441.515274562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-97540.988104184915</v>
      </c>
      <c r="L1019" s="444">
        <f t="shared" ca="1" si="80"/>
        <v>-23507378.133108564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-23507378.133108564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-97982.390678493262</v>
      </c>
      <c r="L1020" s="444">
        <f t="shared" ca="1" si="80"/>
        <v>-23613756.153516874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-23613756.153516874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-98425.632430194557</v>
      </c>
      <c r="L1021" s="444">
        <f t="shared" ca="1" si="80"/>
        <v>-23720577.415676888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-23720577.415676888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-98870.721022527941</v>
      </c>
      <c r="L1022" s="444">
        <f t="shared" ca="1" si="80"/>
        <v>-23827843.766429234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-23827843.766429234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-99317.66415066272</v>
      </c>
      <c r="L1023" s="444">
        <f t="shared" ca="1" si="80"/>
        <v>-23935557.060309716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-23935557.060309716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-99766.469541831393</v>
      </c>
      <c r="L1024" s="444">
        <f t="shared" ca="1" si="80"/>
        <v>-24043719.159581367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-24043719.159581367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-100217.14495546327</v>
      </c>
      <c r="L1025" s="444">
        <f t="shared" ca="1" si="80"/>
        <v>-24152331.934266649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-24152331.934266649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-100669.69818331861</v>
      </c>
      <c r="L1026" s="444">
        <f t="shared" ca="1" si="80"/>
        <v>-24261397.262179788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-24261397.262179788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-101124.13704962336</v>
      </c>
      <c r="L1027" s="444">
        <f t="shared" ca="1" si="80"/>
        <v>-24370917.02895923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-24370917.02895923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-101580.46941120437</v>
      </c>
      <c r="L1028" s="444">
        <f t="shared" ref="L1028:L1282" ca="1" si="106">I1028-J1028+K1028</f>
        <v>-24480893.128100254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-24480893.128100254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-102038.70315762531</v>
      </c>
      <c r="L1029" s="444">
        <f t="shared" ca="1" si="106"/>
        <v>-24591327.460987698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-24591327.460987698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-102498.84621132299</v>
      </c>
      <c r="L1030" s="444">
        <f t="shared" ca="1" si="106"/>
        <v>-24702221.936928838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-24702221.936928838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-102960.9065277444</v>
      </c>
      <c r="L1031" s="444">
        <f t="shared" ca="1" si="106"/>
        <v>-24813578.4731864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-24813578.4731864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-103424.89209548425</v>
      </c>
      <c r="L1032" s="444">
        <f t="shared" ca="1" si="106"/>
        <v>-24925398.995011702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-24925398.995011702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-103890.810936423</v>
      </c>
      <c r="L1033" s="444">
        <f t="shared" ca="1" si="106"/>
        <v>-25037685.435677942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-25037685.435677942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-104358.67110586567</v>
      </c>
      <c r="L1034" s="444">
        <f t="shared" ca="1" si="106"/>
        <v>-25150439.736513626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-25150439.736513626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-104828.48069268101</v>
      </c>
      <c r="L1035" s="444">
        <f t="shared" ca="1" si="106"/>
        <v>-25263663.846936125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-25263663.846936125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-105300.24781944143</v>
      </c>
      <c r="L1036" s="444">
        <f t="shared" ca="1" si="106"/>
        <v>-25377359.724485386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-25377359.724485386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-105773.98064256336</v>
      </c>
      <c r="L1037" s="444">
        <f t="shared" ca="1" si="106"/>
        <v>-25491529.334857769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-25491529.334857769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-106249.68735244828</v>
      </c>
      <c r="L1038" s="444">
        <f t="shared" ca="1" si="106"/>
        <v>-25606174.651940037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-25606174.651940037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-106727.37617362439</v>
      </c>
      <c r="L1039" s="444">
        <f t="shared" ca="1" si="106"/>
        <v>-25721297.657843478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-25721297.657843478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-107207.05536488873</v>
      </c>
      <c r="L1040" s="444">
        <f t="shared" ca="1" si="106"/>
        <v>-25836900.342938185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-25836900.342938185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-107688.73321945</v>
      </c>
      <c r="L1041" s="444">
        <f t="shared" ca="1" si="106"/>
        <v>-25952984.705887452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-25952984.705887452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-108172.41806507196</v>
      </c>
      <c r="L1042" s="444">
        <f t="shared" ca="1" si="106"/>
        <v>-26069552.753682341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-26069552.753682341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-108658.11826421734</v>
      </c>
      <c r="L1043" s="444">
        <f t="shared" ca="1" si="106"/>
        <v>-26186606.501676377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-26186606.501676377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-109145.84221419248</v>
      </c>
      <c r="L1044" s="444">
        <f t="shared" ca="1" si="106"/>
        <v>-26304147.973620389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-26304147.973620389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-109635.59834729251</v>
      </c>
      <c r="L1045" s="444">
        <f t="shared" ca="1" si="106"/>
        <v>-26422179.201697499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-26422179.201697499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-110127.39513094717</v>
      </c>
      <c r="L1046" s="444">
        <f t="shared" ca="1" si="106"/>
        <v>-26540702.226558264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-26540702.226558264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-110621.24106786701</v>
      </c>
      <c r="L1047" s="444">
        <f t="shared" ca="1" si="106"/>
        <v>-26659719.097355951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-26659719.097355951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-111117.14469619069</v>
      </c>
      <c r="L1048" s="444">
        <f t="shared" ca="1" si="106"/>
        <v>-26779231.87178196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-26779231.87178196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-111615.11458963243</v>
      </c>
      <c r="L1049" s="444">
        <f t="shared" ca="1" si="106"/>
        <v>-26899242.61610141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-26899242.61610141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-112115.15935763012</v>
      </c>
      <c r="L1050" s="444">
        <f t="shared" ca="1" si="106"/>
        <v>-27019753.405188859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-27019753.405188859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-112617.28764549446</v>
      </c>
      <c r="L1051" s="444">
        <f t="shared" ca="1" si="106"/>
        <v>-27140766.32256417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-27140766.32256417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-113121.50813455829</v>
      </c>
      <c r="L1052" s="444">
        <f t="shared" ca="1" si="106"/>
        <v>-27262283.460428547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-27262283.460428547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-113627.82954232652</v>
      </c>
      <c r="L1053" s="444">
        <f t="shared" ca="1" si="106"/>
        <v>-27384306.919700693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-27384306.919700693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-114136.26062262715</v>
      </c>
      <c r="L1054" s="444">
        <f t="shared" ca="1" si="106"/>
        <v>-27506838.81005314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-27506838.81005314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-114646.81016576232</v>
      </c>
      <c r="L1055" s="444">
        <f t="shared" ca="1" si="106"/>
        <v>-27629881.249948721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-27629881.249948721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-115159.48699866056</v>
      </c>
      <c r="L1056" s="444">
        <f t="shared" ca="1" si="106"/>
        <v>-27753436.366677202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-27753436.366677202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-115674.29998502925</v>
      </c>
      <c r="L1057" s="444">
        <f t="shared" ca="1" si="106"/>
        <v>-27877506.29639205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-27877506.29639205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-116191.25802550778</v>
      </c>
      <c r="L1058" s="444">
        <f t="shared" ca="1" si="106"/>
        <v>-28002093.184147377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-28002093.184147377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-116710.37005782167</v>
      </c>
      <c r="L1059" s="444">
        <f t="shared" ca="1" si="106"/>
        <v>-28127199.183935016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-28127199.183935016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-117231.64505693683</v>
      </c>
      <c r="L1060" s="444">
        <f t="shared" ca="1" si="106"/>
        <v>-28252826.458721772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-28252826.458721772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-117755.09203521496</v>
      </c>
      <c r="L1061" s="444">
        <f t="shared" ca="1" si="106"/>
        <v>-28378977.180486806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-28378977.180486806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-118280.72004256927</v>
      </c>
      <c r="L1062" s="444">
        <f t="shared" ca="1" si="106"/>
        <v>-28505653.530259192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-28505653.530259192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-118808.53816662087</v>
      </c>
      <c r="L1063" s="444">
        <f t="shared" ca="1" si="106"/>
        <v>-28632857.69815563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-28632857.69815563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-119338.55553285603</v>
      </c>
      <c r="L1064" s="444">
        <f t="shared" ca="1" si="106"/>
        <v>-28760591.883418307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-28760591.883418307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-119870.78130478387</v>
      </c>
      <c r="L1065" s="444">
        <f t="shared" ca="1" si="106"/>
        <v>-28888858.294452909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-28888858.294452909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-120405.2246840947</v>
      </c>
      <c r="L1066" s="444">
        <f t="shared" ca="1" si="106"/>
        <v>-29017659.148866821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-29017659.148866821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-120941.89491081933</v>
      </c>
      <c r="L1067" s="444">
        <f t="shared" ca="1" si="106"/>
        <v>-29146996.673507459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-29146996.673507459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-121480.80126348867</v>
      </c>
      <c r="L1068" s="444">
        <f t="shared" ca="1" si="106"/>
        <v>-29276873.104500767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-29276873.104500767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-122021.9530592941</v>
      </c>
      <c r="L1069" s="444">
        <f t="shared" ca="1" si="106"/>
        <v>-29407290.687289879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-29407290.687289879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-122565.35965424874</v>
      </c>
      <c r="L1070" s="444">
        <f t="shared" ca="1" si="106"/>
        <v>-29538251.676673945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-29538251.676673945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-123111.03044334901</v>
      </c>
      <c r="L1071" s="444">
        <f t="shared" ca="1" si="106"/>
        <v>-29669758.336847112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-29669758.336847112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-123658.97486073719</v>
      </c>
      <c r="L1072" s="444">
        <f t="shared" ca="1" si="106"/>
        <v>-29801812.941437669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-29801812.941437669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-124209.20237986454</v>
      </c>
      <c r="L1073" s="444">
        <f t="shared" ca="1" si="106"/>
        <v>-29934417.773547351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-29934417.773547351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-124761.72251365487</v>
      </c>
      <c r="L1074" s="444">
        <f t="shared" ca="1" si="106"/>
        <v>-30067575.125790823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-30067575.125790823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-125316.54481466934</v>
      </c>
      <c r="L1075" s="444">
        <f t="shared" ca="1" si="106"/>
        <v>-30201287.30033531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-30201287.30033531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-125873.67887527136</v>
      </c>
      <c r="L1076" s="444">
        <f t="shared" ca="1" si="106"/>
        <v>-30335556.6089404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-30335556.6089404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-126433.13432779258</v>
      </c>
      <c r="L1077" s="444">
        <f t="shared" ca="1" si="106"/>
        <v>-30470385.37299801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-30470385.37299801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-126994.92084469927</v>
      </c>
      <c r="L1078" s="444">
        <f t="shared" ca="1" si="106"/>
        <v>-30605775.923572529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-30605775.923572529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-127559.04813875978</v>
      </c>
      <c r="L1079" s="444">
        <f t="shared" ca="1" si="106"/>
        <v>-30741730.601441108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-30741730.601441108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-128125.52596321219</v>
      </c>
      <c r="L1080" s="444">
        <f t="shared" ca="1" si="106"/>
        <v>-30878251.75713414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-30878251.75713414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-128694.36411193316</v>
      </c>
      <c r="L1081" s="444">
        <f t="shared" ca="1" si="106"/>
        <v>-31015341.750975892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-31015341.750975892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-129265.57241960712</v>
      </c>
      <c r="L1082" s="444">
        <f t="shared" ca="1" si="106"/>
        <v>-31153002.953125317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-31153002.953125317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-129839.16076189639</v>
      </c>
      <c r="L1083" s="444">
        <f t="shared" ca="1" si="106"/>
        <v>-31291237.743617032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-31291237.743617032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-130415.13905561187</v>
      </c>
      <c r="L1084" s="444">
        <f t="shared" ca="1" si="106"/>
        <v>-31430048.512402464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-31430048.512402464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-130993.5172588845</v>
      </c>
      <c r="L1085" s="444">
        <f t="shared" ca="1" si="106"/>
        <v>-31569437.659391169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-31569437.659391169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-131574.30537133745</v>
      </c>
      <c r="L1086" s="444">
        <f t="shared" ca="1" si="106"/>
        <v>-31709407.594492324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-31709407.594492324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-132157.5134342589</v>
      </c>
      <c r="L1087" s="444">
        <f t="shared" ca="1" si="106"/>
        <v>-31849960.7376564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-31849960.7376564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-132743.15153077591</v>
      </c>
      <c r="L1088" s="444">
        <f t="shared" ca="1" si="106"/>
        <v>-31991099.518916994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-31991099.518916994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-133331.22978602839</v>
      </c>
      <c r="L1089" s="444">
        <f t="shared" ca="1" si="106"/>
        <v>-32132826.37843284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-32132826.37843284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-133921.75836734442</v>
      </c>
      <c r="L1090" s="444">
        <f t="shared" ca="1" si="106"/>
        <v>-32275143.766530003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-32275143.766530003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-134514.74748441592</v>
      </c>
      <c r="L1091" s="444">
        <f t="shared" ca="1" si="106"/>
        <v>-32418054.143744238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-32418054.143744238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-135110.20738947522</v>
      </c>
      <c r="L1092" s="444">
        <f t="shared" ca="1" si="106"/>
        <v>-32561559.98086353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-32561559.98086353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-135708.14837747227</v>
      </c>
      <c r="L1093" s="444">
        <f t="shared" ca="1" si="106"/>
        <v>-32705663.758970819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-32705663.758970819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-136308.58078625269</v>
      </c>
      <c r="L1094" s="444">
        <f t="shared" ca="1" si="106"/>
        <v>-32850367.969486892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-32850367.969486892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-136911.51499673628</v>
      </c>
      <c r="L1095" s="444">
        <f t="shared" ca="1" si="106"/>
        <v>-32995675.114213448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-32995675.114213448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-137516.96143309693</v>
      </c>
      <c r="L1096" s="444">
        <f t="shared" ca="1" si="106"/>
        <v>-33141587.705376364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-33141587.705376364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-138124.93056294243</v>
      </c>
      <c r="L1097" s="444">
        <f t="shared" ca="1" si="106"/>
        <v>-33288108.265669126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-33288108.265669126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-138735.43289749563</v>
      </c>
      <c r="L1098" s="444">
        <f t="shared" ca="1" si="106"/>
        <v>-33435239.328296442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-33435239.328296442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-139348.47899177609</v>
      </c>
      <c r="L1099" s="444">
        <f t="shared" ca="1" si="106"/>
        <v>-33582983.437018037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-33582983.437018037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-139964.07944478275</v>
      </c>
      <c r="L1100" s="444">
        <f t="shared" ca="1" si="106"/>
        <v>-33731343.14619264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-33731343.14619264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-140582.24489967694</v>
      </c>
      <c r="L1101" s="444">
        <f t="shared" ca="1" si="106"/>
        <v>-33880321.020822138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-33880321.020822138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-141202.98604396649</v>
      </c>
      <c r="L1102" s="444">
        <f t="shared" ca="1" si="106"/>
        <v>-34029919.636595927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-34029919.636595927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-141826.31360969061</v>
      </c>
      <c r="L1103" s="444">
        <f t="shared" ca="1" si="106"/>
        <v>-34180141.579935439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-34180141.579935439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-142452.23837360524</v>
      </c>
      <c r="L1104" s="444">
        <f t="shared" ca="1" si="106"/>
        <v>-34330989.448038869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-34330989.448038869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-143080.77115736954</v>
      </c>
      <c r="L1105" s="444">
        <f t="shared" ca="1" si="106"/>
        <v>-34482465.84892606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-34482465.84892606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-143711.92282773284</v>
      </c>
      <c r="L1106" s="444">
        <f t="shared" ca="1" si="106"/>
        <v>-34634573.401483618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-34634573.401483618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-144345.70429672266</v>
      </c>
      <c r="L1107" s="444">
        <f t="shared" ca="1" si="106"/>
        <v>-34787314.735510163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-34787314.735510163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-144982.12652183327</v>
      </c>
      <c r="L1108" s="444">
        <f t="shared" ca="1" si="106"/>
        <v>-34940692.491761819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-34940692.491761819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-145621.20050621516</v>
      </c>
      <c r="L1109" s="444">
        <f t="shared" ca="1" si="106"/>
        <v>-35094709.321997859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-35094709.321997859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-146262.93729886535</v>
      </c>
      <c r="L1110" s="444">
        <f t="shared" ca="1" si="106"/>
        <v>-35249367.889026545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-35249367.889026545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-146907.34799481821</v>
      </c>
      <c r="L1111" s="444">
        <f t="shared" ca="1" si="106"/>
        <v>-35404670.866751187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-35404670.866751187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-147554.44373533753</v>
      </c>
      <c r="L1112" s="444">
        <f t="shared" ca="1" si="106"/>
        <v>-35560620.940216348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-35560620.940216348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-148204.23570810904</v>
      </c>
      <c r="L1113" s="444">
        <f t="shared" ca="1" si="106"/>
        <v>-35717220.80565428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-35717220.80565428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-148856.73514743376</v>
      </c>
      <c r="L1114" s="444">
        <f t="shared" ca="1" si="106"/>
        <v>-35874473.170531534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-35874473.170531534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-149511.95333442232</v>
      </c>
      <c r="L1115" s="444">
        <f t="shared" ca="1" si="106"/>
        <v>-36032380.753595777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-36032380.753595777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-150169.90159719001</v>
      </c>
      <c r="L1116" s="444">
        <f t="shared" ca="1" si="106"/>
        <v>-36190946.284922786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-36190946.284922786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-150830.59131105253</v>
      </c>
      <c r="L1117" s="444">
        <f t="shared" ca="1" si="106"/>
        <v>-36350172.505963661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-36350172.505963661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-151494.03389872285</v>
      </c>
      <c r="L1118" s="444">
        <f t="shared" ca="1" si="106"/>
        <v>-36510062.169592209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-36510062.169592209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-152160.24083050847</v>
      </c>
      <c r="L1119" s="444">
        <f t="shared" ca="1" si="106"/>
        <v>-36670618.040152542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-36670618.040152542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-152829.22362450985</v>
      </c>
      <c r="L1120" s="444">
        <f t="shared" ca="1" si="106"/>
        <v>-36831842.893506877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-36831842.893506877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-153500.99384681959</v>
      </c>
      <c r="L1121" s="444">
        <f t="shared" ca="1" si="106"/>
        <v>-36993739.517083518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-36993739.517083518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-154175.56311172224</v>
      </c>
      <c r="L1122" s="444">
        <f t="shared" ca="1" si="106"/>
        <v>-37156310.709925063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-37156310.709925063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-154852.94308189536</v>
      </c>
      <c r="L1123" s="444">
        <f t="shared" ca="1" si="106"/>
        <v>-37319559.282736778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-37319559.282736778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-155533.14546861083</v>
      </c>
      <c r="L1124" s="444">
        <f t="shared" ca="1" si="106"/>
        <v>-37483488.057935208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-37483488.057935208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-156216.18203193761</v>
      </c>
      <c r="L1125" s="444">
        <f t="shared" ca="1" si="106"/>
        <v>-37648099.869696967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-37648099.869696967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-156902.06458094495</v>
      </c>
      <c r="L1126" s="444">
        <f t="shared" ca="1" si="106"/>
        <v>-37813397.564007737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-37813397.564007737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-157590.80497390649</v>
      </c>
      <c r="L1127" s="444">
        <f t="shared" ca="1" si="106"/>
        <v>-37979383.998711467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-37979383.998711467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-158282.41511850536</v>
      </c>
      <c r="L1128" s="444">
        <f t="shared" ca="1" si="106"/>
        <v>-38146062.043559797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-38146062.043559797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-158976.90697204007</v>
      </c>
      <c r="L1129" s="444">
        <f t="shared" ca="1" si="106"/>
        <v>-38313434.580261663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-38313434.580261663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-159674.29254163118</v>
      </c>
      <c r="L1130" s="444">
        <f t="shared" ca="1" si="106"/>
        <v>-38481504.502533115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-38481504.502533115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-160374.5838844289</v>
      </c>
      <c r="L1131" s="444">
        <f t="shared" ca="1" si="106"/>
        <v>-38650274.716147363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-38650274.716147363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-161077.79310782161</v>
      </c>
      <c r="L1132" s="444">
        <f t="shared" ca="1" si="106"/>
        <v>-38819748.138985008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-38819748.138985008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-161783.93236964513</v>
      </c>
      <c r="L1133" s="444">
        <f t="shared" ca="1" si="106"/>
        <v>-38989927.701084472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-38989927.701084472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-162493.0138783929</v>
      </c>
      <c r="L1134" s="444">
        <f t="shared" ca="1" si="106"/>
        <v>-39160816.344692685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-39160816.344692685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-163205.04989342712</v>
      </c>
      <c r="L1135" s="444">
        <f t="shared" ca="1" si="106"/>
        <v>-39332417.024315931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-39332417.024315931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-163920.05272519065</v>
      </c>
      <c r="L1136" s="444">
        <f t="shared" ca="1" si="106"/>
        <v>-39504732.706770942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-39504732.706770942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-164638.03473541985</v>
      </c>
      <c r="L1137" s="444">
        <f t="shared" ca="1" si="106"/>
        <v>-39677766.371236183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-39677766.371236183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-165359.00833735836</v>
      </c>
      <c r="L1138" s="444">
        <f t="shared" ca="1" si="106"/>
        <v>-39851521.009303361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-39851521.009303361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-166082.9859959716</v>
      </c>
      <c r="L1139" s="444">
        <f t="shared" ca="1" si="106"/>
        <v>-40025999.625029154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-40025999.625029154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-166809.9802281624</v>
      </c>
      <c r="L1140" s="444">
        <f t="shared" ca="1" si="106"/>
        <v>-40201205.23498714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-40201205.23498714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-167540.00360298733</v>
      </c>
      <c r="L1141" s="444">
        <f t="shared" ca="1" si="106"/>
        <v>-40377140.868319951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-40377140.868319951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-168273.06874187404</v>
      </c>
      <c r="L1142" s="444">
        <f t="shared" ca="1" si="106"/>
        <v>-40553809.566791646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-40553809.566791646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-169009.18831883944</v>
      </c>
      <c r="L1143" s="444">
        <f t="shared" ca="1" si="106"/>
        <v>-40731214.38484031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-40731214.38484031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-169748.37506070887</v>
      </c>
      <c r="L1144" s="444">
        <f t="shared" ca="1" si="106"/>
        <v>-40909358.389630839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-40909358.389630839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-170490.64174733608</v>
      </c>
      <c r="L1145" s="444">
        <f t="shared" ca="1" si="106"/>
        <v>-41088244.661107995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-41088244.661107995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-171236.00121182424</v>
      </c>
      <c r="L1146" s="444">
        <f t="shared" ca="1" si="106"/>
        <v>-41267876.292049639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-41267876.292049639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-171984.46634074775</v>
      </c>
      <c r="L1147" s="444">
        <f t="shared" ca="1" si="106"/>
        <v>-41448256.388120212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-41448256.388120212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-172736.05007437515</v>
      </c>
      <c r="L1148" s="444">
        <f t="shared" ca="1" si="106"/>
        <v>-41629388.06792441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-41629388.06792441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-173490.76540689263</v>
      </c>
      <c r="L1149" s="444">
        <f t="shared" ca="1" si="106"/>
        <v>-41811274.463061124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-41811274.463061124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-174248.62538662893</v>
      </c>
      <c r="L1150" s="444">
        <f t="shared" ca="1" si="106"/>
        <v>-41993918.718177572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-41993918.718177572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-175009.64311628081</v>
      </c>
      <c r="L1151" s="444">
        <f t="shared" ca="1" si="106"/>
        <v>-42177323.991023675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-42177323.991023675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-175773.83175313956</v>
      </c>
      <c r="L1152" s="444">
        <f t="shared" ca="1" si="106"/>
        <v>-42361493.452506639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-42361493.452506639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-176541.20450931857</v>
      </c>
      <c r="L1153" s="444">
        <f t="shared" ca="1" si="106"/>
        <v>-42546430.286745779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-42546430.286745779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-177311.77465198166</v>
      </c>
      <c r="L1154" s="444">
        <f t="shared" ca="1" si="106"/>
        <v>-42732137.691127583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-42732137.691127583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-178085.55550357251</v>
      </c>
      <c r="L1155" s="444">
        <f t="shared" ca="1" si="106"/>
        <v>-42918618.876360975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-42918618.876360975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-178862.56044204498</v>
      </c>
      <c r="L1156" s="444">
        <f t="shared" ca="1" si="106"/>
        <v>-43105877.066532843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-43105877.066532843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-179642.80290109443</v>
      </c>
      <c r="L1157" s="444">
        <f t="shared" ca="1" si="106"/>
        <v>-43293915.499163762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-43293915.499163762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-180426.29637038993</v>
      </c>
      <c r="L1158" s="444">
        <f t="shared" ca="1" si="106"/>
        <v>-43482737.425263971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-43482737.425263971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-181213.05439580747</v>
      </c>
      <c r="L1159" s="444">
        <f t="shared" ca="1" si="106"/>
        <v>-43672346.109389603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-43672346.109389603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-182003.09057966428</v>
      </c>
      <c r="L1160" s="444">
        <f t="shared" ca="1" si="106"/>
        <v>-43862744.829699092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-43862744.829699092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-182796.41858095382</v>
      </c>
      <c r="L1161" s="444">
        <f t="shared" ca="1" si="106"/>
        <v>-44053936.878009871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-44053936.878009871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-183593.05211558205</v>
      </c>
      <c r="L1162" s="444">
        <f t="shared" ca="1" si="106"/>
        <v>-44245925.559855275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-44245925.559855275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-184393.00495660456</v>
      </c>
      <c r="L1163" s="444">
        <f t="shared" ca="1" si="106"/>
        <v>-44438714.1945417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-44438714.1945417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-185196.29093446466</v>
      </c>
      <c r="L1164" s="444">
        <f t="shared" ca="1" si="106"/>
        <v>-44632306.115205988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-44632306.115205988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-186002.92393723255</v>
      </c>
      <c r="L1165" s="444">
        <f t="shared" ca="1" si="106"/>
        <v>-44826704.668873042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-44826704.668873042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-186812.91791084525</v>
      </c>
      <c r="L1166" s="444">
        <f t="shared" ca="1" si="106"/>
        <v>-45021913.216513708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-45021913.216513708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-187626.28685934804</v>
      </c>
      <c r="L1167" s="444">
        <f t="shared" ca="1" si="106"/>
        <v>-45217935.133102879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-45217935.133102879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-188443.04484513626</v>
      </c>
      <c r="L1168" s="444">
        <f t="shared" ca="1" si="106"/>
        <v>-45414773.807677835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-45414773.807677835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-189228.22419865764</v>
      </c>
      <c r="L1169" s="444">
        <f t="shared" ca="1" si="106"/>
        <v>-45604002.03187649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-45604002.03187649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-190016.67513281869</v>
      </c>
      <c r="L1170" s="444">
        <f t="shared" ca="1" si="106"/>
        <v>-45794018.707009308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-45794018.707009308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-190808.41127920544</v>
      </c>
      <c r="L1171" s="444">
        <f t="shared" ca="1" si="106"/>
        <v>-45984827.118288517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-45984827.118288517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-191603.44632620216</v>
      </c>
      <c r="L1172" s="444">
        <f t="shared" ca="1" si="106"/>
        <v>-46176430.564614721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-46176430.564614721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-192401.79401922799</v>
      </c>
      <c r="L1173" s="444">
        <f t="shared" ca="1" si="106"/>
        <v>-46368832.35863395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-46368832.35863395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-193203.46816097479</v>
      </c>
      <c r="L1174" s="444">
        <f t="shared" ca="1" si="106"/>
        <v>-46562035.826794922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-46562035.826794922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-194008.48261164551</v>
      </c>
      <c r="L1175" s="444">
        <f t="shared" ca="1" si="106"/>
        <v>-46756044.309406571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-46756044.309406571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-194816.85128919405</v>
      </c>
      <c r="L1176" s="444">
        <f t="shared" ca="1" si="106"/>
        <v>-46950861.160695761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-46950861.160695761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-195628.58816956566</v>
      </c>
      <c r="L1177" s="444">
        <f t="shared" ca="1" si="106"/>
        <v>-47146489.748865329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-47146489.748865329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-196443.70728693888</v>
      </c>
      <c r="L1178" s="444">
        <f t="shared" ca="1" si="106"/>
        <v>-47342933.456152268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-47342933.456152268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-197262.22273396779</v>
      </c>
      <c r="L1179" s="444">
        <f t="shared" ca="1" si="106"/>
        <v>-47540195.678886235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-47540195.678886235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-198084.14866202598</v>
      </c>
      <c r="L1180" s="444">
        <f t="shared" ca="1" si="106"/>
        <v>-47738279.827548258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-47738279.827548258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-198909.49928145108</v>
      </c>
      <c r="L1181" s="444">
        <f t="shared" ca="1" si="106"/>
        <v>-47937189.326829709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-47937189.326829709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-199738.28886179044</v>
      </c>
      <c r="L1182" s="444">
        <f t="shared" ca="1" si="106"/>
        <v>-48136927.615691498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-48136927.615691498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-200570.53173204791</v>
      </c>
      <c r="L1183" s="444">
        <f t="shared" ca="1" si="106"/>
        <v>-48337498.147423543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-48337498.147423543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-201406.24228093142</v>
      </c>
      <c r="L1184" s="444">
        <f t="shared" ca="1" si="106"/>
        <v>-48538904.389704473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-48538904.389704473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-202245.43495710197</v>
      </c>
      <c r="L1185" s="444">
        <f t="shared" ca="1" si="106"/>
        <v>-48741149.824661575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-48741149.824661575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-203088.12426942322</v>
      </c>
      <c r="L1186" s="444">
        <f t="shared" ca="1" si="106"/>
        <v>-48944237.948931001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-48944237.948931001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-203934.32478721251</v>
      </c>
      <c r="L1187" s="444">
        <f t="shared" ca="1" si="106"/>
        <v>-49148172.273718216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-49148172.273718216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-204784.05114049255</v>
      </c>
      <c r="L1188" s="444">
        <f t="shared" ca="1" si="106"/>
        <v>-49352956.32485871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-49352956.32485871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-205637.31802024462</v>
      </c>
      <c r="L1189" s="444">
        <f t="shared" ca="1" si="106"/>
        <v>-49558593.642878957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-49558593.642878957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-206494.14017866232</v>
      </c>
      <c r="L1190" s="444">
        <f t="shared" ca="1" si="106"/>
        <v>-49765087.783057623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-49765087.783057623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-207354.53242940677</v>
      </c>
      <c r="L1191" s="444">
        <f t="shared" ca="1" si="106"/>
        <v>-49972442.315487027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-49972442.315487027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-208218.50964786261</v>
      </c>
      <c r="L1192" s="444">
        <f t="shared" ca="1" si="106"/>
        <v>-50180660.825134888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-50180660.825134888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-209086.08677139538</v>
      </c>
      <c r="L1193" s="444">
        <f t="shared" ca="1" si="106"/>
        <v>-50389746.911906287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-50389746.911906287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-209957.27879960951</v>
      </c>
      <c r="L1194" s="444">
        <f t="shared" ca="1" si="106"/>
        <v>-50599704.190705895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-50599704.190705895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-210832.10079460789</v>
      </c>
      <c r="L1195" s="444">
        <f t="shared" ca="1" si="106"/>
        <v>-50810536.291500501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-50810536.291500501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-211710.56788125209</v>
      </c>
      <c r="L1196" s="444">
        <f t="shared" ca="1" si="106"/>
        <v>-51022246.85938175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-51022246.85938175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-212592.69524742395</v>
      </c>
      <c r="L1197" s="444">
        <f t="shared" ca="1" si="106"/>
        <v>-51234839.554629177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-51234839.554629177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-213478.49814428823</v>
      </c>
      <c r="L1198" s="444">
        <f t="shared" ca="1" si="106"/>
        <v>-51448318.052773468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-51448318.052773468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-214367.99188655612</v>
      </c>
      <c r="L1199" s="444">
        <f t="shared" ca="1" si="106"/>
        <v>-51662686.044660024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-51662686.044660024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-215261.19185275011</v>
      </c>
      <c r="L1200" s="444">
        <f t="shared" ca="1" si="106"/>
        <v>-51877947.236512773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-51877947.236512773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-216158.11348546989</v>
      </c>
      <c r="L1201" s="444">
        <f t="shared" ca="1" si="106"/>
        <v>-52094105.349998243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-52094105.349998243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-217058.77229165935</v>
      </c>
      <c r="L1202" s="444">
        <f t="shared" ca="1" si="106"/>
        <v>-52311164.122289903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-52311164.122289903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-217963.1838428746</v>
      </c>
      <c r="L1203" s="444">
        <f t="shared" ca="1" si="106"/>
        <v>-52529127.306132779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-52529127.306132779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-218871.36377555327</v>
      </c>
      <c r="L1204" s="444">
        <f t="shared" ca="1" si="106"/>
        <v>-52747998.66990833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-52747998.66990833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-219783.32779128471</v>
      </c>
      <c r="L1205" s="444">
        <f t="shared" ca="1" si="106"/>
        <v>-52967781.997699611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-52967781.997699611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-220699.09165708171</v>
      </c>
      <c r="L1206" s="444">
        <f t="shared" ca="1" si="106"/>
        <v>-53188481.089356691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-53188481.089356691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-221618.67120565288</v>
      </c>
      <c r="L1207" s="444">
        <f t="shared" ca="1" si="106"/>
        <v>-53410099.760562345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-53410099.760562345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-222542.08233567647</v>
      </c>
      <c r="L1208" s="444">
        <f t="shared" ca="1" si="106"/>
        <v>-53632641.842898019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-53632641.842898019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-223469.34101207508</v>
      </c>
      <c r="L1209" s="444">
        <f t="shared" ca="1" si="106"/>
        <v>-53856111.183910094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-53856111.183910094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-224400.46326629203</v>
      </c>
      <c r="L1210" s="444">
        <f t="shared" ca="1" si="106"/>
        <v>-54080511.647176385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-54080511.647176385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-225335.46519656826</v>
      </c>
      <c r="L1211" s="444">
        <f t="shared" ca="1" si="106"/>
        <v>-54305847.11237295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-54305847.11237295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-226274.36296822064</v>
      </c>
      <c r="L1212" s="444">
        <f t="shared" ca="1" si="106"/>
        <v>-54532121.475341171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-54532121.475341171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-227217.17281392156</v>
      </c>
      <c r="L1213" s="444">
        <f t="shared" ca="1" si="106"/>
        <v>-54759338.648155093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-54759338.648155093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-228163.91103397956</v>
      </c>
      <c r="L1214" s="444">
        <f t="shared" ca="1" si="106"/>
        <v>-54987502.559189074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-54987502.559189074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-229114.59399662114</v>
      </c>
      <c r="L1215" s="444">
        <f t="shared" ca="1" si="106"/>
        <v>-55216617.153185695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-55216617.153185695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-230069.23813827374</v>
      </c>
      <c r="L1216" s="444">
        <f t="shared" ca="1" si="106"/>
        <v>-55446686.391323969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-55446686.391323969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-231027.85996384986</v>
      </c>
      <c r="L1217" s="444">
        <f t="shared" ca="1" si="106"/>
        <v>-55677714.251287818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-55677714.251287818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-231990.47604703257</v>
      </c>
      <c r="L1218" s="444">
        <f t="shared" ca="1" si="106"/>
        <v>-55909704.72733485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-55909704.72733485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-232957.10303056188</v>
      </c>
      <c r="L1219" s="444">
        <f t="shared" ca="1" si="106"/>
        <v>-56142661.830365412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-56142661.830365412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-233927.75762652254</v>
      </c>
      <c r="L1220" s="444">
        <f t="shared" ca="1" si="106"/>
        <v>-56376589.587991938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-56376589.587991938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-234902.45661663308</v>
      </c>
      <c r="L1221" s="444">
        <f t="shared" ca="1" si="106"/>
        <v>-56611492.044608571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-56611492.044608571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-235881.2168525357</v>
      </c>
      <c r="L1222" s="444">
        <f t="shared" ca="1" si="106"/>
        <v>-56847373.261461109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-56847373.261461109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-236864.05525608794</v>
      </c>
      <c r="L1223" s="444">
        <f t="shared" ca="1" si="106"/>
        <v>-57084237.3167172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-57084237.3167172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-237850.988819655</v>
      </c>
      <c r="L1224" s="444">
        <f t="shared" ca="1" si="106"/>
        <v>-57322088.305536851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-57322088.305536851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-238842.03460640355</v>
      </c>
      <c r="L1225" s="444">
        <f t="shared" ca="1" si="106"/>
        <v>-57560930.340143256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-57560930.340143256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-239837.2097505969</v>
      </c>
      <c r="L1226" s="444">
        <f t="shared" ca="1" si="106"/>
        <v>-57800767.549893856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-57800767.549893856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-240836.53145789111</v>
      </c>
      <c r="L1227" s="444">
        <f t="shared" ca="1" si="106"/>
        <v>-58041604.08135175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-58041604.08135175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-241840.01700563228</v>
      </c>
      <c r="L1228" s="444">
        <f t="shared" ca="1" si="106"/>
        <v>-58283444.098357379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-58283444.098357379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-242847.68374315577</v>
      </c>
      <c r="L1229" s="444">
        <f t="shared" ca="1" si="106"/>
        <v>-58526291.782100536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-58526291.782100536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-243859.5490920856</v>
      </c>
      <c r="L1230" s="444">
        <f t="shared" ca="1" si="106"/>
        <v>-58770151.33119262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-58770151.33119262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-244875.63054663595</v>
      </c>
      <c r="L1231" s="444">
        <f t="shared" ca="1" si="106"/>
        <v>-59015026.961739257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-59015026.961739257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-245895.94567391358</v>
      </c>
      <c r="L1232" s="444">
        <f t="shared" ca="1" si="106"/>
        <v>-59260922.90741317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-59260922.90741317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-246920.51211422155</v>
      </c>
      <c r="L1233" s="444">
        <f t="shared" ca="1" si="106"/>
        <v>-59507843.419527389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-59507843.419527389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-247949.34758136413</v>
      </c>
      <c r="L1234" s="444">
        <f t="shared" ca="1" si="106"/>
        <v>-59755792.767108753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-59755792.767108753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-248982.46986295309</v>
      </c>
      <c r="L1235" s="444">
        <f t="shared" ca="1" si="106"/>
        <v>-60004775.236971706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-60004775.236971706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-250019.89682071542</v>
      </c>
      <c r="L1236" s="444">
        <f t="shared" ca="1" si="106"/>
        <v>-60254795.133792423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-60254795.133792423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-251061.64639080173</v>
      </c>
      <c r="L1237" s="444">
        <f t="shared" ca="1" si="106"/>
        <v>-60505856.780183226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-60505856.780183226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-252107.73658409677</v>
      </c>
      <c r="L1238" s="444">
        <f t="shared" ca="1" si="106"/>
        <v>-60757964.516767323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-60757964.516767323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-253158.18548653051</v>
      </c>
      <c r="L1239" s="444">
        <f t="shared" ca="1" si="106"/>
        <v>-61011122.702253856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-61011122.702253856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-254213.01125939106</v>
      </c>
      <c r="L1240" s="444">
        <f t="shared" ca="1" si="106"/>
        <v>-61265335.713513248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-61265335.713513248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-255272.23213963851</v>
      </c>
      <c r="L1241" s="444">
        <f t="shared" ca="1" si="106"/>
        <v>-61520607.945652887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-61520607.945652887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-256335.86644022039</v>
      </c>
      <c r="L1242" s="444">
        <f t="shared" ca="1" si="106"/>
        <v>-61776943.812093109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-61776943.812093109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-257403.93255038798</v>
      </c>
      <c r="L1243" s="444">
        <f t="shared" ca="1" si="106"/>
        <v>-62034347.744643494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-62034347.744643494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-258476.44893601455</v>
      </c>
      <c r="L1244" s="444">
        <f t="shared" ca="1" si="106"/>
        <v>-62292824.19357951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-62292824.19357951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-259553.43413991461</v>
      </c>
      <c r="L1245" s="444">
        <f t="shared" ca="1" si="106"/>
        <v>-62552377.627719425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-62552377.627719425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-260634.90678216427</v>
      </c>
      <c r="L1246" s="444">
        <f t="shared" ca="1" si="106"/>
        <v>-62813012.53450159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-62813012.53450159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-261720.88556042328</v>
      </c>
      <c r="L1247" s="444">
        <f t="shared" ca="1" si="106"/>
        <v>-63074733.420062013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-63074733.420062013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-262811.38925025833</v>
      </c>
      <c r="L1248" s="444">
        <f t="shared" ca="1" si="106"/>
        <v>-63337544.809312269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-63337544.809312269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-263906.43670546782</v>
      </c>
      <c r="L1249" s="444">
        <f t="shared" ca="1" si="106"/>
        <v>-63601451.246017739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-63601451.246017739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-265006.04685840727</v>
      </c>
      <c r="L1250" s="444">
        <f t="shared" ca="1" si="106"/>
        <v>-63866457.292876147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-63866457.292876147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-266110.23872031725</v>
      </c>
      <c r="L1251" s="444">
        <f t="shared" ca="1" si="106"/>
        <v>-64132567.531596467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-64132567.531596467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-267219.03138165193</v>
      </c>
      <c r="L1252" s="444">
        <f t="shared" ca="1" si="106"/>
        <v>-64399786.562978119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-64399786.562978119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-268332.44401240884</v>
      </c>
      <c r="L1253" s="444">
        <f t="shared" ca="1" si="106"/>
        <v>-64668119.00699053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-64668119.00699053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-269450.49586246058</v>
      </c>
      <c r="L1254" s="444">
        <f t="shared" ca="1" si="106"/>
        <v>-64937569.502852991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-64937569.502852991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-270573.20626188745</v>
      </c>
      <c r="L1255" s="444">
        <f t="shared" ca="1" si="106"/>
        <v>-65208142.709114879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-65208142.709114879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-271700.59462131199</v>
      </c>
      <c r="L1256" s="444">
        <f t="shared" ca="1" si="106"/>
        <v>-65479843.303736195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-65479843.303736195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-272832.68043223413</v>
      </c>
      <c r="L1257" s="444">
        <f t="shared" ca="1" si="106"/>
        <v>-65752675.984168433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-65752675.984168433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-273969.48326736852</v>
      </c>
      <c r="L1258" s="444">
        <f t="shared" ca="1" si="106"/>
        <v>-66026645.4674358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-66026645.4674358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-275111.02278098249</v>
      </c>
      <c r="L1259" s="444">
        <f t="shared" ca="1" si="106"/>
        <v>-66301756.490216784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-66301756.490216784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-276257.31870923657</v>
      </c>
      <c r="L1260" s="444">
        <f t="shared" ca="1" si="106"/>
        <v>-66578013.808926024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-66578013.808926024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-277408.39087052509</v>
      </c>
      <c r="L1261" s="444">
        <f t="shared" ca="1" si="106"/>
        <v>-66855422.19979655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-66855422.19979655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-278564.25916581898</v>
      </c>
      <c r="L1262" s="444">
        <f t="shared" ca="1" si="106"/>
        <v>-67133986.458962366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-67133986.458962366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-279724.94357900985</v>
      </c>
      <c r="L1263" s="444">
        <f t="shared" ca="1" si="106"/>
        <v>-67413711.402541369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-67413711.402541369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-280890.46417725569</v>
      </c>
      <c r="L1264" s="444">
        <f t="shared" ca="1" si="106"/>
        <v>-67694601.86671862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-67694601.86671862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-282060.84111132758</v>
      </c>
      <c r="L1265" s="444">
        <f t="shared" ca="1" si="106"/>
        <v>-67976662.707829952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-67976662.707829952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-283236.09461595811</v>
      </c>
      <c r="L1266" s="444">
        <f t="shared" ca="1" si="106"/>
        <v>-68259898.802445903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-68259898.802445903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-284416.24501019128</v>
      </c>
      <c r="L1267" s="444">
        <f t="shared" ca="1" si="106"/>
        <v>-68544315.047456101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-68544315.047456101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-285601.31269773375</v>
      </c>
      <c r="L1268" s="444">
        <f t="shared" ca="1" si="106"/>
        <v>-68829916.360153839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-68829916.360153839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-286791.31816730765</v>
      </c>
      <c r="L1269" s="444">
        <f t="shared" ca="1" si="106"/>
        <v>-69116707.678321153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-69116707.678321153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-287986.28199300478</v>
      </c>
      <c r="L1270" s="444">
        <f t="shared" ca="1" si="106"/>
        <v>-69404693.960314155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-69404693.960314155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-289186.22483464231</v>
      </c>
      <c r="L1271" s="444">
        <f t="shared" ca="1" si="106"/>
        <v>-69693880.18514879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-69693880.18514879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-290391.16743811994</v>
      </c>
      <c r="L1272" s="444">
        <f t="shared" ca="1" si="106"/>
        <v>-69984271.35258691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-69984271.35258691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-291601.13063577877</v>
      </c>
      <c r="L1273" s="444">
        <f t="shared" ca="1" si="106"/>
        <v>-70275872.483222693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-70275872.483222693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-292816.13534676121</v>
      </c>
      <c r="L1274" s="444">
        <f t="shared" ca="1" si="106"/>
        <v>-70568688.618569449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-70568688.618569449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-294036.20257737272</v>
      </c>
      <c r="L1275" s="444">
        <f t="shared" ca="1" si="106"/>
        <v>-70862724.821146816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-70862724.821146816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-295261.35342144506</v>
      </c>
      <c r="L1276" s="444">
        <f t="shared" ca="1" si="106"/>
        <v>-71157986.174568266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-71157986.174568266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-296491.6090607011</v>
      </c>
      <c r="L1277" s="444">
        <f t="shared" ca="1" si="106"/>
        <v>-71454477.78362897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-71454477.78362897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-297726.99076512072</v>
      </c>
      <c r="L1278" s="444">
        <f t="shared" ca="1" si="106"/>
        <v>-71752204.774394095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-71752204.774394095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-298967.51989330875</v>
      </c>
      <c r="L1279" s="444">
        <f t="shared" ca="1" si="106"/>
        <v>-72051172.294287398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-72051172.294287398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-300213.21789286414</v>
      </c>
      <c r="L1280" s="444">
        <f t="shared" ca="1" si="106"/>
        <v>-72351385.512180269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-72351385.512180269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-301464.1063007511</v>
      </c>
      <c r="L1281" s="444">
        <f t="shared" ca="1" si="106"/>
        <v>-72652849.618481025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-72652849.618481025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-302720.20674367092</v>
      </c>
      <c r="L1282" s="444">
        <f t="shared" ca="1" si="106"/>
        <v>-72955569.825224698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-72955569.825224698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-303981.54093843623</v>
      </c>
      <c r="L1283" s="444">
        <f t="shared" ref="L1283:L1537" ca="1" si="127">I1283-J1283+K1283</f>
        <v>-73259551.366163135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-73259551.366163135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-305248.13069234637</v>
      </c>
      <c r="L1284" s="444">
        <f t="shared" ca="1" si="127"/>
        <v>-73564799.496855482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-73564799.496855482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-306519.99790356448</v>
      </c>
      <c r="L1285" s="444">
        <f t="shared" ca="1" si="127"/>
        <v>-73871319.494759053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-73871319.494759053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-307797.16456149606</v>
      </c>
      <c r="L1286" s="444">
        <f t="shared" ca="1" si="127"/>
        <v>-74179116.659320548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-74179116.659320548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-309079.65274716896</v>
      </c>
      <c r="L1287" s="444">
        <f t="shared" ca="1" si="127"/>
        <v>-74488196.312067717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-74488196.312067717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-310367.48463361547</v>
      </c>
      <c r="L1288" s="444">
        <f t="shared" ca="1" si="127"/>
        <v>-74798563.796701327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-74798563.796701327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-311660.68248625554</v>
      </c>
      <c r="L1289" s="444">
        <f t="shared" ca="1" si="127"/>
        <v>-75110224.479187578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-75110224.479187578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-312959.26866328157</v>
      </c>
      <c r="L1290" s="444">
        <f t="shared" ca="1" si="127"/>
        <v>-75423183.747850865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-75423183.747850865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-314263.26561604528</v>
      </c>
      <c r="L1291" s="444">
        <f t="shared" ca="1" si="127"/>
        <v>-75737447.01346691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-75737447.01346691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-315572.69588944543</v>
      </c>
      <c r="L1292" s="444">
        <f t="shared" ca="1" si="127"/>
        <v>-76053019.709356353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-76053019.709356353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-316887.58212231816</v>
      </c>
      <c r="L1293" s="444">
        <f t="shared" ca="1" si="127"/>
        <v>-76369907.291478664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-76369907.291478664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-318207.94704782777</v>
      </c>
      <c r="L1294" s="444">
        <f t="shared" ca="1" si="127"/>
        <v>-76688115.238526493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-76688115.238526493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-319533.81349386036</v>
      </c>
      <c r="L1295" s="444">
        <f t="shared" ca="1" si="127"/>
        <v>-77007649.052020356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-77007649.052020356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-320865.20438341814</v>
      </c>
      <c r="L1296" s="444">
        <f t="shared" ca="1" si="127"/>
        <v>-77328514.256403774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-77328514.256403774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-322202.14273501572</v>
      </c>
      <c r="L1297" s="444">
        <f t="shared" ca="1" si="127"/>
        <v>-77650716.399138793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-77650716.399138793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-323544.65166307829</v>
      </c>
      <c r="L1298" s="444">
        <f t="shared" ca="1" si="127"/>
        <v>-77974261.050801873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-77974261.050801873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-324892.75437834114</v>
      </c>
      <c r="L1299" s="444">
        <f t="shared" ca="1" si="127"/>
        <v>-78299153.805180222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-78299153.805180222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-326246.4741882509</v>
      </c>
      <c r="L1300" s="444">
        <f t="shared" ca="1" si="127"/>
        <v>-78625400.279368475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-78625400.279368475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-327605.83449736866</v>
      </c>
      <c r="L1301" s="444">
        <f t="shared" ca="1" si="127"/>
        <v>-78953006.113865837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-78953006.113865837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-328970.85880777432</v>
      </c>
      <c r="L1302" s="444">
        <f t="shared" ca="1" si="127"/>
        <v>-79281976.97267361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-79281976.97267361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-330341.57071947335</v>
      </c>
      <c r="L1303" s="444">
        <f t="shared" ca="1" si="127"/>
        <v>-79612318.54339309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-79612318.54339309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-331717.99393080454</v>
      </c>
      <c r="L1304" s="444">
        <f t="shared" ca="1" si="127"/>
        <v>-79944036.537323892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-79944036.537323892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-333100.15223884955</v>
      </c>
      <c r="L1305" s="444">
        <f t="shared" ca="1" si="127"/>
        <v>-80277136.689562738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-80277136.689562738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-334488.06953984476</v>
      </c>
      <c r="L1306" s="444">
        <f t="shared" ca="1" si="127"/>
        <v>-80611624.759102583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-80611624.759102583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-335881.76982959406</v>
      </c>
      <c r="L1307" s="444">
        <f t="shared" ca="1" si="127"/>
        <v>-80947506.528932184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-80947506.528932184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-337281.27720388409</v>
      </c>
      <c r="L1308" s="444">
        <f t="shared" ca="1" si="127"/>
        <v>-81284787.806136072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-81284787.806136072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-338686.6158589003</v>
      </c>
      <c r="L1309" s="444">
        <f t="shared" ca="1" si="127"/>
        <v>-81623474.421994969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-81623474.421994969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-340097.81009164569</v>
      </c>
      <c r="L1310" s="444">
        <f t="shared" ca="1" si="127"/>
        <v>-81963572.232086614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-81963572.232086614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-341514.88430036086</v>
      </c>
      <c r="L1311" s="444">
        <f t="shared" ca="1" si="127"/>
        <v>-82305087.11638698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-82305087.11638698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-342937.86298494576</v>
      </c>
      <c r="L1312" s="444">
        <f t="shared" ca="1" si="127"/>
        <v>-82648024.97937192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-82648024.97937192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-344366.77074738301</v>
      </c>
      <c r="L1313" s="444">
        <f t="shared" ca="1" si="127"/>
        <v>-82992391.750119299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-82992391.750119299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-345801.63229216373</v>
      </c>
      <c r="L1314" s="444">
        <f t="shared" ca="1" si="127"/>
        <v>-83338193.382411465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-83338193.382411465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-347242.47242671443</v>
      </c>
      <c r="L1315" s="444">
        <f t="shared" ca="1" si="127"/>
        <v>-83685435.854838178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-83685435.854838178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-348689.31606182572</v>
      </c>
      <c r="L1316" s="444">
        <f t="shared" ca="1" si="127"/>
        <v>-84034125.170900002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-84034125.170900002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-350142.18821208336</v>
      </c>
      <c r="L1317" s="444">
        <f t="shared" ca="1" si="127"/>
        <v>-84384267.359112084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-84384267.359112084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-351601.11399630032</v>
      </c>
      <c r="L1318" s="444">
        <f t="shared" ca="1" si="127"/>
        <v>-84735868.473108381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-84735868.473108381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-353066.11863795156</v>
      </c>
      <c r="L1319" s="444">
        <f t="shared" ca="1" si="127"/>
        <v>-85088934.59174633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-85088934.59174633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-354537.22746560973</v>
      </c>
      <c r="L1320" s="444">
        <f t="shared" ca="1" si="127"/>
        <v>-85443471.819211945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-85443471.819211945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-356014.46591338312</v>
      </c>
      <c r="L1321" s="444">
        <f t="shared" ca="1" si="127"/>
        <v>-85799486.28512533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-85799486.28512533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-357497.85952135554</v>
      </c>
      <c r="L1322" s="444">
        <f t="shared" ca="1" si="127"/>
        <v>-86156984.144646689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-86156984.144646689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-358987.43393602787</v>
      </c>
      <c r="L1323" s="444">
        <f t="shared" ca="1" si="127"/>
        <v>-86515971.578582719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-86515971.578582719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-360483.21491076134</v>
      </c>
      <c r="L1324" s="444">
        <f t="shared" ca="1" si="127"/>
        <v>-86876454.793493479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-86876454.793493479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-361985.22830622282</v>
      </c>
      <c r="L1325" s="444">
        <f t="shared" ca="1" si="127"/>
        <v>-87238440.021799698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-87238440.021799698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-363493.50009083207</v>
      </c>
      <c r="L1326" s="444">
        <f t="shared" ca="1" si="127"/>
        <v>-87601933.521890536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-87601933.521890536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-365008.05634121055</v>
      </c>
      <c r="L1327" s="444">
        <f t="shared" ca="1" si="127"/>
        <v>-87966941.578231752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-87966941.578231752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-366528.9232426323</v>
      </c>
      <c r="L1328" s="444">
        <f t="shared" ca="1" si="127"/>
        <v>-88333470.50147438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-88333470.50147438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-368056.12708947656</v>
      </c>
      <c r="L1329" s="444">
        <f t="shared" ca="1" si="127"/>
        <v>-88701526.628563851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-88701526.628563851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-369589.69428568269</v>
      </c>
      <c r="L1330" s="444">
        <f t="shared" ca="1" si="127"/>
        <v>-89071116.322849527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-89071116.322849527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-371129.65134520637</v>
      </c>
      <c r="L1331" s="444">
        <f t="shared" ca="1" si="127"/>
        <v>-89442245.974194735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-89442245.974194735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-372676.02489247808</v>
      </c>
      <c r="L1332" s="444">
        <f t="shared" ca="1" si="127"/>
        <v>-89814921.999087214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-89814921.999087214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-374228.84166286339</v>
      </c>
      <c r="L1333" s="444">
        <f t="shared" ca="1" si="127"/>
        <v>-90189150.840750083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-90189150.840750083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-375788.12850312534</v>
      </c>
      <c r="L1334" s="444">
        <f t="shared" ca="1" si="127"/>
        <v>-90564938.969253212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-90564938.969253212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-377353.91237188841</v>
      </c>
      <c r="L1335" s="444">
        <f t="shared" ca="1" si="127"/>
        <v>-90942292.881625101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-90942292.881625101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-378926.2203401046</v>
      </c>
      <c r="L1336" s="444">
        <f t="shared" ca="1" si="127"/>
        <v>-91321219.101965204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-91321219.101965204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-380505.0795915217</v>
      </c>
      <c r="L1337" s="444">
        <f t="shared" ca="1" si="127"/>
        <v>-91701724.181556731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-91701724.181556731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-382090.51742315304</v>
      </c>
      <c r="L1338" s="444">
        <f t="shared" ca="1" si="127"/>
        <v>-92083814.698979884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-92083814.698979884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-383682.56124574953</v>
      </c>
      <c r="L1339" s="444">
        <f t="shared" ca="1" si="127"/>
        <v>-92467497.260225639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-92467497.260225639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-385281.23858427349</v>
      </c>
      <c r="L1340" s="444">
        <f t="shared" ca="1" si="127"/>
        <v>-92852778.498809919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-92852778.498809919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-386886.57707837468</v>
      </c>
      <c r="L1341" s="444">
        <f t="shared" ca="1" si="127"/>
        <v>-93239665.075888291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-93239665.075888291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-388498.60448286787</v>
      </c>
      <c r="L1342" s="444">
        <f t="shared" ca="1" si="127"/>
        <v>-93628163.680371165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-93628163.680371165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-390117.34866821318</v>
      </c>
      <c r="L1343" s="444">
        <f t="shared" ca="1" si="127"/>
        <v>-94018281.029039383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-94018281.029039383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-391742.83762099745</v>
      </c>
      <c r="L1344" s="444">
        <f t="shared" ca="1" si="127"/>
        <v>-94410023.866660386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-94410023.866660386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-393375.09944441827</v>
      </c>
      <c r="L1345" s="444">
        <f t="shared" ca="1" si="127"/>
        <v>-94803398.966104805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-94803398.966104805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-395014.16235877003</v>
      </c>
      <c r="L1346" s="444">
        <f t="shared" ca="1" si="127"/>
        <v>-95198413.128463581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-95198413.128463581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-396660.0547019316</v>
      </c>
      <c r="L1347" s="444">
        <f t="shared" ca="1" si="127"/>
        <v>-95595073.183165506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-95595073.183165506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-398312.80492985627</v>
      </c>
      <c r="L1348" s="444">
        <f t="shared" ca="1" si="127"/>
        <v>-95993385.988095358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-95993385.988095358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-399972.441617064</v>
      </c>
      <c r="L1349" s="444">
        <f t="shared" ca="1" si="127"/>
        <v>-96393358.429712415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-96393358.429712415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-401638.99345713505</v>
      </c>
      <c r="L1350" s="444">
        <f t="shared" ca="1" si="127"/>
        <v>-96794997.423169553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-96794997.423169553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-403312.48926320649</v>
      </c>
      <c r="L1351" s="444">
        <f t="shared" ca="1" si="127"/>
        <v>-97198309.91243276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-97198309.91243276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-404992.95796846983</v>
      </c>
      <c r="L1352" s="444">
        <f t="shared" ca="1" si="127"/>
        <v>-97603302.870401233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-97603302.870401233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-406680.42862667178</v>
      </c>
      <c r="L1353" s="444">
        <f t="shared" ca="1" si="127"/>
        <v>-98009983.299027905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-98009983.299027905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-408374.93041261629</v>
      </c>
      <c r="L1354" s="444">
        <f t="shared" ca="1" si="127"/>
        <v>-98418358.229440525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-98418358.229440525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-410076.49262266885</v>
      </c>
      <c r="L1355" s="444">
        <f t="shared" ca="1" si="127"/>
        <v>-98828434.722063199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-98828434.722063199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-411785.14467526332</v>
      </c>
      <c r="L1356" s="444">
        <f t="shared" ca="1" si="127"/>
        <v>-99240219.866738468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-99240219.866738468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-413500.9161114103</v>
      </c>
      <c r="L1357" s="444">
        <f t="shared" ca="1" si="127"/>
        <v>-99653720.782849878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-99653720.782849878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-415223.8365952078</v>
      </c>
      <c r="L1358" s="444">
        <f t="shared" ca="1" si="127"/>
        <v>-100068944.61944509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-100068944.61944509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-416953.93591435452</v>
      </c>
      <c r="L1359" s="444">
        <f t="shared" ca="1" si="127"/>
        <v>-100485898.55535944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-100485898.55535944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-418691.24398066429</v>
      </c>
      <c r="L1360" s="444">
        <f t="shared" ca="1" si="127"/>
        <v>-100904589.7993401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-100904589.7993401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-420435.79083058372</v>
      </c>
      <c r="L1361" s="444">
        <f t="shared" ca="1" si="127"/>
        <v>-101325025.59017068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-101325025.59017068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-422187.60662571114</v>
      </c>
      <c r="L1362" s="444">
        <f t="shared" ca="1" si="127"/>
        <v>-101747213.19679639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-101747213.19679639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-423946.72165331827</v>
      </c>
      <c r="L1363" s="444">
        <f t="shared" ca="1" si="127"/>
        <v>-102171159.9184497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-102171159.9184497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-425713.16632687376</v>
      </c>
      <c r="L1364" s="444">
        <f t="shared" ca="1" si="127"/>
        <v>-102596873.08477658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-102596873.08477658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-427486.97118656908</v>
      </c>
      <c r="L1365" s="444">
        <f t="shared" ca="1" si="127"/>
        <v>-103024360.05596314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-103024360.05596314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-429268.1668998464</v>
      </c>
      <c r="L1366" s="444">
        <f t="shared" ca="1" si="127"/>
        <v>-103453628.22286299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-103453628.22286299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-431056.7842619291</v>
      </c>
      <c r="L1367" s="444">
        <f t="shared" ca="1" si="127"/>
        <v>-103884685.00712492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-103884685.00712492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-432852.85419635382</v>
      </c>
      <c r="L1368" s="444">
        <f t="shared" ca="1" si="127"/>
        <v>-104317537.86132127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-104317537.86132127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-434656.40775550529</v>
      </c>
      <c r="L1369" s="444">
        <f t="shared" ca="1" si="127"/>
        <v>-104752194.26907678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-104752194.26907678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-436467.47612115316</v>
      </c>
      <c r="L1370" s="444">
        <f t="shared" ca="1" si="127"/>
        <v>-105188661.74519794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-105188661.74519794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-438286.09060499142</v>
      </c>
      <c r="L1371" s="444">
        <f t="shared" ca="1" si="127"/>
        <v>-105626947.83580293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-105626947.83580293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-440112.28264917887</v>
      </c>
      <c r="L1372" s="444">
        <f t="shared" ca="1" si="127"/>
        <v>-106067060.1184521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-106067060.1184521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-441946.08382688381</v>
      </c>
      <c r="L1373" s="444">
        <f t="shared" ca="1" si="127"/>
        <v>-106509006.20227899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-106509006.20227899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-443787.52584282908</v>
      </c>
      <c r="L1374" s="444">
        <f t="shared" ca="1" si="127"/>
        <v>-106952793.72812182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-106952793.72812182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-445636.64053384092</v>
      </c>
      <c r="L1375" s="444">
        <f t="shared" ca="1" si="127"/>
        <v>-107398430.36865565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-107398430.36865565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-447493.45986939856</v>
      </c>
      <c r="L1376" s="444">
        <f t="shared" ca="1" si="127"/>
        <v>-107845923.82852505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-107845923.82852505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-449358.01595218771</v>
      </c>
      <c r="L1377" s="444">
        <f t="shared" ca="1" si="127"/>
        <v>-108295281.84447724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-108295281.84447724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-451230.34101865522</v>
      </c>
      <c r="L1378" s="444">
        <f t="shared" ca="1" si="127"/>
        <v>-108746512.1854959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-108746512.1854959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-453110.46743956622</v>
      </c>
      <c r="L1379" s="444">
        <f t="shared" ca="1" si="127"/>
        <v>-109199622.65293546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-109199622.65293546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-454998.42772056442</v>
      </c>
      <c r="L1380" s="444">
        <f t="shared" ca="1" si="127"/>
        <v>-109654621.08065602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-109654621.08065602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-456894.25450273341</v>
      </c>
      <c r="L1381" s="444">
        <f t="shared" ca="1" si="127"/>
        <v>-110111515.33515875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-110111515.33515875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-458797.98056316143</v>
      </c>
      <c r="L1382" s="444">
        <f t="shared" ca="1" si="127"/>
        <v>-110570313.31572191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-110570313.31572191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-460709.63881550799</v>
      </c>
      <c r="L1383" s="444">
        <f t="shared" ca="1" si="127"/>
        <v>-111031022.95453742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-111031022.95453742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-462629.26231057261</v>
      </c>
      <c r="L1384" s="444">
        <f t="shared" ca="1" si="127"/>
        <v>-111493652.216848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-111493652.216848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-464556.88423686667</v>
      </c>
      <c r="L1385" s="444">
        <f t="shared" ca="1" si="127"/>
        <v>-111958209.10108487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-111958209.10108487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-466492.53792118694</v>
      </c>
      <c r="L1386" s="444">
        <f t="shared" ca="1" si="127"/>
        <v>-112424701.63900606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-112424701.63900606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-468436.25682919193</v>
      </c>
      <c r="L1387" s="444">
        <f t="shared" ca="1" si="127"/>
        <v>-112893137.89583525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-112893137.89583525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-470388.07456598018</v>
      </c>
      <c r="L1388" s="444">
        <f t="shared" ca="1" si="127"/>
        <v>-113363525.97040123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-113363525.97040123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-472348.02487667179</v>
      </c>
      <c r="L1389" s="444">
        <f t="shared" ca="1" si="127"/>
        <v>-113835873.9952779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-113835873.9952779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-474316.14164699125</v>
      </c>
      <c r="L1390" s="444">
        <f t="shared" ca="1" si="127"/>
        <v>-114310190.13692489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-114310190.13692489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-476292.45890385372</v>
      </c>
      <c r="L1391" s="444">
        <f t="shared" ca="1" si="127"/>
        <v>-114786482.59582874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-114786482.59582874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-478277.01081595308</v>
      </c>
      <c r="L1392" s="444">
        <f t="shared" ca="1" si="127"/>
        <v>-115264759.60664469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-115264759.60664469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-480269.83169435285</v>
      </c>
      <c r="L1393" s="444">
        <f t="shared" ca="1" si="127"/>
        <v>-115745029.43833904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-115745029.43833904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-482270.95599307929</v>
      </c>
      <c r="L1394" s="444">
        <f t="shared" ca="1" si="127"/>
        <v>-116227300.39433213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-116227300.39433213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-484280.41830971721</v>
      </c>
      <c r="L1395" s="444">
        <f t="shared" ca="1" si="127"/>
        <v>-116711580.81264184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-116711580.81264184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-486298.25338600774</v>
      </c>
      <c r="L1396" s="444">
        <f t="shared" ca="1" si="127"/>
        <v>-117197879.06602785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-117197879.06602785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-488324.49610844936</v>
      </c>
      <c r="L1397" s="444">
        <f t="shared" ca="1" si="127"/>
        <v>-117686203.56213629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-117686203.56213629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-490359.18150890124</v>
      </c>
      <c r="L1398" s="444">
        <f t="shared" ca="1" si="127"/>
        <v>-118176562.74364519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-118176562.74364519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-492402.34476518829</v>
      </c>
      <c r="L1399" s="444">
        <f t="shared" ca="1" si="127"/>
        <v>-118668965.08841038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-118668965.08841038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-494454.02120170993</v>
      </c>
      <c r="L1400" s="444">
        <f t="shared" ca="1" si="127"/>
        <v>-119163419.10961209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-119163419.10961209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-496514.24629005039</v>
      </c>
      <c r="L1401" s="444">
        <f t="shared" ca="1" si="127"/>
        <v>-119659933.35590214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-119659933.35590214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-498583.05564959225</v>
      </c>
      <c r="L1402" s="444">
        <f t="shared" ca="1" si="127"/>
        <v>-120158516.41155173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-120158516.41155173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-500660.48504813219</v>
      </c>
      <c r="L1403" s="444">
        <f t="shared" ca="1" si="127"/>
        <v>-120659176.89659986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-120659176.89659986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-502746.5704024994</v>
      </c>
      <c r="L1404" s="444">
        <f t="shared" ca="1" si="127"/>
        <v>-121161923.46700236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-121161923.46700236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-504841.34777917643</v>
      </c>
      <c r="L1405" s="444">
        <f t="shared" ca="1" si="127"/>
        <v>-121666764.81478153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-121666764.81478153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-506944.85339492303</v>
      </c>
      <c r="L1406" s="444">
        <f t="shared" ca="1" si="127"/>
        <v>-122173709.66817646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-122173709.66817646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-509057.12361740199</v>
      </c>
      <c r="L1407" s="444">
        <f t="shared" ca="1" si="127"/>
        <v>-122682766.79179385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-122682766.79179385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-511178.19496580772</v>
      </c>
      <c r="L1408" s="444">
        <f t="shared" ca="1" si="127"/>
        <v>-123193944.98675966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-123193944.98675966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-513308.10411149851</v>
      </c>
      <c r="L1409" s="444">
        <f t="shared" ca="1" si="127"/>
        <v>-123707253.09087116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-123707253.09087116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-515446.88787862979</v>
      </c>
      <c r="L1410" s="444">
        <f t="shared" ca="1" si="127"/>
        <v>-124222699.97874978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-124222699.97874978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-517594.58324479079</v>
      </c>
      <c r="L1411" s="444">
        <f t="shared" ca="1" si="127"/>
        <v>-124740294.56199457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-124740294.56199457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-519751.22734164394</v>
      </c>
      <c r="L1412" s="444">
        <f t="shared" ca="1" si="127"/>
        <v>-125260045.7893362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-125260045.7893362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-521916.85745556757</v>
      </c>
      <c r="L1413" s="444">
        <f t="shared" ca="1" si="127"/>
        <v>-125781962.64679177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-125781962.64679177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-524091.51102829911</v>
      </c>
      <c r="L1414" s="444">
        <f t="shared" ca="1" si="127"/>
        <v>-126306054.15782008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-126306054.15782008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-526275.22565758368</v>
      </c>
      <c r="L1415" s="444">
        <f t="shared" ca="1" si="127"/>
        <v>-126832329.38347766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-126832329.38347766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-528468.03909782355</v>
      </c>
      <c r="L1416" s="444">
        <f t="shared" ca="1" si="127"/>
        <v>-127360797.42257549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-127360797.42257549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-530669.98926073126</v>
      </c>
      <c r="L1417" s="444">
        <f t="shared" ca="1" si="127"/>
        <v>-127891467.41183622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-127891467.41183622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-532881.11421598424</v>
      </c>
      <c r="L1418" s="444">
        <f t="shared" ca="1" si="127"/>
        <v>-128424348.52605221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-128424348.52605221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-535101.45219188428</v>
      </c>
      <c r="L1419" s="444">
        <f t="shared" ca="1" si="127"/>
        <v>-128959449.9782441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-128959449.9782441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-537331.04157601704</v>
      </c>
      <c r="L1420" s="444">
        <f t="shared" ca="1" si="127"/>
        <v>-129496781.01982011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-129496781.01982011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-539569.92091591714</v>
      </c>
      <c r="L1421" s="444">
        <f t="shared" ca="1" si="127"/>
        <v>-130036350.94073603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-130036350.94073603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-541818.12891973346</v>
      </c>
      <c r="L1422" s="444">
        <f t="shared" ca="1" si="127"/>
        <v>-130578169.06965576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-130578169.06965576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-544075.70445689897</v>
      </c>
      <c r="L1423" s="444">
        <f t="shared" ca="1" si="127"/>
        <v>-131122244.77411266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-131122244.77411266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-546342.68655880284</v>
      </c>
      <c r="L1424" s="444">
        <f t="shared" ca="1" si="127"/>
        <v>-131668587.46067145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-131668587.46067145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-548619.11441946437</v>
      </c>
      <c r="L1425" s="444">
        <f t="shared" ca="1" si="127"/>
        <v>-132217206.57509091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-132217206.57509091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-550905.0273962121</v>
      </c>
      <c r="L1426" s="444">
        <f t="shared" ca="1" si="127"/>
        <v>-132768111.60248713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-132768111.60248713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-553200.46501036303</v>
      </c>
      <c r="L1427" s="444">
        <f t="shared" ca="1" si="127"/>
        <v>-133321312.06749749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-133321312.06749749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-555505.46694790618</v>
      </c>
      <c r="L1428" s="444">
        <f t="shared" ca="1" si="127"/>
        <v>-133876817.53444541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-133876817.53444541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-557820.07306018914</v>
      </c>
      <c r="L1429" s="444">
        <f t="shared" ca="1" si="127"/>
        <v>-134434637.60750559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-134434637.60750559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-560144.32336460659</v>
      </c>
      <c r="L1430" s="444">
        <f t="shared" ca="1" si="127"/>
        <v>-134994781.93087021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-134994781.93087021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-562478.25804529246</v>
      </c>
      <c r="L1431" s="444">
        <f t="shared" ca="1" si="127"/>
        <v>-135557260.18891549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-135557260.18891549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-564821.91745381453</v>
      </c>
      <c r="L1432" s="444">
        <f t="shared" ca="1" si="127"/>
        <v>-136122082.10636932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-136122082.10636932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-567175.34210987214</v>
      </c>
      <c r="L1433" s="444">
        <f t="shared" ca="1" si="127"/>
        <v>-136689257.44847918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-136689257.44847918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-569538.57270199654</v>
      </c>
      <c r="L1434" s="444">
        <f t="shared" ca="1" si="127"/>
        <v>-137258796.02118117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-137258796.02118117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-571911.65008825483</v>
      </c>
      <c r="L1435" s="444">
        <f t="shared" ca="1" si="127"/>
        <v>-137830707.67126942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-137830707.67126942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-574294.61529695592</v>
      </c>
      <c r="L1436" s="444">
        <f t="shared" ca="1" si="127"/>
        <v>-138405002.28656638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-138405002.28656638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-576687.50952735986</v>
      </c>
      <c r="L1437" s="444">
        <f t="shared" ca="1" si="127"/>
        <v>-138981689.79609373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-138981689.79609373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-579090.3741503905</v>
      </c>
      <c r="L1438" s="444">
        <f t="shared" ca="1" si="127"/>
        <v>-139560780.17024413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-139560780.17024413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-581503.25070935057</v>
      </c>
      <c r="L1439" s="444">
        <f t="shared" ca="1" si="127"/>
        <v>-140142283.42095348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-140142283.42095348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-583926.18092063954</v>
      </c>
      <c r="L1440" s="444">
        <f t="shared" ca="1" si="127"/>
        <v>-140726209.60187411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-140726209.60187411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-586359.20667447546</v>
      </c>
      <c r="L1441" s="444">
        <f t="shared" ca="1" si="127"/>
        <v>-141312568.8085486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-141312568.8085486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-588802.37003561913</v>
      </c>
      <c r="L1442" s="444">
        <f t="shared" ca="1" si="127"/>
        <v>-141901371.17858422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-141901371.17858422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-591255.71324410092</v>
      </c>
      <c r="L1443" s="444">
        <f t="shared" ca="1" si="127"/>
        <v>-142492626.89182833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-142492626.89182833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-593719.27871595137</v>
      </c>
      <c r="L1444" s="444">
        <f t="shared" ca="1" si="127"/>
        <v>-143086346.17054427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-143086346.17054427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-596193.10904393438</v>
      </c>
      <c r="L1445" s="444">
        <f t="shared" ca="1" si="127"/>
        <v>-143682539.27958819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-143682539.27958819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-598677.24699828413</v>
      </c>
      <c r="L1446" s="444">
        <f t="shared" ca="1" si="127"/>
        <v>-144281216.52658647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-144281216.52658647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-601171.73552744358</v>
      </c>
      <c r="L1447" s="444">
        <f t="shared" ca="1" si="127"/>
        <v>-144882388.26211393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-144882388.26211393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-603676.61775880808</v>
      </c>
      <c r="L1448" s="444">
        <f t="shared" ca="1" si="127"/>
        <v>-145486064.87987274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-145486064.87987274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-606191.93699946976</v>
      </c>
      <c r="L1449" s="444">
        <f t="shared" ca="1" si="127"/>
        <v>-146092256.81687221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-146092256.81687221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-608717.73673696758</v>
      </c>
      <c r="L1450" s="444">
        <f t="shared" ca="1" si="127"/>
        <v>-146700974.55360916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-146700974.55360916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-611254.06064003822</v>
      </c>
      <c r="L1451" s="444">
        <f t="shared" ca="1" si="127"/>
        <v>-147312228.6142492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-147312228.6142492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-613800.95255937171</v>
      </c>
      <c r="L1452" s="444">
        <f t="shared" ca="1" si="127"/>
        <v>-147926029.56680858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-147926029.56680858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-616358.4565283691</v>
      </c>
      <c r="L1453" s="444">
        <f t="shared" ca="1" si="127"/>
        <v>-148542388.02333695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-148542388.02333695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-618926.61676390399</v>
      </c>
      <c r="L1454" s="444">
        <f t="shared" ca="1" si="127"/>
        <v>-149161314.64010084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-149161314.64010084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-621505.47766708676</v>
      </c>
      <c r="L1455" s="444">
        <f t="shared" ca="1" si="127"/>
        <v>-149782820.11776793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-149782820.11776793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-624095.08382403303</v>
      </c>
      <c r="L1456" s="444">
        <f t="shared" ca="1" si="127"/>
        <v>-150406915.20159197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-150406915.20159197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-626695.48000663321</v>
      </c>
      <c r="L1457" s="444">
        <f t="shared" ca="1" si="127"/>
        <v>-151033610.6815986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-151033610.6815986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-629306.71117332752</v>
      </c>
      <c r="L1458" s="444">
        <f t="shared" ca="1" si="127"/>
        <v>-151662917.39277193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-151662917.39277193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-631928.82246988302</v>
      </c>
      <c r="L1459" s="444">
        <f t="shared" ca="1" si="127"/>
        <v>-152294846.21524182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-152294846.21524182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-634561.85923017422</v>
      </c>
      <c r="L1460" s="444">
        <f t="shared" ca="1" si="127"/>
        <v>-152929408.07447198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-152929408.07447198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-637205.86697696662</v>
      </c>
      <c r="L1461" s="444">
        <f t="shared" ca="1" si="127"/>
        <v>-153566613.94144896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-153566613.94144896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-639860.89142270398</v>
      </c>
      <c r="L1462" s="444">
        <f t="shared" ca="1" si="127"/>
        <v>-154206474.83287168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-154206474.83287168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-642526.97847029869</v>
      </c>
      <c r="L1463" s="444">
        <f t="shared" ca="1" si="127"/>
        <v>-154849001.81134197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-154849001.81134197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-645204.17421392491</v>
      </c>
      <c r="L1464" s="444">
        <f t="shared" ca="1" si="127"/>
        <v>-155494205.98555589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-155494205.98555589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-647892.52493981621</v>
      </c>
      <c r="L1465" s="444">
        <f t="shared" ca="1" si="127"/>
        <v>-156142098.51049569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-156142098.51049569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-650592.07712706539</v>
      </c>
      <c r="L1466" s="444">
        <f t="shared" ca="1" si="127"/>
        <v>-156792690.58762276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-156792690.58762276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-653302.87744842819</v>
      </c>
      <c r="L1467" s="444">
        <f t="shared" ca="1" si="127"/>
        <v>-157445993.4650712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-157445993.4650712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-656024.97277113004</v>
      </c>
      <c r="L1468" s="444">
        <f t="shared" ca="1" si="127"/>
        <v>-158102018.43784234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-158102018.43784234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-658758.41015767644</v>
      </c>
      <c r="L1469" s="444">
        <f t="shared" ca="1" si="127"/>
        <v>-158760776.84800002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-158760776.84800002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-661503.2368666667</v>
      </c>
      <c r="L1470" s="444">
        <f t="shared" ca="1" si="127"/>
        <v>-159422280.08486667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-159422280.08486667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-664259.50035361107</v>
      </c>
      <c r="L1471" s="444">
        <f t="shared" ca="1" si="127"/>
        <v>-160086539.58522028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-160086539.58522028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-667027.2482717511</v>
      </c>
      <c r="L1472" s="444">
        <f t="shared" ca="1" si="127"/>
        <v>-160753566.83349204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-160753566.83349204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-669806.52847288351</v>
      </c>
      <c r="L1473" s="444">
        <f t="shared" ca="1" si="127"/>
        <v>-161423373.36196491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-161423373.36196491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-672597.38900818711</v>
      </c>
      <c r="L1474" s="444">
        <f t="shared" ca="1" si="127"/>
        <v>-162095970.75097311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-162095970.75097311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-675399.87812905456</v>
      </c>
      <c r="L1475" s="444">
        <f t="shared" ca="1" si="127"/>
        <v>-162771370.62910217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-162771370.62910217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-678214.0442879257</v>
      </c>
      <c r="L1476" s="444">
        <f t="shared" ca="1" si="127"/>
        <v>-163449584.67339009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-163449584.67339009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-681039.93613912538</v>
      </c>
      <c r="L1477" s="444">
        <f t="shared" ca="1" si="127"/>
        <v>-164130624.60952923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-164130624.60952923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-683877.60253970511</v>
      </c>
      <c r="L1478" s="444">
        <f t="shared" ca="1" si="127"/>
        <v>-164814502.21206895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-164814502.21206895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-686727.09255028726</v>
      </c>
      <c r="L1479" s="444">
        <f t="shared" ca="1" si="127"/>
        <v>-165501229.30461922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-165501229.30461922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-689588.45543591341</v>
      </c>
      <c r="L1480" s="444">
        <f t="shared" ca="1" si="127"/>
        <v>-166190817.76005512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-166190817.76005512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-692461.74066689634</v>
      </c>
      <c r="L1481" s="444">
        <f t="shared" ca="1" si="127"/>
        <v>-166883279.50072202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-166883279.50072202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-695346.99791967508</v>
      </c>
      <c r="L1482" s="444">
        <f t="shared" ca="1" si="127"/>
        <v>-167578626.4986417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-167578626.4986417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-698244.2770776737</v>
      </c>
      <c r="L1483" s="444">
        <f t="shared" ca="1" si="127"/>
        <v>-168276870.77571937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-168276870.77571937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-701153.62823216408</v>
      </c>
      <c r="L1484" s="444">
        <f t="shared" ca="1" si="127"/>
        <v>-168978024.40395153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-168978024.40395153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-704075.1016831313</v>
      </c>
      <c r="L1485" s="444">
        <f t="shared" ca="1" si="127"/>
        <v>-169682099.50563467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-169682099.50563467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-707008.74794014439</v>
      </c>
      <c r="L1486" s="444">
        <f t="shared" ca="1" si="127"/>
        <v>-170389108.25357482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-170389108.25357482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-709954.61772322841</v>
      </c>
      <c r="L1487" s="444">
        <f t="shared" ca="1" si="127"/>
        <v>-171099062.87129804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-171099062.87129804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-712912.76196374185</v>
      </c>
      <c r="L1488" s="444">
        <f t="shared" ca="1" si="127"/>
        <v>-171811975.6332618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-171811975.6332618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-715883.2318052575</v>
      </c>
      <c r="L1489" s="444">
        <f t="shared" ca="1" si="127"/>
        <v>-172527858.86506706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-172527858.86506706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-718866.07860444614</v>
      </c>
      <c r="L1490" s="444">
        <f t="shared" ca="1" si="127"/>
        <v>-173246724.94367152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-173246724.94367152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-721861.35393196472</v>
      </c>
      <c r="L1491" s="444">
        <f t="shared" ca="1" si="127"/>
        <v>-173968586.29760349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-173968586.29760349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-724869.10957334784</v>
      </c>
      <c r="L1492" s="444">
        <f t="shared" ca="1" si="127"/>
        <v>-174693455.40717682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-174693455.40717682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-727889.39752990345</v>
      </c>
      <c r="L1493" s="444">
        <f t="shared" ca="1" si="127"/>
        <v>-175421344.80470672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-175421344.80470672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-730922.27001961134</v>
      </c>
      <c r="L1494" s="444">
        <f t="shared" ca="1" si="127"/>
        <v>-176152267.07472634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-176152267.07472634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-733967.77947802644</v>
      </c>
      <c r="L1495" s="444">
        <f t="shared" ca="1" si="127"/>
        <v>-176886234.85420436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-176886234.85420436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-737025.97855918482</v>
      </c>
      <c r="L1496" s="444">
        <f t="shared" ca="1" si="127"/>
        <v>-177623260.83276355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-177623260.83276355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-740096.92013651482</v>
      </c>
      <c r="L1497" s="444">
        <f t="shared" ca="1" si="127"/>
        <v>-178363357.75290006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-178363357.75290006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-743180.65730375028</v>
      </c>
      <c r="L1498" s="444">
        <f t="shared" ca="1" si="127"/>
        <v>-179106538.41020381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-179106538.41020381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-746277.24337584921</v>
      </c>
      <c r="L1499" s="444">
        <f t="shared" ca="1" si="127"/>
        <v>-179852815.65357965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-179852815.65357965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-749386.73188991519</v>
      </c>
      <c r="L1500" s="444">
        <f t="shared" ca="1" si="127"/>
        <v>-180602202.38546956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-180602202.38546956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-752509.1766061231</v>
      </c>
      <c r="L1501" s="444">
        <f t="shared" ca="1" si="127"/>
        <v>-181354711.56207567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-181354711.56207567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-755644.63150864863</v>
      </c>
      <c r="L1502" s="444">
        <f t="shared" ca="1" si="127"/>
        <v>-182110356.19358432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-182110356.19358432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-758793.15080660139</v>
      </c>
      <c r="L1503" s="444">
        <f t="shared" ca="1" si="127"/>
        <v>-182869149.34439093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-182869149.34439093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-761954.78893496224</v>
      </c>
      <c r="L1504" s="444">
        <f t="shared" ca="1" si="127"/>
        <v>-183631104.1333259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-183631104.1333259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-765129.60055552458</v>
      </c>
      <c r="L1505" s="444">
        <f t="shared" ca="1" si="127"/>
        <v>-184396233.73388144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-184396233.73388144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-768317.6405578393</v>
      </c>
      <c r="L1506" s="444">
        <f t="shared" ca="1" si="127"/>
        <v>-185164551.37443927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-185164551.37443927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-771518.96406016359</v>
      </c>
      <c r="L1507" s="444">
        <f t="shared" ca="1" si="127"/>
        <v>-185936070.33849943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-185936070.33849943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-774733.62641041423</v>
      </c>
      <c r="L1508" s="444">
        <f t="shared" ca="1" si="127"/>
        <v>-186710803.96490985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-186710803.96490985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-777961.68318712432</v>
      </c>
      <c r="L1509" s="444">
        <f t="shared" ca="1" si="127"/>
        <v>-187488765.64809698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-187488765.64809698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-781203.19020040403</v>
      </c>
      <c r="L1510" s="444">
        <f t="shared" ca="1" si="127"/>
        <v>-188269968.8382974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-188269968.8382974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-784458.20349290583</v>
      </c>
      <c r="L1511" s="444">
        <f t="shared" ca="1" si="127"/>
        <v>-189054427.04179031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-189054427.04179031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-787726.77934079291</v>
      </c>
      <c r="L1512" s="444">
        <f t="shared" ca="1" si="127"/>
        <v>-189842153.82113111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-189842153.82113111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-791008.97425471293</v>
      </c>
      <c r="L1513" s="444">
        <f t="shared" ca="1" si="127"/>
        <v>-190633162.79538584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-190633162.79538584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-794304.84498077433</v>
      </c>
      <c r="L1514" s="444">
        <f t="shared" ca="1" si="127"/>
        <v>-191427467.64036661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-191427467.64036661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-797614.44850152754</v>
      </c>
      <c r="L1515" s="444">
        <f t="shared" ca="1" si="127"/>
        <v>-192225082.08886814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-192225082.08886814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-800937.84203695063</v>
      </c>
      <c r="L1516" s="444">
        <f t="shared" ca="1" si="127"/>
        <v>-193026019.9309051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-193026019.9309051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-804275.08304543793</v>
      </c>
      <c r="L1517" s="444">
        <f t="shared" ca="1" si="127"/>
        <v>-193830295.01395053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-193830295.01395053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-807626.22922479385</v>
      </c>
      <c r="L1518" s="444">
        <f t="shared" ca="1" si="127"/>
        <v>-194637921.24317533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-194637921.24317533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-810991.33851323056</v>
      </c>
      <c r="L1519" s="444">
        <f t="shared" ca="1" si="127"/>
        <v>-195448912.58168855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-195448912.58168855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-814370.46909036895</v>
      </c>
      <c r="L1520" s="444">
        <f t="shared" ca="1" si="127"/>
        <v>-196263283.05077893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-196263283.05077893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-817763.67937824549</v>
      </c>
      <c r="L1521" s="444">
        <f t="shared" ca="1" si="127"/>
        <v>-197081046.73015717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-197081046.73015717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-821171.02804232156</v>
      </c>
      <c r="L1522" s="444">
        <f t="shared" ca="1" si="127"/>
        <v>-197902217.75819948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-197902217.75819948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-824592.57399249787</v>
      </c>
      <c r="L1523" s="444">
        <f t="shared" ca="1" si="127"/>
        <v>-198726810.33219197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-198726810.33219197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-828028.37638413324</v>
      </c>
      <c r="L1524" s="444">
        <f t="shared" ca="1" si="127"/>
        <v>-199554838.70857611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-199554838.70857611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-831478.49461906718</v>
      </c>
      <c r="L1525" s="444">
        <f t="shared" ca="1" si="127"/>
        <v>-200386317.20319518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-200386317.20319518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-834942.98834664654</v>
      </c>
      <c r="L1526" s="444">
        <f t="shared" ca="1" si="127"/>
        <v>-201221260.19154182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-201221260.19154182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-838421.91746475757</v>
      </c>
      <c r="L1527" s="444">
        <f t="shared" ca="1" si="127"/>
        <v>-202059682.10900658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-202059682.10900658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-841915.3421208607</v>
      </c>
      <c r="L1528" s="444">
        <f t="shared" ca="1" si="127"/>
        <v>-202901597.45112744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-202901597.45112744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-845423.32271303097</v>
      </c>
      <c r="L1529" s="444">
        <f t="shared" ca="1" si="127"/>
        <v>-203747020.77384046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-203747020.77384046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-848945.91989100189</v>
      </c>
      <c r="L1530" s="444">
        <f t="shared" ca="1" si="127"/>
        <v>-204595966.69373146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-204595966.69373146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-852483.19455721439</v>
      </c>
      <c r="L1531" s="444">
        <f t="shared" ca="1" si="127"/>
        <v>-205448449.88828868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-205448449.88828868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-856035.20786786953</v>
      </c>
      <c r="L1532" s="444">
        <f t="shared" ca="1" si="127"/>
        <v>-206304485.09615654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-206304485.09615654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-859602.02123398555</v>
      </c>
      <c r="L1533" s="444">
        <f t="shared" ca="1" si="127"/>
        <v>-207164087.11739051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-207164087.11739051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-863183.69632246043</v>
      </c>
      <c r="L1534" s="444">
        <f t="shared" ca="1" si="127"/>
        <v>-208027270.81371298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-208027270.81371298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-866780.29505713738</v>
      </c>
      <c r="L1535" s="444">
        <f t="shared" ca="1" si="127"/>
        <v>-208894051.10877013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-208894051.10877013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-870391.87961987557</v>
      </c>
      <c r="L1536" s="444">
        <f t="shared" ca="1" si="127"/>
        <v>-209764442.98839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-209764442.98839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-874018.51245162496</v>
      </c>
      <c r="L1537" s="444">
        <f t="shared" ca="1" si="127"/>
        <v>-210638461.50084162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-210638461.50084162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-877660.25625350676</v>
      </c>
      <c r="L1538" s="444">
        <f t="shared" ref="L1538:L1792" ca="1" si="132">I1538-J1538+K1538</f>
        <v>-211516121.75709513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-211516121.75709513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-881317.1739878963</v>
      </c>
      <c r="L1539" s="444">
        <f t="shared" ca="1" si="132"/>
        <v>-212397438.93108302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-212397438.93108302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-884989.32887951273</v>
      </c>
      <c r="L1540" s="444">
        <f t="shared" ca="1" si="132"/>
        <v>-213282428.25996253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-213282428.25996253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-888676.78441651049</v>
      </c>
      <c r="L1541" s="444">
        <f t="shared" ca="1" si="132"/>
        <v>-214171105.04437903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-214171105.04437903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-892379.60435157921</v>
      </c>
      <c r="L1542" s="444">
        <f t="shared" ca="1" si="132"/>
        <v>-215063484.64873061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-215063484.64873061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-896097.85270304419</v>
      </c>
      <c r="L1543" s="444">
        <f t="shared" ca="1" si="132"/>
        <v>-215959582.50143364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-215959582.50143364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-899831.5937559735</v>
      </c>
      <c r="L1544" s="444">
        <f t="shared" ca="1" si="132"/>
        <v>-216859414.0951896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-216859414.0951896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-903580.89206329</v>
      </c>
      <c r="L1545" s="444">
        <f t="shared" ca="1" si="132"/>
        <v>-217762994.98725289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-217762994.98725289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-907345.81244688702</v>
      </c>
      <c r="L1546" s="444">
        <f t="shared" ca="1" si="132"/>
        <v>-218670340.79969978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-218670340.79969978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-911126.41999874904</v>
      </c>
      <c r="L1547" s="444">
        <f t="shared" ca="1" si="132"/>
        <v>-219581467.21969852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-219581467.21969852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-914922.78008207725</v>
      </c>
      <c r="L1548" s="444">
        <f t="shared" ca="1" si="132"/>
        <v>-220496389.9997806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-220496389.9997806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-918734.95833241916</v>
      </c>
      <c r="L1549" s="444">
        <f t="shared" ca="1" si="132"/>
        <v>-221415124.95811301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-221415124.95811301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-922563.02065880422</v>
      </c>
      <c r="L1550" s="444">
        <f t="shared" ca="1" si="132"/>
        <v>-222337687.97877181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-222337687.97877181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-926407.03324488259</v>
      </c>
      <c r="L1551" s="444">
        <f t="shared" ca="1" si="132"/>
        <v>-223264095.01201668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-223264095.01201668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-930267.06255006965</v>
      </c>
      <c r="L1552" s="444">
        <f t="shared" ca="1" si="132"/>
        <v>-224194362.07456675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-224194362.07456675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-934143.17531069496</v>
      </c>
      <c r="L1553" s="444">
        <f t="shared" ca="1" si="132"/>
        <v>-225128505.24987745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-225128505.24987745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-938035.43854115601</v>
      </c>
      <c r="L1554" s="444">
        <f t="shared" ca="1" si="132"/>
        <v>-226066540.6884186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-226066540.6884186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-941943.91953507753</v>
      </c>
      <c r="L1555" s="444">
        <f t="shared" ca="1" si="132"/>
        <v>-227008484.60795367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-227008484.60795367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-945868.68586647348</v>
      </c>
      <c r="L1556" s="444">
        <f t="shared" ca="1" si="132"/>
        <v>-227954353.29382014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-227954353.29382014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-949809.80539091723</v>
      </c>
      <c r="L1557" s="444">
        <f t="shared" ca="1" si="132"/>
        <v>-228904163.09921107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-228904163.09921107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-953767.34624671284</v>
      </c>
      <c r="L1558" s="444">
        <f t="shared" ca="1" si="132"/>
        <v>-229857930.44545779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-229857930.44545779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-957741.37685607409</v>
      </c>
      <c r="L1559" s="444">
        <f t="shared" ca="1" si="132"/>
        <v>-230815671.82231387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-230815671.82231387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-961731.96592630784</v>
      </c>
      <c r="L1560" s="444">
        <f t="shared" ca="1" si="132"/>
        <v>-231777403.78824019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-231777403.78824019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-965739.18245100079</v>
      </c>
      <c r="L1561" s="444">
        <f t="shared" ca="1" si="132"/>
        <v>-232743142.9706912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-232743142.9706912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-969763.0957112133</v>
      </c>
      <c r="L1562" s="444">
        <f t="shared" ca="1" si="132"/>
        <v>-233712906.06640241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-233712906.06640241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-973803.77527667664</v>
      </c>
      <c r="L1563" s="444">
        <f t="shared" ca="1" si="132"/>
        <v>-234686709.8416791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-234686709.8416791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-977861.29100699618</v>
      </c>
      <c r="L1564" s="444">
        <f t="shared" ca="1" si="132"/>
        <v>-235664571.13268608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-235664571.13268608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-981935.7130528586</v>
      </c>
      <c r="L1565" s="444">
        <f t="shared" ca="1" si="132"/>
        <v>-236646506.84573895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-236646506.84573895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-986027.11185724556</v>
      </c>
      <c r="L1566" s="444">
        <f t="shared" ca="1" si="132"/>
        <v>-237632533.95759618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-237632533.95759618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-990135.55815665075</v>
      </c>
      <c r="L1567" s="444">
        <f t="shared" ca="1" si="132"/>
        <v>-238622669.51575282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-238622669.51575282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-994261.12298230338</v>
      </c>
      <c r="L1568" s="444">
        <f t="shared" ca="1" si="132"/>
        <v>-239616930.63873512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-239616930.63873512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-998403.87766139617</v>
      </c>
      <c r="L1569" s="444">
        <f t="shared" ca="1" si="132"/>
        <v>-240615334.51639652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-240615334.51639652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-1002563.8938183188</v>
      </c>
      <c r="L1570" s="444">
        <f t="shared" ca="1" si="132"/>
        <v>-241617898.41021484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-241617898.41021484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-1006741.2433758952</v>
      </c>
      <c r="L1571" s="444">
        <f t="shared" ca="1" si="132"/>
        <v>-242624639.65359074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-242624639.65359074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-1010935.998556628</v>
      </c>
      <c r="L1572" s="444">
        <f t="shared" ca="1" si="132"/>
        <v>-243635575.65214735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-243635575.65214735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-1015148.2318839474</v>
      </c>
      <c r="L1573" s="444">
        <f t="shared" ca="1" si="132"/>
        <v>-244650723.8840313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-244650723.8840313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-1019378.0161834637</v>
      </c>
      <c r="L1574" s="444">
        <f t="shared" ca="1" si="132"/>
        <v>-245670101.90021476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-245670101.90021476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-1023625.4245842282</v>
      </c>
      <c r="L1575" s="444">
        <f t="shared" ca="1" si="132"/>
        <v>-246693727.324799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-246693727.324799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-1027890.5305199958</v>
      </c>
      <c r="L1576" s="444">
        <f t="shared" ca="1" si="132"/>
        <v>-247721617.85531899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-247721617.85531899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-1032173.4077304957</v>
      </c>
      <c r="L1577" s="444">
        <f t="shared" ca="1" si="132"/>
        <v>-248753791.26304948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-248753791.26304948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-1036474.1302627062</v>
      </c>
      <c r="L1578" s="444">
        <f t="shared" ca="1" si="132"/>
        <v>-249790265.39331219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-249790265.39331219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-1040792.772472134</v>
      </c>
      <c r="L1579" s="444">
        <f t="shared" ca="1" si="132"/>
        <v>-250831058.16578433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-250831058.16578433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-1045129.4090241012</v>
      </c>
      <c r="L1580" s="444">
        <f t="shared" ca="1" si="132"/>
        <v>-251876187.57480842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-251876187.57480842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-1049484.114895035</v>
      </c>
      <c r="L1581" s="444">
        <f t="shared" ca="1" si="132"/>
        <v>-252925671.68970346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-252925671.68970346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-1053856.9653737643</v>
      </c>
      <c r="L1582" s="444">
        <f t="shared" ca="1" si="132"/>
        <v>-253979528.65507722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-253979528.65507722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-1058248.0360628217</v>
      </c>
      <c r="L1583" s="444">
        <f t="shared" ca="1" si="132"/>
        <v>-255037776.69114006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-255037776.69114006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-1062657.4028797504</v>
      </c>
      <c r="L1584" s="444">
        <f t="shared" ca="1" si="132"/>
        <v>-256100434.0940198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-256100434.0940198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-1067085.142058416</v>
      </c>
      <c r="L1585" s="444">
        <f t="shared" ca="1" si="132"/>
        <v>-257167519.2360782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-257167519.2360782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-1071531.3301503258</v>
      </c>
      <c r="L1586" s="444">
        <f t="shared" ca="1" si="132"/>
        <v>-258239050.56622854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-258239050.56622854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-1075996.0440259522</v>
      </c>
      <c r="L1587" s="444">
        <f t="shared" ca="1" si="132"/>
        <v>-259315046.6102545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-259315046.6102545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-1080479.3608760603</v>
      </c>
      <c r="L1588" s="444">
        <f t="shared" ca="1" si="132"/>
        <v>-260395525.97113055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-260395525.97113055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-1084981.3582130438</v>
      </c>
      <c r="L1589" s="444">
        <f t="shared" ca="1" si="132"/>
        <v>-261480507.32934359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-261480507.32934359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-1089502.113872265</v>
      </c>
      <c r="L1590" s="444">
        <f t="shared" ca="1" si="132"/>
        <v>-262570009.44321585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-262570009.44321585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-1094041.7060133994</v>
      </c>
      <c r="L1591" s="444">
        <f t="shared" ca="1" si="132"/>
        <v>-263664051.14922926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-263664051.14922926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-1098600.2131217886</v>
      </c>
      <c r="L1592" s="444">
        <f t="shared" ca="1" si="132"/>
        <v>-264762651.36235106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-264762651.36235106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-1103177.714009796</v>
      </c>
      <c r="L1593" s="444">
        <f t="shared" ca="1" si="132"/>
        <v>-265865829.07636085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-265865829.07636085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-1107774.2878181704</v>
      </c>
      <c r="L1594" s="444">
        <f t="shared" ca="1" si="132"/>
        <v>-266973603.36417902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-266973603.36417902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-1112390.0140174124</v>
      </c>
      <c r="L1595" s="444">
        <f t="shared" ca="1" si="132"/>
        <v>-268085993.37819642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-268085993.37819642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-1117024.9724091517</v>
      </c>
      <c r="L1596" s="444">
        <f t="shared" ca="1" si="132"/>
        <v>-269203018.35060555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-269203018.35060555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-1121679.243127523</v>
      </c>
      <c r="L1597" s="444">
        <f t="shared" ca="1" si="132"/>
        <v>-270324697.59373307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-270324697.59373307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-1126352.9066405545</v>
      </c>
      <c r="L1598" s="444">
        <f t="shared" ca="1" si="132"/>
        <v>-271451050.5003736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-271451050.5003736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-1131046.0437515567</v>
      </c>
      <c r="L1599" s="444">
        <f t="shared" ca="1" si="132"/>
        <v>-272582096.54412514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-272582096.54412514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-1135758.7356005213</v>
      </c>
      <c r="L1600" s="444">
        <f t="shared" ca="1" si="132"/>
        <v>-273717855.27972567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-273717855.27972567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-1140491.0636655237</v>
      </c>
      <c r="L1601" s="444">
        <f t="shared" ca="1" si="132"/>
        <v>-274858346.34339118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-274858346.34339118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-1145243.1097641299</v>
      </c>
      <c r="L1602" s="444">
        <f t="shared" ca="1" si="132"/>
        <v>-276003589.45315534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-276003589.45315534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-1150014.9560548139</v>
      </c>
      <c r="L1603" s="444">
        <f t="shared" ca="1" si="132"/>
        <v>-277153604.40921015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-277153604.40921015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-1154806.6850383757</v>
      </c>
      <c r="L1604" s="444">
        <f t="shared" ca="1" si="132"/>
        <v>-278308411.09424853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-278308411.09424853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-1159618.3795593688</v>
      </c>
      <c r="L1605" s="444">
        <f t="shared" ca="1" si="132"/>
        <v>-279468029.47380793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-279468029.47380793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-1164450.122807533</v>
      </c>
      <c r="L1606" s="444">
        <f t="shared" ca="1" si="132"/>
        <v>-280632479.59661549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-280632479.59661549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-1169301.9983192312</v>
      </c>
      <c r="L1607" s="444">
        <f t="shared" ca="1" si="132"/>
        <v>-281801781.5949347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-281801781.5949347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-1174174.0899788947</v>
      </c>
      <c r="L1608" s="444">
        <f t="shared" ca="1" si="132"/>
        <v>-282975955.68491358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-282975955.68491358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-1179066.4820204731</v>
      </c>
      <c r="L1609" s="444">
        <f t="shared" ca="1" si="132"/>
        <v>-284155022.16693407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-284155022.16693407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-1183979.259028892</v>
      </c>
      <c r="L1610" s="444">
        <f t="shared" ca="1" si="132"/>
        <v>-285339001.42596298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-285339001.42596298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-1188912.5059415125</v>
      </c>
      <c r="L1611" s="444">
        <f t="shared" ca="1" si="132"/>
        <v>-286527913.93190449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-286527913.93190449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-1193866.308049602</v>
      </c>
      <c r="L1612" s="444">
        <f t="shared" ca="1" si="132"/>
        <v>-287721780.23995411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-287721780.23995411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-1198840.7509998088</v>
      </c>
      <c r="L1613" s="444">
        <f t="shared" ca="1" si="132"/>
        <v>-288920620.99095392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-288920620.99095392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-1203835.9207956414</v>
      </c>
      <c r="L1614" s="444">
        <f t="shared" ca="1" si="132"/>
        <v>-290124456.91174954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-290124456.91174954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-1208851.9037989564</v>
      </c>
      <c r="L1615" s="444">
        <f t="shared" ca="1" si="132"/>
        <v>-291333308.81554848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-291333308.81554848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-1213888.786731452</v>
      </c>
      <c r="L1616" s="444">
        <f t="shared" ca="1" si="132"/>
        <v>-292547197.60227996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-292547197.60227996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-1218946.6566761665</v>
      </c>
      <c r="L1617" s="444">
        <f t="shared" ca="1" si="132"/>
        <v>-293766144.25895613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-293766144.25895613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-1224025.6010789839</v>
      </c>
      <c r="L1618" s="444">
        <f t="shared" ca="1" si="132"/>
        <v>-294990169.86003512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-294990169.86003512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-1229125.7077501463</v>
      </c>
      <c r="L1619" s="444">
        <f t="shared" ca="1" si="132"/>
        <v>-296219295.56778526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-296219295.56778526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-1234247.0648657719</v>
      </c>
      <c r="L1620" s="444">
        <f t="shared" ca="1" si="132"/>
        <v>-297453542.63265103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-297453542.63265103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-1239389.7609693792</v>
      </c>
      <c r="L1621" s="444">
        <f t="shared" ca="1" si="132"/>
        <v>-298692932.39362043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-298692932.39362043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-1244553.8849734184</v>
      </c>
      <c r="L1622" s="444">
        <f t="shared" ca="1" si="132"/>
        <v>-299937486.27859384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-299937486.27859384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-1249739.5261608076</v>
      </c>
      <c r="L1623" s="444">
        <f t="shared" ca="1" si="132"/>
        <v>-301187225.80475467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-301187225.80475467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-1254946.7741864778</v>
      </c>
      <c r="L1624" s="444">
        <f t="shared" ca="1" si="132"/>
        <v>-302442172.57894117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-302442172.57894117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-1260175.7190789215</v>
      </c>
      <c r="L1625" s="444">
        <f t="shared" ca="1" si="132"/>
        <v>-303702348.29802006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-303702348.29802006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-1265426.4512417503</v>
      </c>
      <c r="L1626" s="444">
        <f t="shared" ca="1" si="132"/>
        <v>-304967774.7492618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-304967774.7492618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-1270699.0614552575</v>
      </c>
      <c r="L1627" s="444">
        <f t="shared" ca="1" si="132"/>
        <v>-306238473.81071705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-306238473.81071705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-1275993.6408779877</v>
      </c>
      <c r="L1628" s="444">
        <f t="shared" ca="1" si="132"/>
        <v>-307514467.45159501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-307514467.45159501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-1281310.2810483126</v>
      </c>
      <c r="L1629" s="444">
        <f t="shared" ca="1" si="132"/>
        <v>-308795777.73264331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-308795777.73264331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-1286649.0738860138</v>
      </c>
      <c r="L1630" s="444">
        <f t="shared" ca="1" si="132"/>
        <v>-310082426.80652934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-310082426.80652934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-1292010.1116938721</v>
      </c>
      <c r="L1631" s="444">
        <f t="shared" ca="1" si="132"/>
        <v>-311374436.9182232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-311374436.9182232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-1297393.4871592633</v>
      </c>
      <c r="L1632" s="444">
        <f t="shared" ca="1" si="132"/>
        <v>-312671830.40538245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-312671830.40538245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-1302799.2933557602</v>
      </c>
      <c r="L1633" s="444">
        <f t="shared" ca="1" si="132"/>
        <v>-313974629.69873822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-313974629.69873822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-1308227.6237447425</v>
      </c>
      <c r="L1634" s="444">
        <f t="shared" ca="1" si="132"/>
        <v>-315282857.32248294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-315282857.32248294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-1313678.5721770122</v>
      </c>
      <c r="L1635" s="444">
        <f t="shared" ca="1" si="132"/>
        <v>-316596535.89465994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-316596535.89465994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-1319152.2328944164</v>
      </c>
      <c r="L1636" s="444">
        <f t="shared" ca="1" si="132"/>
        <v>-317915688.12755436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-317915688.12755436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-1324648.7005314764</v>
      </c>
      <c r="L1637" s="444">
        <f t="shared" ca="1" si="132"/>
        <v>-319240336.82808584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-319240336.82808584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-1330168.0701170242</v>
      </c>
      <c r="L1638" s="444">
        <f t="shared" ca="1" si="132"/>
        <v>-320570504.89820284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-320570504.89820284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-1335710.4370758452</v>
      </c>
      <c r="L1639" s="444">
        <f t="shared" ca="1" si="132"/>
        <v>-321906215.33527869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-321906215.33527869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-1341275.8972303278</v>
      </c>
      <c r="L1640" s="444">
        <f t="shared" ca="1" si="132"/>
        <v>-323247491.23250902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-323247491.23250902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-1346864.546802121</v>
      </c>
      <c r="L1641" s="444">
        <f t="shared" ca="1" si="132"/>
        <v>-324594355.77931112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-324594355.77931112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-1352476.4824137962</v>
      </c>
      <c r="L1642" s="444">
        <f t="shared" ca="1" si="132"/>
        <v>-325946832.26172489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-325946832.26172489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-1358111.8010905203</v>
      </c>
      <c r="L1643" s="444">
        <f t="shared" ca="1" si="132"/>
        <v>-327304944.06281543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-327304944.06281543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-1363770.6002617308</v>
      </c>
      <c r="L1644" s="444">
        <f t="shared" ca="1" si="132"/>
        <v>-328668714.66307718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-328668714.66307718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-1369452.9777628216</v>
      </c>
      <c r="L1645" s="444">
        <f t="shared" ca="1" si="132"/>
        <v>-330038167.64083999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-330038167.64083999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-1375159.0318368333</v>
      </c>
      <c r="L1646" s="444">
        <f t="shared" ca="1" si="132"/>
        <v>-331413326.6726768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-331413326.6726768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-1380888.8611361533</v>
      </c>
      <c r="L1647" s="444">
        <f t="shared" ca="1" si="132"/>
        <v>-332794215.53381294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-332794215.53381294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-1386642.5647242207</v>
      </c>
      <c r="L1648" s="444">
        <f t="shared" ca="1" si="132"/>
        <v>-334180858.09853715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-334180858.09853715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-1392420.2420772382</v>
      </c>
      <c r="L1649" s="444">
        <f t="shared" ca="1" si="132"/>
        <v>-335573278.34061438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-335573278.34061438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-1398221.9930858933</v>
      </c>
      <c r="L1650" s="444">
        <f t="shared" ca="1" si="132"/>
        <v>-336971500.3337003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-336971500.3337003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-1404047.9180570845</v>
      </c>
      <c r="L1651" s="444">
        <f t="shared" ca="1" si="132"/>
        <v>-338375548.25175738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-338375548.25175738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-1409898.1177156558</v>
      </c>
      <c r="L1652" s="444">
        <f t="shared" ca="1" si="132"/>
        <v>-339785446.36947304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-339785446.36947304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-1415772.6932061377</v>
      </c>
      <c r="L1653" s="444">
        <f t="shared" ca="1" si="132"/>
        <v>-341201219.06267917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-341201219.06267917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-1421671.7460944965</v>
      </c>
      <c r="L1654" s="444">
        <f t="shared" ca="1" si="132"/>
        <v>-342622890.8087737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-342622890.8087737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-1427595.3783698904</v>
      </c>
      <c r="L1655" s="444">
        <f t="shared" ca="1" si="132"/>
        <v>-344050486.18714356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-344050486.18714356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-1433543.6924464316</v>
      </c>
      <c r="L1656" s="444">
        <f t="shared" ca="1" si="132"/>
        <v>-345484029.87958997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-345484029.87958997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-1439516.7911649582</v>
      </c>
      <c r="L1657" s="444">
        <f t="shared" ca="1" si="132"/>
        <v>-346923546.67075491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-346923546.67075491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-1445514.7777948121</v>
      </c>
      <c r="L1658" s="444">
        <f t="shared" ca="1" si="132"/>
        <v>-348369061.44854975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-348369061.44854975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-1451537.7560356238</v>
      </c>
      <c r="L1659" s="444">
        <f t="shared" ca="1" si="132"/>
        <v>-349820599.20458537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-349820599.20458537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-1457585.8300191057</v>
      </c>
      <c r="L1660" s="444">
        <f t="shared" ca="1" si="132"/>
        <v>-351278185.03460449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-351278185.03460449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-1463659.104310852</v>
      </c>
      <c r="L1661" s="444">
        <f t="shared" ca="1" si="132"/>
        <v>-352741844.13891536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-352741844.13891536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-1469757.6839121473</v>
      </c>
      <c r="L1662" s="444">
        <f t="shared" ca="1" si="132"/>
        <v>-354211601.82282752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-354211601.82282752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-1475881.6742617814</v>
      </c>
      <c r="L1663" s="444">
        <f t="shared" ca="1" si="132"/>
        <v>-355687483.49708933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-355687483.49708933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-1482031.1812378722</v>
      </c>
      <c r="L1664" s="444">
        <f t="shared" ca="1" si="132"/>
        <v>-357169514.6783272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-357169514.6783272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-1488206.3111596967</v>
      </c>
      <c r="L1665" s="444">
        <f t="shared" ca="1" si="132"/>
        <v>-358657720.98948687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-358657720.98948687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-1494407.1707895286</v>
      </c>
      <c r="L1666" s="444">
        <f t="shared" ca="1" si="132"/>
        <v>-360152128.16027641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-360152128.16027641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-1500633.8673344851</v>
      </c>
      <c r="L1667" s="444">
        <f t="shared" ca="1" si="132"/>
        <v>-361652762.0276109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-361652762.0276109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-1506886.5084483786</v>
      </c>
      <c r="L1668" s="444">
        <f t="shared" ca="1" si="132"/>
        <v>-363159648.53605926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-363159648.53605926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-1513165.2022335802</v>
      </c>
      <c r="L1669" s="444">
        <f t="shared" ca="1" si="132"/>
        <v>-364672813.73829281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-364672813.73829281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-1519470.0572428866</v>
      </c>
      <c r="L1670" s="444">
        <f t="shared" ca="1" si="132"/>
        <v>-366192283.79553568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-366192283.79553568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-1525801.1824813986</v>
      </c>
      <c r="L1671" s="444">
        <f t="shared" ca="1" si="132"/>
        <v>-367718084.97801709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-367718084.97801709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-1532158.6874084044</v>
      </c>
      <c r="L1672" s="444">
        <f t="shared" ca="1" si="132"/>
        <v>-369250243.66542548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-369250243.66542548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-1538542.6819392729</v>
      </c>
      <c r="L1673" s="444">
        <f t="shared" ca="1" si="132"/>
        <v>-370788786.34736472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-370788786.34736472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-1544953.276447353</v>
      </c>
      <c r="L1674" s="444">
        <f t="shared" ca="1" si="132"/>
        <v>-372333739.62381208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-372333739.62381208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-1551390.5817658836</v>
      </c>
      <c r="L1675" s="444">
        <f t="shared" ca="1" si="132"/>
        <v>-373885130.20557797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-373885130.20557797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-1557854.7091899081</v>
      </c>
      <c r="L1676" s="444">
        <f t="shared" ca="1" si="132"/>
        <v>-375442984.91476786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-375442984.91476786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-1564345.7704781995</v>
      </c>
      <c r="L1677" s="444">
        <f t="shared" ca="1" si="132"/>
        <v>-377007330.68524605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-377007330.68524605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-1570863.8778551919</v>
      </c>
      <c r="L1678" s="444">
        <f t="shared" ca="1" si="132"/>
        <v>-378578194.56310123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-378578194.56310123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-1577409.1440129217</v>
      </c>
      <c r="L1679" s="444">
        <f t="shared" ca="1" si="132"/>
        <v>-380155603.70711416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-380155603.70711416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-1583981.6821129757</v>
      </c>
      <c r="L1680" s="444">
        <f t="shared" ca="1" si="132"/>
        <v>-381739585.38922715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-381739585.38922715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-1590581.6057884465</v>
      </c>
      <c r="L1681" s="444">
        <f t="shared" ca="1" si="132"/>
        <v>-383330166.99501562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-383330166.99501562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-1597209.0291458983</v>
      </c>
      <c r="L1682" s="444">
        <f t="shared" ca="1" si="132"/>
        <v>-384927376.02416152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-384927376.02416152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-1603864.0667673396</v>
      </c>
      <c r="L1683" s="444">
        <f t="shared" ca="1" si="132"/>
        <v>-386531240.09092885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-386531240.09092885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-1610546.8337122034</v>
      </c>
      <c r="L1684" s="444">
        <f t="shared" ca="1" si="132"/>
        <v>-388141786.92464107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-388141786.92464107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-1617257.4455193379</v>
      </c>
      <c r="L1685" s="444">
        <f t="shared" ca="1" si="132"/>
        <v>-389759044.3701604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-389759044.3701604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-1623996.0182090017</v>
      </c>
      <c r="L1686" s="444">
        <f t="shared" ca="1" si="132"/>
        <v>-391383040.38836938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-391383040.38836938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-1630762.6682848723</v>
      </c>
      <c r="L1687" s="444">
        <f t="shared" ca="1" si="132"/>
        <v>-393013803.05665427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-393013803.05665427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-1637557.5127360595</v>
      </c>
      <c r="L1688" s="444">
        <f t="shared" ca="1" si="132"/>
        <v>-394651360.56939036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-394651360.56939036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-1644380.6690391265</v>
      </c>
      <c r="L1689" s="444">
        <f t="shared" ca="1" si="132"/>
        <v>-396295741.23842949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-396295741.23842949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-1651232.2551601229</v>
      </c>
      <c r="L1690" s="444">
        <f t="shared" ca="1" si="132"/>
        <v>-397946973.49358958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-397946973.49358958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-1658112.3895566233</v>
      </c>
      <c r="L1691" s="444">
        <f t="shared" ca="1" si="132"/>
        <v>-399605085.88314623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-399605085.88314623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-1665021.1911797759</v>
      </c>
      <c r="L1692" s="444">
        <f t="shared" ca="1" si="132"/>
        <v>-401270107.07432598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-401270107.07432598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-1671958.7794763583</v>
      </c>
      <c r="L1693" s="444">
        <f t="shared" ca="1" si="132"/>
        <v>-402942065.85380232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-402942065.85380232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-1678925.274390843</v>
      </c>
      <c r="L1694" s="444">
        <f t="shared" ca="1" si="132"/>
        <v>-404620991.12819314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-404620991.12819314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-1685920.7963674713</v>
      </c>
      <c r="L1695" s="444">
        <f t="shared" ca="1" si="132"/>
        <v>-406306911.92456061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-406306911.92456061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-1692945.4663523359</v>
      </c>
      <c r="L1696" s="444">
        <f t="shared" ca="1" si="132"/>
        <v>-407999857.39091295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-407999857.39091295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-1699999.4057954706</v>
      </c>
      <c r="L1697" s="444">
        <f t="shared" ca="1" si="132"/>
        <v>-409699856.79670841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-409699856.79670841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-1707082.7366529517</v>
      </c>
      <c r="L1698" s="444">
        <f t="shared" ca="1" si="132"/>
        <v>-411406939.53336138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-411406939.53336138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-1714195.5813890058</v>
      </c>
      <c r="L1699" s="444">
        <f t="shared" ca="1" si="132"/>
        <v>-413121135.11475039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-413121135.11475039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-1721338.0629781266</v>
      </c>
      <c r="L1700" s="444">
        <f t="shared" ca="1" si="132"/>
        <v>-414842473.17772853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-414842473.17772853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-1728510.3049072023</v>
      </c>
      <c r="L1701" s="444">
        <f t="shared" ca="1" si="132"/>
        <v>-416570983.48263574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-416570983.48263574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-1735712.4311776489</v>
      </c>
      <c r="L1702" s="444">
        <f t="shared" ca="1" si="132"/>
        <v>-418306695.91381341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-418306695.91381341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-1742944.5663075559</v>
      </c>
      <c r="L1703" s="444">
        <f t="shared" ca="1" si="132"/>
        <v>-420049640.48012096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-420049640.48012096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-1750206.8353338372</v>
      </c>
      <c r="L1704" s="444">
        <f t="shared" ca="1" si="132"/>
        <v>-421799847.31545478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-421799847.31545478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-1757499.3638143952</v>
      </c>
      <c r="L1705" s="444">
        <f t="shared" ca="1" si="132"/>
        <v>-423557346.67926919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-423557346.67926919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-1764822.277830288</v>
      </c>
      <c r="L1706" s="444">
        <f t="shared" ca="1" si="132"/>
        <v>-425322168.9570995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-425322168.9570995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-1772175.7039879146</v>
      </c>
      <c r="L1707" s="444">
        <f t="shared" ca="1" si="132"/>
        <v>-427094344.66108739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-427094344.66108739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-1779559.7694211975</v>
      </c>
      <c r="L1708" s="444">
        <f t="shared" ca="1" si="132"/>
        <v>-428873904.43050861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-428873904.43050861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-1786974.601793786</v>
      </c>
      <c r="L1709" s="444">
        <f t="shared" ca="1" si="132"/>
        <v>-430660879.03230238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-430660879.03230238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-1794420.3293012602</v>
      </c>
      <c r="L1710" s="444">
        <f t="shared" ca="1" si="132"/>
        <v>-432455299.36160362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-432455299.36160362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-1801897.0806733482</v>
      </c>
      <c r="L1711" s="444">
        <f t="shared" ca="1" si="132"/>
        <v>-434257196.44227695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-434257196.44227695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-1809404.9851761539</v>
      </c>
      <c r="L1712" s="444">
        <f t="shared" ca="1" si="132"/>
        <v>-436066601.4274531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-436066601.4274531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-1816944.1726143882</v>
      </c>
      <c r="L1713" s="444">
        <f t="shared" ca="1" si="132"/>
        <v>-437883545.6000675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-437883545.6000675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-1824514.7733336145</v>
      </c>
      <c r="L1714" s="444">
        <f t="shared" ca="1" si="132"/>
        <v>-439708060.37340111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-439708060.37340111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-1832116.9182225049</v>
      </c>
      <c r="L1715" s="444">
        <f t="shared" ca="1" si="132"/>
        <v>-441540177.29162359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-441540177.29162359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-1839750.7387150982</v>
      </c>
      <c r="L1716" s="444">
        <f t="shared" ca="1" si="132"/>
        <v>-443379928.0303387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-443379928.0303387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-1847416.3667930781</v>
      </c>
      <c r="L1717" s="444">
        <f t="shared" ca="1" si="132"/>
        <v>-445227344.3971318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-445227344.3971318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-1855113.9349880493</v>
      </c>
      <c r="L1718" s="444">
        <f t="shared" ca="1" si="132"/>
        <v>-447082458.33211982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-447082458.33211982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-1862843.5763838328</v>
      </c>
      <c r="L1719" s="444">
        <f t="shared" ca="1" si="132"/>
        <v>-448945301.90850365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-448945301.90850365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-1870605.4246187652</v>
      </c>
      <c r="L1720" s="444">
        <f t="shared" ca="1" si="132"/>
        <v>-450815907.33312243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-450815907.33312243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-1878399.6138880101</v>
      </c>
      <c r="L1721" s="444">
        <f t="shared" ca="1" si="132"/>
        <v>-452694306.94701046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-452694306.94701046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-1886226.2789458772</v>
      </c>
      <c r="L1722" s="444">
        <f t="shared" ca="1" si="132"/>
        <v>-454580533.22595632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-454580533.22595632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-1894085.5551081516</v>
      </c>
      <c r="L1723" s="444">
        <f t="shared" ca="1" si="132"/>
        <v>-456474618.78106445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-456474618.78106445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-1901977.5782544352</v>
      </c>
      <c r="L1724" s="444">
        <f t="shared" ca="1" si="132"/>
        <v>-458376596.35931891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-458376596.35931891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-1909902.4848304952</v>
      </c>
      <c r="L1725" s="444">
        <f t="shared" ca="1" si="132"/>
        <v>-460286498.84414941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-460286498.84414941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-1917860.4118506229</v>
      </c>
      <c r="L1726" s="444">
        <f t="shared" ca="1" si="132"/>
        <v>-462204359.25600004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-462204359.25600004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-1925851.4969000004</v>
      </c>
      <c r="L1727" s="444">
        <f t="shared" ca="1" si="132"/>
        <v>-464130210.75290006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-464130210.75290006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-1933875.8781370833</v>
      </c>
      <c r="L1728" s="444">
        <f t="shared" ca="1" si="132"/>
        <v>-466064086.63103718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-466064086.63103718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-1941933.6942959884</v>
      </c>
      <c r="L1729" s="444">
        <f t="shared" ca="1" si="132"/>
        <v>-468006020.32533318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-468006020.32533318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-1950025.0846888884</v>
      </c>
      <c r="L1730" s="444">
        <f t="shared" ca="1" si="132"/>
        <v>-469956045.41002208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-469956045.41002208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-1958150.1892084251</v>
      </c>
      <c r="L1731" s="444">
        <f t="shared" ca="1" si="132"/>
        <v>-471914195.59923053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-471914195.59923053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-1966309.1483301271</v>
      </c>
      <c r="L1732" s="444">
        <f t="shared" ca="1" si="132"/>
        <v>-473880504.74756068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-473880504.74756068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-1974502.1031148362</v>
      </c>
      <c r="L1733" s="444">
        <f t="shared" ca="1" si="132"/>
        <v>-475855006.85067552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-475855006.85067552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-1982729.1952111479</v>
      </c>
      <c r="L1734" s="444">
        <f t="shared" ca="1" si="132"/>
        <v>-477837736.0458867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-477837736.0458867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-1990990.5668578611</v>
      </c>
      <c r="L1735" s="444">
        <f t="shared" ca="1" si="132"/>
        <v>-479828726.61274457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-479828726.61274457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-1999286.360886436</v>
      </c>
      <c r="L1736" s="444">
        <f t="shared" ca="1" si="132"/>
        <v>-481828012.97363102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-481828012.97363102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-2007616.7207234628</v>
      </c>
      <c r="L1737" s="444">
        <f t="shared" ca="1" si="132"/>
        <v>-483835629.69435447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-483835629.69435447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-2015981.7903931437</v>
      </c>
      <c r="L1738" s="444">
        <f t="shared" ca="1" si="132"/>
        <v>-485851611.48474759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-485851611.48474759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-2024381.7145197818</v>
      </c>
      <c r="L1739" s="444">
        <f t="shared" ca="1" si="132"/>
        <v>-487875993.19926739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-487875993.19926739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-2032816.6383302805</v>
      </c>
      <c r="L1740" s="444">
        <f t="shared" ca="1" si="132"/>
        <v>-489908809.83759767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-489908809.83759767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-2041286.7076566569</v>
      </c>
      <c r="L1741" s="444">
        <f t="shared" ca="1" si="132"/>
        <v>-491950096.54525435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-491950096.54525435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-2049792.0689385596</v>
      </c>
      <c r="L1742" s="444">
        <f t="shared" ca="1" si="132"/>
        <v>-493999888.6141929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-493999888.6141929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-2058332.869225804</v>
      </c>
      <c r="L1743" s="444">
        <f t="shared" ca="1" si="132"/>
        <v>-496058221.4834187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-496058221.4834187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-2066909.2561809116</v>
      </c>
      <c r="L1744" s="444">
        <f t="shared" ca="1" si="132"/>
        <v>-498125130.73959959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-498125130.73959959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-2075521.3780816649</v>
      </c>
      <c r="L1745" s="444">
        <f t="shared" ca="1" si="132"/>
        <v>-500200652.11768126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-500200652.11768126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-2084169.3838236718</v>
      </c>
      <c r="L1746" s="444">
        <f t="shared" ca="1" si="132"/>
        <v>-502284821.50150496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-502284821.50150496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-2092853.4229229374</v>
      </c>
      <c r="L1747" s="444">
        <f t="shared" ca="1" si="132"/>
        <v>-504377674.92442787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-504377674.92442787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-2101573.6455184496</v>
      </c>
      <c r="L1748" s="444">
        <f t="shared" ca="1" si="132"/>
        <v>-506479248.56994629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-506479248.56994629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-2110330.2023747764</v>
      </c>
      <c r="L1749" s="444">
        <f t="shared" ca="1" si="132"/>
        <v>-508589578.77232105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-508589578.77232105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-2119123.2448846712</v>
      </c>
      <c r="L1750" s="444">
        <f t="shared" ca="1" si="132"/>
        <v>-510708702.01720572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-510708702.01720572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-2127952.9250716902</v>
      </c>
      <c r="L1751" s="444">
        <f t="shared" ca="1" si="132"/>
        <v>-512836654.94227743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-512836654.94227743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-2136819.3955928227</v>
      </c>
      <c r="L1752" s="444">
        <f t="shared" ca="1" si="132"/>
        <v>-514973474.33787024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-514973474.33787024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-2145722.8097411259</v>
      </c>
      <c r="L1753" s="444">
        <f t="shared" ca="1" si="132"/>
        <v>-517119197.14761138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-517119197.14761138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-2154663.3214483811</v>
      </c>
      <c r="L1754" s="444">
        <f t="shared" ca="1" si="132"/>
        <v>-519273860.46905977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-519273860.46905977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-2163641.0852877493</v>
      </c>
      <c r="L1755" s="444">
        <f t="shared" ca="1" si="132"/>
        <v>-521437501.55434752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-521437501.55434752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-2172656.2564764479</v>
      </c>
      <c r="L1756" s="444">
        <f t="shared" ca="1" si="132"/>
        <v>-523610157.81082398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-523610157.81082398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-2181708.9908784335</v>
      </c>
      <c r="L1757" s="444">
        <f t="shared" ca="1" si="132"/>
        <v>-525791866.80170244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-525791866.80170244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-2190799.4450070933</v>
      </c>
      <c r="L1758" s="444">
        <f t="shared" ca="1" si="132"/>
        <v>-527982666.24670953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-527982666.24670953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-2199927.776027956</v>
      </c>
      <c r="L1759" s="444">
        <f t="shared" ca="1" si="132"/>
        <v>-530182594.0227375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-530182594.0227375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-2209094.1417614059</v>
      </c>
      <c r="L1760" s="444">
        <f t="shared" ca="1" si="132"/>
        <v>-532391688.16449893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-532391688.16449893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-2218298.7006854122</v>
      </c>
      <c r="L1761" s="444">
        <f t="shared" ca="1" si="132"/>
        <v>-534609986.86518437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-534609986.86518437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-2227541.6119382679</v>
      </c>
      <c r="L1762" s="444">
        <f t="shared" ca="1" si="132"/>
        <v>-536837528.47712266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-536837528.47712266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-2236823.0353213442</v>
      </c>
      <c r="L1763" s="444">
        <f t="shared" ca="1" si="132"/>
        <v>-539074351.51244402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-539074351.51244402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-2246143.1313018501</v>
      </c>
      <c r="L1764" s="444">
        <f t="shared" ca="1" si="132"/>
        <v>-541320494.6437459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-541320494.6437459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-2255502.0610156078</v>
      </c>
      <c r="L1765" s="444">
        <f t="shared" ca="1" si="132"/>
        <v>-543575996.70476151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-543575996.70476151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-2264899.9862698396</v>
      </c>
      <c r="L1766" s="444">
        <f t="shared" ca="1" si="132"/>
        <v>-545840896.69103134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-545840896.69103134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-2274337.0695459638</v>
      </c>
      <c r="L1767" s="444">
        <f t="shared" ca="1" si="132"/>
        <v>-548115233.76057732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-548115233.76057732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-2283813.4740024055</v>
      </c>
      <c r="L1768" s="444">
        <f t="shared" ca="1" si="132"/>
        <v>-550399047.23457968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-550399047.23457968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-2293329.3634774154</v>
      </c>
      <c r="L1769" s="444">
        <f t="shared" ca="1" si="132"/>
        <v>-552692376.59805715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-552692376.59805715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-2302884.9024919048</v>
      </c>
      <c r="L1770" s="444">
        <f t="shared" ca="1" si="132"/>
        <v>-554995261.50054908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-554995261.50054908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-2312480.2562522879</v>
      </c>
      <c r="L1771" s="444">
        <f t="shared" ca="1" si="132"/>
        <v>-557307741.75680137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-557307741.75680137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-2322115.5906533389</v>
      </c>
      <c r="L1772" s="444">
        <f t="shared" ca="1" si="132"/>
        <v>-559629857.34745467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-559629857.34745467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-2331791.0722810612</v>
      </c>
      <c r="L1773" s="444">
        <f t="shared" ca="1" si="132"/>
        <v>-561961648.41973567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-561961648.41973567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-2341506.8684155652</v>
      </c>
      <c r="L1774" s="444">
        <f t="shared" ca="1" si="132"/>
        <v>-564303155.28815126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-564303155.28815126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-2351263.1470339634</v>
      </c>
      <c r="L1775" s="444">
        <f t="shared" ca="1" si="132"/>
        <v>-566654418.43518519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-566654418.43518519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-2361060.0768132717</v>
      </c>
      <c r="L1776" s="444">
        <f t="shared" ca="1" si="132"/>
        <v>-569015478.51199841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-569015478.51199841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-2370897.8271333268</v>
      </c>
      <c r="L1777" s="444">
        <f t="shared" ca="1" si="132"/>
        <v>-571386376.33913171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-571386376.33913171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-2380776.5680797156</v>
      </c>
      <c r="L1778" s="444">
        <f t="shared" ca="1" si="132"/>
        <v>-573767152.90721142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-573767152.90721142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-2390696.4704467142</v>
      </c>
      <c r="L1779" s="444">
        <f t="shared" ca="1" si="132"/>
        <v>-576157849.37765813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-576157849.37765813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-2400657.7057402423</v>
      </c>
      <c r="L1780" s="444">
        <f t="shared" ca="1" si="132"/>
        <v>-578558507.08339834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-578558507.08339834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-2410660.4461808265</v>
      </c>
      <c r="L1781" s="444">
        <f t="shared" ca="1" si="132"/>
        <v>-580969167.52957916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-580969167.52957916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-2420704.8647065796</v>
      </c>
      <c r="L1782" s="444">
        <f t="shared" ca="1" si="132"/>
        <v>-583389872.3942858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-583389872.3942858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-2430791.134976191</v>
      </c>
      <c r="L1783" s="444">
        <f t="shared" ca="1" si="132"/>
        <v>-585820663.52926195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-585820663.52926195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-2440919.4313719249</v>
      </c>
      <c r="L1784" s="444">
        <f t="shared" ca="1" si="132"/>
        <v>-588261582.96063387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-588261582.96063387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-2451089.9290026412</v>
      </c>
      <c r="L1785" s="444">
        <f t="shared" ca="1" si="132"/>
        <v>-590712672.88963652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-590712672.88963652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-2461302.8037068187</v>
      </c>
      <c r="L1786" s="444">
        <f t="shared" ca="1" si="132"/>
        <v>-593173975.69334328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-593173975.69334328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-2471558.232055597</v>
      </c>
      <c r="L1787" s="444">
        <f t="shared" ca="1" si="132"/>
        <v>-595645533.92539883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-595645533.92539883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-2481856.3913558284</v>
      </c>
      <c r="L1788" s="444">
        <f t="shared" ca="1" si="132"/>
        <v>-598127390.3167547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-598127390.3167547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-2492197.4596531447</v>
      </c>
      <c r="L1789" s="444">
        <f t="shared" ca="1" si="132"/>
        <v>-600619587.77640784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-600619587.77640784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-2502581.6157350326</v>
      </c>
      <c r="L1790" s="444">
        <f t="shared" ca="1" si="132"/>
        <v>-603122169.39214289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-603122169.39214289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-2513009.0391339287</v>
      </c>
      <c r="L1791" s="444">
        <f t="shared" ca="1" si="132"/>
        <v>-605635178.4312768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-605635178.4312768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-2523479.9101303201</v>
      </c>
      <c r="L1792" s="444">
        <f t="shared" ca="1" si="132"/>
        <v>-608158658.34140706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-608158658.34140706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-2533994.4097558628</v>
      </c>
      <c r="L1793" s="444">
        <f t="shared" ref="L1793:L2047" ca="1" si="137">I1793-J1793+K1793</f>
        <v>-610692652.75116289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-610692652.75116289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-2544552.7197965118</v>
      </c>
      <c r="L1794" s="444">
        <f t="shared" ca="1" si="137"/>
        <v>-613237205.47095942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-613237205.47095942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-2555155.0227956641</v>
      </c>
      <c r="L1795" s="444">
        <f t="shared" ca="1" si="137"/>
        <v>-615792360.4937551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-615792360.4937551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-2565801.502057313</v>
      </c>
      <c r="L1796" s="444">
        <f t="shared" ca="1" si="137"/>
        <v>-618358161.99581242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-618358161.99581242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-2576492.3416492185</v>
      </c>
      <c r="L1797" s="444">
        <f t="shared" ca="1" si="137"/>
        <v>-620934654.33746159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-620934654.33746159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-2587227.72640609</v>
      </c>
      <c r="L1798" s="444">
        <f t="shared" ca="1" si="137"/>
        <v>-623521882.06386769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-623521882.06386769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-2598007.841932782</v>
      </c>
      <c r="L1799" s="444">
        <f t="shared" ca="1" si="137"/>
        <v>-626119889.90580046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-626119889.90580046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-2608832.874607502</v>
      </c>
      <c r="L1800" s="444">
        <f t="shared" ca="1" si="137"/>
        <v>-628728722.78040791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-628728722.78040791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-2619703.011585033</v>
      </c>
      <c r="L1801" s="444">
        <f t="shared" ca="1" si="137"/>
        <v>-631348425.7919929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-631348425.7919929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-2630618.4407999702</v>
      </c>
      <c r="L1802" s="444">
        <f t="shared" ca="1" si="137"/>
        <v>-633979044.23279285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-633979044.23279285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-2641579.3509699702</v>
      </c>
      <c r="L1803" s="444">
        <f t="shared" ca="1" si="137"/>
        <v>-636620623.58376288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-636620623.58376288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-2652585.9315990121</v>
      </c>
      <c r="L1804" s="444">
        <f t="shared" ca="1" si="137"/>
        <v>-639273209.51536191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-639273209.51536191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-2663638.3729806747</v>
      </c>
      <c r="L1805" s="444">
        <f t="shared" ca="1" si="137"/>
        <v>-641936847.88834262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-641936847.88834262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-2674736.8662014278</v>
      </c>
      <c r="L1806" s="444">
        <f t="shared" ca="1" si="137"/>
        <v>-644611584.75454402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-644611584.75454402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-2685881.6031439332</v>
      </c>
      <c r="L1807" s="444">
        <f t="shared" ca="1" si="137"/>
        <v>-647297466.35768795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-647297466.35768795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-2697072.7764903666</v>
      </c>
      <c r="L1808" s="444">
        <f t="shared" ca="1" si="137"/>
        <v>-649994539.13417828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-649994539.13417828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-2708310.5797257428</v>
      </c>
      <c r="L1809" s="444">
        <f t="shared" ca="1" si="137"/>
        <v>-652702849.71390402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-652702849.71390402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-2719595.2071412667</v>
      </c>
      <c r="L1810" s="444">
        <f t="shared" ca="1" si="137"/>
        <v>-655422444.9210453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-655422444.9210453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-2730926.8538376889</v>
      </c>
      <c r="L1811" s="444">
        <f t="shared" ca="1" si="137"/>
        <v>-658153371.77488303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-658153371.77488303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-2742305.7157286792</v>
      </c>
      <c r="L1812" s="444">
        <f t="shared" ca="1" si="137"/>
        <v>-660895677.49061167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-660895677.49061167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-2753731.9895442151</v>
      </c>
      <c r="L1813" s="444">
        <f t="shared" ca="1" si="137"/>
        <v>-663649409.48015594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-663649409.48015594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-2765205.872833983</v>
      </c>
      <c r="L1814" s="444">
        <f t="shared" ca="1" si="137"/>
        <v>-666414615.35298991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-666414615.35298991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-2776727.5639707912</v>
      </c>
      <c r="L1815" s="444">
        <f t="shared" ca="1" si="137"/>
        <v>-669191342.91696072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-669191342.91696072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-2788297.2621540031</v>
      </c>
      <c r="L1816" s="444">
        <f t="shared" ca="1" si="137"/>
        <v>-671979640.1791147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-671979640.1791147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-2799915.1674129777</v>
      </c>
      <c r="L1817" s="444">
        <f t="shared" ca="1" si="137"/>
        <v>-674779555.3465277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-674779555.3465277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-2811581.4806105322</v>
      </c>
      <c r="L1818" s="444">
        <f t="shared" ca="1" si="137"/>
        <v>-677591136.82713819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-677591136.82713819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-2823296.4034464089</v>
      </c>
      <c r="L1819" s="444">
        <f t="shared" ca="1" si="137"/>
        <v>-680414433.23058462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-680414433.23058462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-2835060.1384607693</v>
      </c>
      <c r="L1820" s="444">
        <f t="shared" ca="1" si="137"/>
        <v>-683249493.36904538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-683249493.36904538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-2846872.8890376892</v>
      </c>
      <c r="L1821" s="444">
        <f t="shared" ca="1" si="137"/>
        <v>-686096366.25808311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-686096366.25808311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-2858734.8594086794</v>
      </c>
      <c r="L1822" s="444">
        <f t="shared" ca="1" si="137"/>
        <v>-688955101.11749184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-688955101.11749184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-2870646.2546562161</v>
      </c>
      <c r="L1823" s="444">
        <f t="shared" ca="1" si="137"/>
        <v>-691825747.37214804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-691825747.37214804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-2882607.2807172835</v>
      </c>
      <c r="L1824" s="444">
        <f t="shared" ca="1" si="137"/>
        <v>-694708354.65286529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-694708354.65286529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-2894618.1443869388</v>
      </c>
      <c r="L1825" s="444">
        <f t="shared" ca="1" si="137"/>
        <v>-697602972.79725218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-697602972.79725218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-2906679.053321884</v>
      </c>
      <c r="L1826" s="444">
        <f t="shared" ca="1" si="137"/>
        <v>-700509651.85057402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-700509651.85057402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-2918790.2160440586</v>
      </c>
      <c r="L1827" s="444">
        <f t="shared" ca="1" si="137"/>
        <v>-703428442.06661808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-703428442.06661808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-2930951.8419442419</v>
      </c>
      <c r="L1828" s="444">
        <f t="shared" ca="1" si="137"/>
        <v>-706359393.9085623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-706359393.9085623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-2943164.141285676</v>
      </c>
      <c r="L1829" s="444">
        <f t="shared" ca="1" si="137"/>
        <v>-709302558.04984796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-709302558.04984796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-2955427.3252077</v>
      </c>
      <c r="L1830" s="444">
        <f t="shared" ca="1" si="137"/>
        <v>-712257985.37505567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-712257985.37505567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-2967741.6057293988</v>
      </c>
      <c r="L1831" s="444">
        <f t="shared" ca="1" si="137"/>
        <v>-715225726.98078501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-715225726.98078501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-2980107.1957532708</v>
      </c>
      <c r="L1832" s="444">
        <f t="shared" ca="1" si="137"/>
        <v>-718205834.17653823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-718205834.17653823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-2992524.3090689094</v>
      </c>
      <c r="L1833" s="444">
        <f t="shared" ca="1" si="137"/>
        <v>-721198358.48560715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-721198358.48560715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-3004993.1603566962</v>
      </c>
      <c r="L1834" s="444">
        <f t="shared" ca="1" si="137"/>
        <v>-724203351.64596379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-724203351.64596379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-3017513.9651915156</v>
      </c>
      <c r="L1835" s="444">
        <f t="shared" ca="1" si="137"/>
        <v>-727220865.61115527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-727220865.61115527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-3030086.9400464804</v>
      </c>
      <c r="L1836" s="444">
        <f t="shared" ca="1" si="137"/>
        <v>-730250952.5512017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-730250952.5512017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-3042712.3022966739</v>
      </c>
      <c r="L1837" s="444">
        <f t="shared" ca="1" si="137"/>
        <v>-733293664.85349834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-733293664.85349834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-3055390.2702229097</v>
      </c>
      <c r="L1838" s="444">
        <f t="shared" ca="1" si="137"/>
        <v>-736349055.12372124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-736349055.12372124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-3068121.0630155052</v>
      </c>
      <c r="L1839" s="444">
        <f t="shared" ca="1" si="137"/>
        <v>-739417176.1867367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-739417176.1867367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-3080904.9007780696</v>
      </c>
      <c r="L1840" s="444">
        <f t="shared" ca="1" si="137"/>
        <v>-742498081.08751476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-742498081.08751476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-3093742.0045313113</v>
      </c>
      <c r="L1841" s="444">
        <f t="shared" ca="1" si="137"/>
        <v>-745591823.09204602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-745591823.09204602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-3106632.5962168584</v>
      </c>
      <c r="L1842" s="444">
        <f t="shared" ca="1" si="137"/>
        <v>-748698455.68826294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-748698455.68826294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-3119576.8987010955</v>
      </c>
      <c r="L1843" s="444">
        <f t="shared" ca="1" si="137"/>
        <v>-751818032.58696401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-751818032.58696401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-3132575.1357790167</v>
      </c>
      <c r="L1844" s="444">
        <f t="shared" ca="1" si="137"/>
        <v>-754950607.72274303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-754950607.72274303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-3145627.532178096</v>
      </c>
      <c r="L1845" s="444">
        <f t="shared" ca="1" si="137"/>
        <v>-758096235.25492108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-758096235.25492108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-3158734.3135621711</v>
      </c>
      <c r="L1846" s="444">
        <f t="shared" ca="1" si="137"/>
        <v>-761254969.56848323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-761254969.56848323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-3171895.7065353468</v>
      </c>
      <c r="L1847" s="444">
        <f t="shared" ca="1" si="137"/>
        <v>-764426865.27501857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-764426865.27501857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-3185111.9386459105</v>
      </c>
      <c r="L1848" s="444">
        <f t="shared" ca="1" si="137"/>
        <v>-767611977.21366453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-767611977.21366453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-3198383.2383902688</v>
      </c>
      <c r="L1849" s="444">
        <f t="shared" ca="1" si="137"/>
        <v>-770810360.45205486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-770810360.45205486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-3211709.8352168952</v>
      </c>
      <c r="L1850" s="444">
        <f t="shared" ca="1" si="137"/>
        <v>-774022070.28727174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-774022070.28727174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-3225091.9595302991</v>
      </c>
      <c r="L1851" s="444">
        <f t="shared" ca="1" si="137"/>
        <v>-777247162.24680209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-777247162.24680209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-3238529.8426950085</v>
      </c>
      <c r="L1852" s="444">
        <f t="shared" ca="1" si="137"/>
        <v>-780485692.08949709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-780485692.08949709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-3252023.7170395711</v>
      </c>
      <c r="L1853" s="444">
        <f t="shared" ca="1" si="137"/>
        <v>-783737715.80653667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-783737715.80653667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-3265573.8158605695</v>
      </c>
      <c r="L1854" s="444">
        <f t="shared" ca="1" si="137"/>
        <v>-787003289.62239718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-787003289.62239718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-3279180.3734266548</v>
      </c>
      <c r="L1855" s="444">
        <f t="shared" ca="1" si="137"/>
        <v>-790282469.99582386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-790282469.99582386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-3292843.6249825992</v>
      </c>
      <c r="L1856" s="444">
        <f t="shared" ca="1" si="137"/>
        <v>-793575313.62080646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-793575313.62080646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-3306563.8067533602</v>
      </c>
      <c r="L1857" s="444">
        <f t="shared" ca="1" si="137"/>
        <v>-796881877.42755985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-796881877.42755985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-3320341.1559481658</v>
      </c>
      <c r="L1858" s="444">
        <f t="shared" ca="1" si="137"/>
        <v>-800202218.58350801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-800202218.58350801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-3334175.9107646169</v>
      </c>
      <c r="L1859" s="444">
        <f t="shared" ca="1" si="137"/>
        <v>-803536394.49427259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-803536394.49427259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-3348068.3103928026</v>
      </c>
      <c r="L1860" s="444">
        <f t="shared" ca="1" si="137"/>
        <v>-806884462.80466545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-806884462.80466545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-3362018.5950194392</v>
      </c>
      <c r="L1861" s="444">
        <f t="shared" ca="1" si="137"/>
        <v>-810246481.39968491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-810246481.39968491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-3376027.0058320202</v>
      </c>
      <c r="L1862" s="444">
        <f t="shared" ca="1" si="137"/>
        <v>-813622508.40551698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-813622508.40551698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-3390093.7850229875</v>
      </c>
      <c r="L1863" s="444">
        <f t="shared" ca="1" si="137"/>
        <v>-817012602.19053996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-817012602.19053996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-3404219.1757939165</v>
      </c>
      <c r="L1864" s="444">
        <f t="shared" ca="1" si="137"/>
        <v>-820416821.36633384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-820416821.36633384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-3418403.4223597241</v>
      </c>
      <c r="L1865" s="444">
        <f t="shared" ca="1" si="137"/>
        <v>-823835224.78869355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-823835224.78869355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-3432646.7699528895</v>
      </c>
      <c r="L1866" s="444">
        <f t="shared" ca="1" si="137"/>
        <v>-827267871.55864644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-827267871.55864644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-3446949.4648276935</v>
      </c>
      <c r="L1867" s="444">
        <f t="shared" ca="1" si="137"/>
        <v>-830714821.0234741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-830714821.0234741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-3461311.7542644753</v>
      </c>
      <c r="L1868" s="444">
        <f t="shared" ca="1" si="137"/>
        <v>-834176132.77773857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-834176132.77773857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-3475733.8865739107</v>
      </c>
      <c r="L1869" s="444">
        <f t="shared" ca="1" si="137"/>
        <v>-837651866.66431248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-837651866.66431248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-3490216.1111013023</v>
      </c>
      <c r="L1870" s="444">
        <f t="shared" ca="1" si="137"/>
        <v>-841142082.77541375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-841142082.77541375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-3504758.678230891</v>
      </c>
      <c r="L1871" s="444">
        <f t="shared" ca="1" si="137"/>
        <v>-844646841.45364463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-844646841.45364463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-3519361.8393901861</v>
      </c>
      <c r="L1872" s="444">
        <f t="shared" ca="1" si="137"/>
        <v>-848166203.29303479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-848166203.29303479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-3534025.8470543111</v>
      </c>
      <c r="L1873" s="444">
        <f t="shared" ca="1" si="137"/>
        <v>-851700229.14008915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-851700229.14008915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-3548750.9547503721</v>
      </c>
      <c r="L1874" s="444">
        <f t="shared" ca="1" si="137"/>
        <v>-855248980.09483957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-855248980.09483957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-3563537.4170618313</v>
      </c>
      <c r="L1875" s="444">
        <f t="shared" ca="1" si="137"/>
        <v>-858812517.51190138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-858812517.51190138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-3578385.4896329227</v>
      </c>
      <c r="L1876" s="444">
        <f t="shared" ca="1" si="137"/>
        <v>-862390903.00153434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-862390903.00153434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-3593295.4291730598</v>
      </c>
      <c r="L1877" s="444">
        <f t="shared" ca="1" si="137"/>
        <v>-865984198.43070745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-865984198.43070745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-3608267.4934612815</v>
      </c>
      <c r="L1878" s="444">
        <f t="shared" ca="1" si="137"/>
        <v>-869592465.92416871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-869592465.92416871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-3623301.9413507022</v>
      </c>
      <c r="L1879" s="444">
        <f t="shared" ca="1" si="137"/>
        <v>-873215767.8655194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-873215767.8655194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-3638399.0327729969</v>
      </c>
      <c r="L1880" s="444">
        <f t="shared" ca="1" si="137"/>
        <v>-876854166.89829242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-876854166.89829242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-3653559.0287428848</v>
      </c>
      <c r="L1881" s="444">
        <f t="shared" ca="1" si="137"/>
        <v>-880507725.92703533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-880507725.92703533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-3668782.1913626473</v>
      </c>
      <c r="L1882" s="444">
        <f t="shared" ca="1" si="137"/>
        <v>-884176508.11839795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-884176508.11839795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-3684068.7838266576</v>
      </c>
      <c r="L1883" s="444">
        <f t="shared" ca="1" si="137"/>
        <v>-887860576.90222466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-887860576.90222466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-3699419.070425936</v>
      </c>
      <c r="L1884" s="444">
        <f t="shared" ca="1" si="137"/>
        <v>-891559995.97265065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-891559995.97265065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-3714833.3165527112</v>
      </c>
      <c r="L1885" s="444">
        <f t="shared" ca="1" si="137"/>
        <v>-895274829.28920341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-895274829.28920341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-3730311.7887050142</v>
      </c>
      <c r="L1886" s="444">
        <f t="shared" ca="1" si="137"/>
        <v>-899005141.0779084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-899005141.0779084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-3745854.754491285</v>
      </c>
      <c r="L1887" s="444">
        <f t="shared" ca="1" si="137"/>
        <v>-902750995.83239973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-902750995.83239973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-3761462.4826349993</v>
      </c>
      <c r="L1888" s="444">
        <f t="shared" ca="1" si="137"/>
        <v>-906512458.31503475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-906512458.31503475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-3777135.2429793114</v>
      </c>
      <c r="L1889" s="444">
        <f t="shared" ca="1" si="137"/>
        <v>-910289593.55801404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-910289593.55801404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-3792873.3064917256</v>
      </c>
      <c r="L1890" s="444">
        <f t="shared" ca="1" si="137"/>
        <v>-914082466.86450577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-914082466.86450577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-3808676.9452687735</v>
      </c>
      <c r="L1891" s="444">
        <f t="shared" ca="1" si="137"/>
        <v>-917891143.80977452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-917891143.80977452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-3824546.4325407273</v>
      </c>
      <c r="L1892" s="444">
        <f t="shared" ca="1" si="137"/>
        <v>-921715690.24231529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-921715690.24231529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-3840482.0426763138</v>
      </c>
      <c r="L1893" s="444">
        <f t="shared" ca="1" si="137"/>
        <v>-925556172.28499162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-925556172.28499162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-3856484.051187465</v>
      </c>
      <c r="L1894" s="444">
        <f t="shared" ca="1" si="137"/>
        <v>-929412656.33617914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-929412656.33617914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-3872552.7347340798</v>
      </c>
      <c r="L1895" s="444">
        <f t="shared" ca="1" si="137"/>
        <v>-933285209.0709132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-933285209.0709132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-3888688.3711288045</v>
      </c>
      <c r="L1896" s="444">
        <f t="shared" ca="1" si="137"/>
        <v>-937173897.44204199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-937173897.44204199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-3904891.2393418415</v>
      </c>
      <c r="L1897" s="444">
        <f t="shared" ca="1" si="137"/>
        <v>-941078788.68138385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-941078788.68138385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-3921161.6195057658</v>
      </c>
      <c r="L1898" s="444">
        <f t="shared" ca="1" si="137"/>
        <v>-944999950.30088961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-944999950.30088961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-3937499.7929203729</v>
      </c>
      <c r="L1899" s="444">
        <f t="shared" ca="1" si="137"/>
        <v>-948937450.09380996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-948937450.09380996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-3953906.0420575421</v>
      </c>
      <c r="L1900" s="444">
        <f t="shared" ca="1" si="137"/>
        <v>-952891356.13586748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-952891356.13586748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-3970380.6505661146</v>
      </c>
      <c r="L1901" s="444">
        <f t="shared" ca="1" si="137"/>
        <v>-956861736.78643358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-956861736.78643358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-3986923.9032768072</v>
      </c>
      <c r="L1902" s="444">
        <f t="shared" ca="1" si="137"/>
        <v>-960848660.68971038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-960848660.68971038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-4003536.0862071267</v>
      </c>
      <c r="L1903" s="444">
        <f t="shared" ca="1" si="137"/>
        <v>-964852196.77591753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-964852196.77591753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-4020217.4865663224</v>
      </c>
      <c r="L1904" s="444">
        <f t="shared" ca="1" si="137"/>
        <v>-968872414.26248384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-968872414.26248384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-4036968.3927603499</v>
      </c>
      <c r="L1905" s="444">
        <f t="shared" ca="1" si="137"/>
        <v>-972909382.65524423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-972909382.65524423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-4053789.094396851</v>
      </c>
      <c r="L1906" s="444">
        <f t="shared" ca="1" si="137"/>
        <v>-976963171.74964106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-976963171.74964106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-4070679.882290171</v>
      </c>
      <c r="L1907" s="444">
        <f t="shared" ca="1" si="137"/>
        <v>-981033851.63193119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-981033851.63193119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-4087641.0484663798</v>
      </c>
      <c r="L1908" s="444">
        <f t="shared" ca="1" si="137"/>
        <v>-985121492.68039751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-985121492.68039751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-4104672.886168323</v>
      </c>
      <c r="L1909" s="444">
        <f t="shared" ca="1" si="137"/>
        <v>-989226165.56656587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-989226165.56656587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-4121775.6898606918</v>
      </c>
      <c r="L1910" s="444">
        <f t="shared" ca="1" si="137"/>
        <v>-993347941.25642657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-993347941.25642657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-4138949.7552351113</v>
      </c>
      <c r="L1911" s="444">
        <f t="shared" ca="1" si="137"/>
        <v>-997486891.01166165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-997486891.01166165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-4156195.3792152568</v>
      </c>
      <c r="L1912" s="444">
        <f t="shared" ca="1" si="137"/>
        <v>-1001643086.3908769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-1001643086.3908769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-4173512.8599619865</v>
      </c>
      <c r="L1913" s="444">
        <f t="shared" ca="1" si="137"/>
        <v>-1005816599.2508389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-1005816599.2508389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-4190902.4968784954</v>
      </c>
      <c r="L1914" s="444">
        <f t="shared" ca="1" si="137"/>
        <v>-1010007501.7477174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-1010007501.7477174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-4208364.5906154886</v>
      </c>
      <c r="L1915" s="444">
        <f t="shared" ca="1" si="137"/>
        <v>-1014215866.3383329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-1014215866.3383329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-4225899.443076387</v>
      </c>
      <c r="L1916" s="444">
        <f t="shared" ca="1" si="137"/>
        <v>-1018441765.7814093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-1018441765.7814093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-4243507.3574225381</v>
      </c>
      <c r="L1917" s="444">
        <f t="shared" ca="1" si="137"/>
        <v>-1022685273.1388319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-1022685273.1388319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-4261188.6380784661</v>
      </c>
      <c r="L1918" s="444">
        <f t="shared" ca="1" si="137"/>
        <v>-1026946461.7769103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-1026946461.7769103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-4278943.5907371258</v>
      </c>
      <c r="L1919" s="444">
        <f t="shared" ca="1" si="137"/>
        <v>-1031225405.3676474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-1031225405.3676474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-4296772.5223651966</v>
      </c>
      <c r="L1920" s="444">
        <f t="shared" ca="1" si="137"/>
        <v>-1035522177.8900126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-1035522177.8900126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-4314675.7412083857</v>
      </c>
      <c r="L1921" s="444">
        <f t="shared" ca="1" si="137"/>
        <v>-1039836853.6312211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-1039836853.6312211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-4332653.5567967547</v>
      </c>
      <c r="L1922" s="444">
        <f t="shared" ca="1" si="137"/>
        <v>-1044169507.1880178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-1044169507.1880178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-4350706.2799500739</v>
      </c>
      <c r="L1923" s="444">
        <f t="shared" ca="1" si="137"/>
        <v>-1048520213.4679679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-1048520213.4679679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-4368834.2227831986</v>
      </c>
      <c r="L1924" s="444">
        <f t="shared" ca="1" si="137"/>
        <v>-1052889047.6907511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-1052889047.6907511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-4387037.6987114623</v>
      </c>
      <c r="L1925" s="444">
        <f t="shared" ca="1" si="137"/>
        <v>-1057276085.3894626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-1057276085.3894626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-4405317.0224560937</v>
      </c>
      <c r="L1926" s="444">
        <f t="shared" ca="1" si="137"/>
        <v>-1061681402.4119186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-1061681402.4119186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-4423672.5100496607</v>
      </c>
      <c r="L1927" s="444">
        <f t="shared" ca="1" si="137"/>
        <v>-1066105074.9219683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-1066105074.9219683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-4442104.4788415348</v>
      </c>
      <c r="L1928" s="444">
        <f t="shared" ca="1" si="137"/>
        <v>-1070547179.4008099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-1070547179.4008099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-4460613.2475033747</v>
      </c>
      <c r="L1929" s="444">
        <f t="shared" ca="1" si="137"/>
        <v>-1075007792.6483133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-1075007792.6483133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-4479199.1360346386</v>
      </c>
      <c r="L1930" s="444">
        <f t="shared" ca="1" si="137"/>
        <v>-1079486991.784348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-1079486991.784348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-4497862.4657681165</v>
      </c>
      <c r="L1931" s="444">
        <f t="shared" ca="1" si="137"/>
        <v>-1083984854.2501161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-1083984854.2501161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-4516603.5593754835</v>
      </c>
      <c r="L1932" s="444">
        <f t="shared" ca="1" si="137"/>
        <v>-1088501457.8094916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-1088501457.8094916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-4535422.7408728814</v>
      </c>
      <c r="L1933" s="444">
        <f t="shared" ca="1" si="137"/>
        <v>-1093036880.5503645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-1093036880.5503645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-4554320.3356265184</v>
      </c>
      <c r="L1934" s="444">
        <f t="shared" ca="1" si="137"/>
        <v>-1097591200.8859911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-1097591200.8859911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-4573296.6703582965</v>
      </c>
      <c r="L1935" s="444">
        <f t="shared" ca="1" si="137"/>
        <v>-1102164497.5563493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-1102164497.5563493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-4592352.0731514553</v>
      </c>
      <c r="L1936" s="444">
        <f t="shared" ca="1" si="137"/>
        <v>-1106756849.6295006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-1106756849.6295006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-4611486.8734562527</v>
      </c>
      <c r="L1937" s="444">
        <f t="shared" ca="1" si="137"/>
        <v>-1111368336.5029569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-1111368336.5029569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-4630701.4020956531</v>
      </c>
      <c r="L1938" s="444">
        <f t="shared" ca="1" si="137"/>
        <v>-1115999037.9050524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-1115999037.9050524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-4649995.9912710516</v>
      </c>
      <c r="L1939" s="444">
        <f t="shared" ca="1" si="137"/>
        <v>-1120649033.8963234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-1120649033.8963234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-4669370.974568014</v>
      </c>
      <c r="L1940" s="444">
        <f t="shared" ca="1" si="137"/>
        <v>-1125318404.8708916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-1125318404.8708916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-4688826.6869620485</v>
      </c>
      <c r="L1941" s="444">
        <f t="shared" ca="1" si="137"/>
        <v>-1130007231.5578537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-1130007231.5578537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-4708363.4648243906</v>
      </c>
      <c r="L1942" s="444">
        <f t="shared" ca="1" si="137"/>
        <v>-1134715595.0226781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-1134715595.0226781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-4727981.6459278259</v>
      </c>
      <c r="L1943" s="444">
        <f t="shared" ca="1" si="137"/>
        <v>-1139443576.668606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-1139443576.668606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-4747681.5694525251</v>
      </c>
      <c r="L1944" s="444">
        <f t="shared" ca="1" si="137"/>
        <v>-1144191258.2380586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-1144191258.2380586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-4767463.5759919109</v>
      </c>
      <c r="L1945" s="444">
        <f t="shared" ca="1" si="137"/>
        <v>-1148958721.8140504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-1148958721.8140504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-4787328.0075585432</v>
      </c>
      <c r="L1946" s="444">
        <f t="shared" ca="1" si="137"/>
        <v>-1153746049.821609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-1153746049.821609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-4807275.207590038</v>
      </c>
      <c r="L1947" s="444">
        <f t="shared" ca="1" si="137"/>
        <v>-1158553325.0291991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-1158553325.0291991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-4827305.5209549963</v>
      </c>
      <c r="L1948" s="444">
        <f t="shared" ca="1" si="137"/>
        <v>-1163380630.5501542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-1163380630.5501542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-4847419.2939589759</v>
      </c>
      <c r="L1949" s="444">
        <f t="shared" ca="1" si="137"/>
        <v>-1168228049.8441131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-1168228049.8441131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-4867616.8743504714</v>
      </c>
      <c r="L1950" s="444">
        <f t="shared" ca="1" si="137"/>
        <v>-1173095666.7184637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-1173095666.7184637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-4887898.611326932</v>
      </c>
      <c r="L1951" s="444">
        <f t="shared" ca="1" si="137"/>
        <v>-1177983565.3297906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-1177983565.3297906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-4908264.8555407943</v>
      </c>
      <c r="L1952" s="444">
        <f t="shared" ca="1" si="137"/>
        <v>-1182891830.1853313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-1182891830.1853313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-4928715.9591055475</v>
      </c>
      <c r="L1953" s="444">
        <f t="shared" ca="1" si="137"/>
        <v>-1187820546.1444368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-1187820546.1444368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-4949252.2756018201</v>
      </c>
      <c r="L1954" s="444">
        <f t="shared" ca="1" si="137"/>
        <v>-1192769798.4200387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-1192769798.4200387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-4969874.1600834941</v>
      </c>
      <c r="L1955" s="444">
        <f t="shared" ca="1" si="137"/>
        <v>-1197739672.5801222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-1197739672.5801222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-4990581.9690838428</v>
      </c>
      <c r="L1956" s="444">
        <f t="shared" ca="1" si="137"/>
        <v>-1202730254.549206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-1202730254.549206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-5011376.0606216919</v>
      </c>
      <c r="L1957" s="444">
        <f t="shared" ca="1" si="137"/>
        <v>-1207741630.6098278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-1207741630.6098278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-5032256.7942076158</v>
      </c>
      <c r="L1958" s="444">
        <f t="shared" ca="1" si="137"/>
        <v>-1212773887.4040353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-1212773887.4040353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-5053224.5308501469</v>
      </c>
      <c r="L1959" s="444">
        <f t="shared" ca="1" si="137"/>
        <v>-1217827111.9348855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-1217827111.9348855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-5074279.6330620227</v>
      </c>
      <c r="L1960" s="444">
        <f t="shared" ca="1" si="137"/>
        <v>-1222901391.5679476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-1222901391.5679476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-5095422.4648664482</v>
      </c>
      <c r="L1961" s="444">
        <f t="shared" ca="1" si="137"/>
        <v>-1227996814.032814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-1227996814.032814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-5116653.3918033913</v>
      </c>
      <c r="L1962" s="444">
        <f t="shared" ca="1" si="137"/>
        <v>-1233113467.4246175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-1233113467.4246175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-5137972.7809359059</v>
      </c>
      <c r="L1963" s="444">
        <f t="shared" ca="1" si="137"/>
        <v>-1238251440.2055535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-1238251440.2055535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-5159381.0008564731</v>
      </c>
      <c r="L1964" s="444">
        <f t="shared" ca="1" si="137"/>
        <v>-1243410821.2064099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-1243410821.2064099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-5180878.4216933744</v>
      </c>
      <c r="L1965" s="444">
        <f t="shared" ca="1" si="137"/>
        <v>-1248591699.6281033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-1248591699.6281033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-5202465.4151170971</v>
      </c>
      <c r="L1966" s="444">
        <f t="shared" ca="1" si="137"/>
        <v>-1253794165.0432203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-1253794165.0432203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-5224142.3543467512</v>
      </c>
      <c r="L1967" s="444">
        <f t="shared" ca="1" si="137"/>
        <v>-1259018307.397567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-1259018307.397567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-5245909.6141565293</v>
      </c>
      <c r="L1968" s="444">
        <f t="shared" ca="1" si="137"/>
        <v>-1264264217.0117235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-1264264217.0117235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-5267767.5708821816</v>
      </c>
      <c r="L1969" s="444">
        <f t="shared" ca="1" si="137"/>
        <v>-1269531984.5826056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-1269531984.5826056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-5289716.6024275236</v>
      </c>
      <c r="L1970" s="444">
        <f t="shared" ca="1" si="137"/>
        <v>-1274821701.1850331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-1274821701.1850331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-5311757.0882709716</v>
      </c>
      <c r="L1971" s="444">
        <f t="shared" ca="1" si="137"/>
        <v>-1280133458.273304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-1280133458.273304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-5333889.4094720995</v>
      </c>
      <c r="L1972" s="444">
        <f t="shared" ca="1" si="137"/>
        <v>-1285467347.682776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-1285467347.682776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-5356113.9486782327</v>
      </c>
      <c r="L1973" s="444">
        <f t="shared" ca="1" si="137"/>
        <v>-1290823461.6314542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-1290823461.6314542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-5378431.0901310593</v>
      </c>
      <c r="L1974" s="444">
        <f t="shared" ca="1" si="137"/>
        <v>-1296201892.7215853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-1296201892.7215853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-5400841.2196732722</v>
      </c>
      <c r="L1975" s="444">
        <f t="shared" ca="1" si="137"/>
        <v>-1301602733.9412584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-1301602733.9412584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-5423344.7247552434</v>
      </c>
      <c r="L1976" s="444">
        <f t="shared" ca="1" si="137"/>
        <v>-1307026078.6660137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-1307026078.6660137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-5445941.9944417235</v>
      </c>
      <c r="L1977" s="444">
        <f t="shared" ca="1" si="137"/>
        <v>-1312472020.6604555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-1312472020.6604555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-5468633.4194185641</v>
      </c>
      <c r="L1978" s="444">
        <f t="shared" ca="1" si="137"/>
        <v>-1317940654.079874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-1317940654.079874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-5491419.3919994747</v>
      </c>
      <c r="L1979" s="444">
        <f t="shared" ca="1" si="137"/>
        <v>-1323432073.4718735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-1323432073.4718735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-5514300.3061328065</v>
      </c>
      <c r="L1980" s="444">
        <f t="shared" ca="1" si="137"/>
        <v>-1328946373.7780063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-1328946373.7780063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-5537276.5574083598</v>
      </c>
      <c r="L1981" s="444">
        <f t="shared" ca="1" si="137"/>
        <v>-1334483650.3354146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-1334483650.3354146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-5560348.5430642273</v>
      </c>
      <c r="L1982" s="444">
        <f t="shared" ca="1" si="137"/>
        <v>-1340043998.8784788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-1340043998.8784788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-5583516.6619936619</v>
      </c>
      <c r="L1983" s="444">
        <f t="shared" ca="1" si="137"/>
        <v>-1345627515.5404725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-1345627515.5404725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-5606781.3147519687</v>
      </c>
      <c r="L1984" s="444">
        <f t="shared" ca="1" si="137"/>
        <v>-1351234296.8552244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-1351234296.8552244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-5630142.9035634352</v>
      </c>
      <c r="L1985" s="444">
        <f t="shared" ca="1" si="137"/>
        <v>-1356864439.7587879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-1356864439.7587879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-5653601.8323282823</v>
      </c>
      <c r="L1986" s="444">
        <f t="shared" ca="1" si="137"/>
        <v>-1362518041.5911162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-1362518041.5911162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-5677158.5066296505</v>
      </c>
      <c r="L1987" s="444">
        <f t="shared" ca="1" si="137"/>
        <v>-1368195200.0977459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-1368195200.0977459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-5700813.3337406078</v>
      </c>
      <c r="L1988" s="444">
        <f t="shared" ca="1" si="137"/>
        <v>-1373896013.4314866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-1373896013.4314866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-5724566.7226311937</v>
      </c>
      <c r="L1989" s="444">
        <f t="shared" ca="1" si="137"/>
        <v>-1379620580.1541178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-1379620580.1541178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-5748419.0839754911</v>
      </c>
      <c r="L1990" s="444">
        <f t="shared" ca="1" si="137"/>
        <v>-1385368999.2380934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-1385368999.2380934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-5772370.8301587226</v>
      </c>
      <c r="L1991" s="444">
        <f t="shared" ca="1" si="137"/>
        <v>-1391141370.0682521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-1391141370.0682521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-5796422.375284384</v>
      </c>
      <c r="L1992" s="444">
        <f t="shared" ca="1" si="137"/>
        <v>-1396937792.4435365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-1396937792.4435365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-5820574.1351814019</v>
      </c>
      <c r="L1993" s="444">
        <f t="shared" ca="1" si="137"/>
        <v>-1402758366.5787179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-1402758366.5787179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-5844826.5274113249</v>
      </c>
      <c r="L1994" s="444">
        <f t="shared" ca="1" si="137"/>
        <v>-1408603193.1061292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-1408603193.1061292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-5869179.9712755382</v>
      </c>
      <c r="L1995" s="444">
        <f t="shared" ca="1" si="137"/>
        <v>-1414472373.0774047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-1414472373.0774047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-5893634.88782252</v>
      </c>
      <c r="L1996" s="444">
        <f t="shared" ca="1" si="137"/>
        <v>-1420366007.9652274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-1420366007.9652274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-5918191.6998551143</v>
      </c>
      <c r="L1997" s="444">
        <f t="shared" ca="1" si="137"/>
        <v>-1426284199.6650825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-1426284199.6650825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-5942850.8319378439</v>
      </c>
      <c r="L1998" s="444">
        <f t="shared" ca="1" si="137"/>
        <v>-1432227050.4970202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-1432227050.4970202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-5967612.7104042508</v>
      </c>
      <c r="L1999" s="444">
        <f t="shared" ca="1" si="137"/>
        <v>-1438194663.2074244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-1438194663.2074244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-5992477.7633642685</v>
      </c>
      <c r="L2000" s="444">
        <f t="shared" ca="1" si="137"/>
        <v>-1444187140.9707887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-1444187140.9707887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-6017446.4207116198</v>
      </c>
      <c r="L2001" s="444">
        <f t="shared" ca="1" si="137"/>
        <v>-1450204587.3915002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-1450204587.3915002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-6042519.1141312514</v>
      </c>
      <c r="L2002" s="444">
        <f t="shared" ca="1" si="137"/>
        <v>-1456247106.5056314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-1456247106.5056314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-6067696.2771067973</v>
      </c>
      <c r="L2003" s="444">
        <f t="shared" ca="1" si="137"/>
        <v>-1462314802.7827382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-1462314802.7827382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-6092978.3449280756</v>
      </c>
      <c r="L2004" s="444">
        <f t="shared" ca="1" si="137"/>
        <v>-1468407781.1276662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-1468407781.1276662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-6118365.754698609</v>
      </c>
      <c r="L2005" s="444">
        <f t="shared" ca="1" si="137"/>
        <v>-1474526146.8823647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-1474526146.8823647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-6143858.9453431861</v>
      </c>
      <c r="L2006" s="444">
        <f t="shared" ca="1" si="137"/>
        <v>-1480670005.827708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-1480670005.827708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-6169458.3576154504</v>
      </c>
      <c r="L2007" s="444">
        <f t="shared" ca="1" si="137"/>
        <v>-1486839464.1853235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-1486839464.1853235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-6195164.4341055145</v>
      </c>
      <c r="L2008" s="444">
        <f t="shared" ca="1" si="137"/>
        <v>-1493034628.6194289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-1493034628.6194289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-6220977.61924762</v>
      </c>
      <c r="L2009" s="444">
        <f t="shared" ca="1" si="137"/>
        <v>-1499255606.2386765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-1499255606.2386765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-6246898.3593278192</v>
      </c>
      <c r="L2010" s="444">
        <f t="shared" ca="1" si="137"/>
        <v>-1505502504.5980043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-1505502504.5980043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-6272927.1024916843</v>
      </c>
      <c r="L2011" s="444">
        <f t="shared" ca="1" si="137"/>
        <v>-1511775431.700496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-1511775431.700496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-6299064.2987520667</v>
      </c>
      <c r="L2012" s="444">
        <f t="shared" ca="1" si="137"/>
        <v>-1518074495.999248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-1518074495.999248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-6325310.3999968665</v>
      </c>
      <c r="L2013" s="444">
        <f t="shared" ca="1" si="137"/>
        <v>-1524399806.3992448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-1524399806.3992448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-6351665.8599968534</v>
      </c>
      <c r="L2014" s="444">
        <f t="shared" ca="1" si="137"/>
        <v>-1530751472.2592416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-1530751472.2592416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-6378131.1344135068</v>
      </c>
      <c r="L2015" s="444">
        <f t="shared" ca="1" si="137"/>
        <v>-1537129603.3936551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-1537129603.3936551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-6404706.6808068957</v>
      </c>
      <c r="L2016" s="444">
        <f t="shared" ca="1" si="137"/>
        <v>-1543534310.0744619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-1543534310.0744619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-6431392.958643591</v>
      </c>
      <c r="L2017" s="444">
        <f t="shared" ca="1" si="137"/>
        <v>-1549965703.0331056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-1549965703.0331056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-6458190.4293046063</v>
      </c>
      <c r="L2018" s="444">
        <f t="shared" ca="1" si="137"/>
        <v>-1556423893.4624102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-1556423893.4624102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-6485099.5560933761</v>
      </c>
      <c r="L2019" s="444">
        <f t="shared" ca="1" si="137"/>
        <v>-1562908993.0185037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-1562908993.0185037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-6512120.8042437648</v>
      </c>
      <c r="L2020" s="444">
        <f t="shared" ca="1" si="137"/>
        <v>-1569421113.8227475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-1569421113.8227475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-6539254.6409281148</v>
      </c>
      <c r="L2021" s="444">
        <f t="shared" ca="1" si="137"/>
        <v>-1575960368.4636755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-1575960368.4636755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-6566501.5352653144</v>
      </c>
      <c r="L2022" s="444">
        <f t="shared" ca="1" si="137"/>
        <v>-1582526869.9989407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-1582526869.9989407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-6593861.9583289195</v>
      </c>
      <c r="L2023" s="444">
        <f t="shared" ca="1" si="137"/>
        <v>-1589120731.9572697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-1589120731.9572697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-6621336.38315529</v>
      </c>
      <c r="L2024" s="444">
        <f t="shared" ca="1" si="137"/>
        <v>-1595742068.340425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-1595742068.340425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-6648925.284751771</v>
      </c>
      <c r="L2025" s="444">
        <f t="shared" ca="1" si="137"/>
        <v>-1602390993.6251767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-1602390993.6251767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-6676629.1401049029</v>
      </c>
      <c r="L2026" s="444">
        <f t="shared" ca="1" si="137"/>
        <v>-1609067622.7652817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-1609067622.7652817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-6704448.4281886732</v>
      </c>
      <c r="L2027" s="444">
        <f t="shared" ca="1" si="137"/>
        <v>-1615772071.1934702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-1615772071.1934702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-6732383.6299727922</v>
      </c>
      <c r="L2028" s="444">
        <f t="shared" ca="1" si="137"/>
        <v>-1622504454.8234429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-1622504454.8234429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-6760435.2284310125</v>
      </c>
      <c r="L2029" s="444">
        <f t="shared" ca="1" si="137"/>
        <v>-1629264890.0518739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-1629264890.0518739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-6788603.7085494744</v>
      </c>
      <c r="L2030" s="444">
        <f t="shared" ca="1" si="137"/>
        <v>-1636053493.7604234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-1636053493.7604234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-6816889.5573350973</v>
      </c>
      <c r="L2031" s="444">
        <f t="shared" ca="1" si="137"/>
        <v>-1642870383.3177586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-1642870383.3177586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-6845293.2638239935</v>
      </c>
      <c r="L2032" s="444">
        <f t="shared" ca="1" si="137"/>
        <v>-1649715676.5815825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-1649715676.5815825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-6873815.3190899268</v>
      </c>
      <c r="L2033" s="444">
        <f t="shared" ca="1" si="137"/>
        <v>-1656589491.9006724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-1656589491.9006724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-6902456.2162528019</v>
      </c>
      <c r="L2034" s="444">
        <f t="shared" ca="1" si="137"/>
        <v>-1663491948.1169252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-1663491948.1169252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-6931216.4504871881</v>
      </c>
      <c r="L2035" s="444">
        <f t="shared" ca="1" si="137"/>
        <v>-1670423164.5674124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-1670423164.5674124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-6960096.5190308848</v>
      </c>
      <c r="L2036" s="444">
        <f t="shared" ca="1" si="137"/>
        <v>-1677383261.0864432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-1677383261.0864432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-6989096.9211935131</v>
      </c>
      <c r="L2037" s="444">
        <f t="shared" ca="1" si="137"/>
        <v>-1684372358.0076368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-1684372358.0076368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-7018218.1583651528</v>
      </c>
      <c r="L2038" s="444">
        <f t="shared" ca="1" si="137"/>
        <v>-1691390576.166002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-1691390576.166002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-7047460.734025009</v>
      </c>
      <c r="L2039" s="444">
        <f t="shared" ca="1" si="137"/>
        <v>-1698438036.900027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-1698438036.900027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-7076825.1537501123</v>
      </c>
      <c r="L2040" s="444">
        <f t="shared" ca="1" si="137"/>
        <v>-1705514862.0537772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-1705514862.0537772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-7106311.9252240714</v>
      </c>
      <c r="L2041" s="444">
        <f t="shared" ca="1" si="137"/>
        <v>-1712621173.9790013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-1712621173.9790013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-7135921.5582458386</v>
      </c>
      <c r="L2042" s="444">
        <f t="shared" ca="1" si="137"/>
        <v>-1719757095.5372472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-1719757095.5372472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-7165654.5647385307</v>
      </c>
      <c r="L2043" s="444">
        <f t="shared" ca="1" si="137"/>
        <v>-1726922750.1019857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-1726922750.1019857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-7195511.4587582722</v>
      </c>
      <c r="L2044" s="444">
        <f t="shared" ca="1" si="137"/>
        <v>-1734118261.560744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-1734118261.560744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-7225492.7565031005</v>
      </c>
      <c r="L2045" s="444">
        <f t="shared" ca="1" si="137"/>
        <v>-1741343754.3172472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-1741343754.3172472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-7255598.976321863</v>
      </c>
      <c r="L2046" s="444">
        <f t="shared" ca="1" si="137"/>
        <v>-1748599353.2935691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-1748599353.2935691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-7285830.6387232048</v>
      </c>
      <c r="L2047" s="444">
        <f t="shared" ca="1" si="137"/>
        <v>-1755885183.9322922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-1755885183.9322922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-7316188.2663845504</v>
      </c>
      <c r="L2048" s="444">
        <f t="shared" ref="L2048:L2302" ca="1" si="142">I2048-J2048+K2048</f>
        <v>-1763201372.1986768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-1763201372.1986768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-7346672.3841611529</v>
      </c>
      <c r="L2049" s="444">
        <f t="shared" ca="1" si="142"/>
        <v>-1770548044.5828381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-1770548044.5828381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-7377283.5190951582</v>
      </c>
      <c r="L2050" s="444">
        <f t="shared" ca="1" si="142"/>
        <v>-1777925328.1019332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-1777925328.1019332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-7408022.2004247215</v>
      </c>
      <c r="L2051" s="444">
        <f t="shared" ca="1" si="142"/>
        <v>-1785333350.3023579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-1785333350.3023579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-7438888.9595931591</v>
      </c>
      <c r="L2052" s="444">
        <f t="shared" ca="1" si="142"/>
        <v>-1792772239.261951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-1792772239.261951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-7469884.3302581292</v>
      </c>
      <c r="L2053" s="444">
        <f t="shared" ca="1" si="142"/>
        <v>-1800242123.5922091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-1800242123.5922091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-7501008.8483008714</v>
      </c>
      <c r="L2054" s="444">
        <f t="shared" ca="1" si="142"/>
        <v>-1807743132.44051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-1807743132.44051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-7532263.0518354597</v>
      </c>
      <c r="L2055" s="444">
        <f t="shared" ca="1" si="142"/>
        <v>-1815275395.4923456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-1815275395.4923456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-7563647.4812181061</v>
      </c>
      <c r="L2056" s="444">
        <f t="shared" ca="1" si="142"/>
        <v>-1822839042.9735637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-1822839042.9735637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-7595162.6790565159</v>
      </c>
      <c r="L2057" s="444">
        <f t="shared" ca="1" si="142"/>
        <v>-1830434205.6526201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-1830434205.6526201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-7626809.1902192505</v>
      </c>
      <c r="L2058" s="444">
        <f t="shared" ca="1" si="142"/>
        <v>-1838061014.8428392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-1838061014.8428392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-7658587.5618451638</v>
      </c>
      <c r="L2059" s="444">
        <f t="shared" ca="1" si="142"/>
        <v>-1845719602.4046843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-1845719602.4046843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-7690498.3433528515</v>
      </c>
      <c r="L2060" s="444">
        <f t="shared" ca="1" si="142"/>
        <v>-1853410100.7480371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-1853410100.7480371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-7722542.0864501549</v>
      </c>
      <c r="L2061" s="444">
        <f t="shared" ca="1" si="142"/>
        <v>-1861132642.8344872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-1861132642.8344872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-7754719.3451436963</v>
      </c>
      <c r="L2062" s="444">
        <f t="shared" ca="1" si="142"/>
        <v>-1868887362.179631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-1868887362.179631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-7787030.6757484628</v>
      </c>
      <c r="L2063" s="444">
        <f t="shared" ca="1" si="142"/>
        <v>-1876674392.8553793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-1876674392.8553793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-7819476.636897414</v>
      </c>
      <c r="L2064" s="444">
        <f t="shared" ca="1" si="142"/>
        <v>-1884493869.4922767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-1884493869.4922767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-7852057.7895511528</v>
      </c>
      <c r="L2065" s="444">
        <f t="shared" ca="1" si="142"/>
        <v>-1892345927.2818279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-1892345927.2818279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-7884774.6970076161</v>
      </c>
      <c r="L2066" s="444">
        <f t="shared" ca="1" si="142"/>
        <v>-1900230701.9788356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-1900230701.9788356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-7917627.9249118147</v>
      </c>
      <c r="L2067" s="444">
        <f t="shared" ca="1" si="142"/>
        <v>-1908148329.9037473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-1908148329.9037473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-7950618.0412656143</v>
      </c>
      <c r="L2068" s="444">
        <f t="shared" ca="1" si="142"/>
        <v>-1916098947.945013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-1916098947.945013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-7983745.6164375553</v>
      </c>
      <c r="L2069" s="444">
        <f t="shared" ca="1" si="142"/>
        <v>-1924082693.5614507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-1924082693.5614507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-8017011.2231727103</v>
      </c>
      <c r="L2070" s="444">
        <f t="shared" ca="1" si="142"/>
        <v>-1932099704.7846234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-1932099704.7846234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-8050415.4366025971</v>
      </c>
      <c r="L2071" s="444">
        <f t="shared" ca="1" si="142"/>
        <v>-1940150120.221226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-1940150120.221226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-8083958.8342551077</v>
      </c>
      <c r="L2072" s="444">
        <f t="shared" ca="1" si="142"/>
        <v>-1948234079.0554812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-1948234079.0554812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-8117641.9960645046</v>
      </c>
      <c r="L2073" s="444">
        <f t="shared" ca="1" si="142"/>
        <v>-1956351721.0515456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-1956351721.0515456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-8151465.5043814406</v>
      </c>
      <c r="L2074" s="444">
        <f t="shared" ca="1" si="142"/>
        <v>-1964503186.555927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-1964503186.555927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-8185429.9439830305</v>
      </c>
      <c r="L2075" s="444">
        <f t="shared" ca="1" si="142"/>
        <v>-1972688616.4999101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-1972688616.4999101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-8219535.9020829583</v>
      </c>
      <c r="L2076" s="444">
        <f t="shared" ca="1" si="142"/>
        <v>-1980908152.401993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-1980908152.401993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-8253783.9683416383</v>
      </c>
      <c r="L2077" s="444">
        <f t="shared" ca="1" si="142"/>
        <v>-1989161936.3703346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-1989161936.3703346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-8288174.7348763943</v>
      </c>
      <c r="L2078" s="444">
        <f t="shared" ca="1" si="142"/>
        <v>-1997450111.105211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-1997450111.105211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-8322708.7962717125</v>
      </c>
      <c r="L2079" s="444">
        <f t="shared" ca="1" si="142"/>
        <v>-2005772819.9014828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-2005772819.9014828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-8357386.7495895103</v>
      </c>
      <c r="L2080" s="444">
        <f t="shared" ca="1" si="142"/>
        <v>-2014130206.6510723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-2014130206.6510723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-8392209.1943794675</v>
      </c>
      <c r="L2081" s="444">
        <f t="shared" ca="1" si="142"/>
        <v>-2022522415.8454518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-2022522415.8454518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-8427176.7326893844</v>
      </c>
      <c r="L2082" s="444">
        <f t="shared" ca="1" si="142"/>
        <v>-2030949592.5781412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-2030949592.5781412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-8462289.9690755885</v>
      </c>
      <c r="L2083" s="444">
        <f t="shared" ca="1" si="142"/>
        <v>-2039411882.5472169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-2039411882.5472169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-8497549.5106134042</v>
      </c>
      <c r="L2084" s="444">
        <f t="shared" ca="1" si="142"/>
        <v>-2047909432.0578303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-2047909432.0578303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-8532955.966907626</v>
      </c>
      <c r="L2085" s="444">
        <f t="shared" ca="1" si="142"/>
        <v>-2056442388.0247381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-2056442388.0247381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-8568509.9501030743</v>
      </c>
      <c r="L2086" s="444">
        <f t="shared" ca="1" si="142"/>
        <v>-2065010897.9748411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-2065010897.9748411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-8604212.0748951714</v>
      </c>
      <c r="L2087" s="444">
        <f t="shared" ca="1" si="142"/>
        <v>-2073615110.0497363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-2073615110.0497363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-8640062.9585405663</v>
      </c>
      <c r="L2088" s="444">
        <f t="shared" ca="1" si="142"/>
        <v>-2082255173.0082769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-2082255173.0082769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-8676063.2208678201</v>
      </c>
      <c r="L2089" s="444">
        <f t="shared" ca="1" si="142"/>
        <v>-2090931236.2291448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-2090931236.2291448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-8712213.4842881039</v>
      </c>
      <c r="L2090" s="444">
        <f t="shared" ca="1" si="142"/>
        <v>-2099643449.713433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-2099643449.713433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-8748514.37380597</v>
      </c>
      <c r="L2091" s="444">
        <f t="shared" ca="1" si="142"/>
        <v>-2108391964.087239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-2108391964.087239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-8784966.5170301609</v>
      </c>
      <c r="L2092" s="444">
        <f t="shared" ca="1" si="142"/>
        <v>-2117176930.6042693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-2117176930.6042693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-8821570.5441844556</v>
      </c>
      <c r="L2093" s="444">
        <f t="shared" ca="1" si="142"/>
        <v>-2125998501.1484537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-2125998501.1484537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-8858327.0881185569</v>
      </c>
      <c r="L2094" s="444">
        <f t="shared" ca="1" si="142"/>
        <v>-2134856828.2365723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-2134856828.2365723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-8895236.7843190506</v>
      </c>
      <c r="L2095" s="444">
        <f t="shared" ca="1" si="142"/>
        <v>-2143752065.0208914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-2143752065.0208914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-8932300.2709203809</v>
      </c>
      <c r="L2096" s="444">
        <f t="shared" ca="1" si="142"/>
        <v>-2152684365.2918119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-2152684365.2918119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-8969518.1887158826</v>
      </c>
      <c r="L2097" s="444">
        <f t="shared" ca="1" si="142"/>
        <v>-2161653883.4805279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-2161653883.4805279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-9006891.1811688654</v>
      </c>
      <c r="L2098" s="444">
        <f t="shared" ca="1" si="142"/>
        <v>-2170660774.6616969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-2170660774.6616969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-9044419.8944237363</v>
      </c>
      <c r="L2099" s="444">
        <f t="shared" ca="1" si="142"/>
        <v>-2179705194.5561209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-2179705194.5561209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-9082104.9773171693</v>
      </c>
      <c r="L2100" s="444">
        <f t="shared" ca="1" si="142"/>
        <v>-2188787299.5334382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-2188787299.5334382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-9119947.0813893266</v>
      </c>
      <c r="L2101" s="444">
        <f t="shared" ca="1" si="142"/>
        <v>-2197907246.6148276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-2197907246.6148276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-9157946.8608951159</v>
      </c>
      <c r="L2102" s="444">
        <f t="shared" ca="1" si="142"/>
        <v>-2207065193.4757228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-2207065193.4757228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-9196104.9728155117</v>
      </c>
      <c r="L2103" s="444">
        <f t="shared" ca="1" si="142"/>
        <v>-2216261298.4485383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-2216261298.4485383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-9234422.0768689103</v>
      </c>
      <c r="L2104" s="444">
        <f t="shared" ca="1" si="142"/>
        <v>-2225495720.5254073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-2225495720.5254073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-9272898.8355225306</v>
      </c>
      <c r="L2105" s="444">
        <f t="shared" ca="1" si="142"/>
        <v>-2234768619.36093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-2234768619.36093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-9311535.9140038751</v>
      </c>
      <c r="L2106" s="444">
        <f t="shared" ca="1" si="142"/>
        <v>-2244080155.2749338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-2244080155.2749338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-9350333.9803122245</v>
      </c>
      <c r="L2107" s="444">
        <f t="shared" ca="1" si="142"/>
        <v>-2253430489.2552462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-2253430489.2552462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-9389293.7052301913</v>
      </c>
      <c r="L2108" s="444">
        <f t="shared" ca="1" si="142"/>
        <v>-2262819782.9604764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-2262819782.9604764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-9428415.7623353191</v>
      </c>
      <c r="L2109" s="444">
        <f t="shared" ca="1" si="142"/>
        <v>-2272248198.7228117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-2272248198.7228117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-9467700.8280117158</v>
      </c>
      <c r="L2110" s="444">
        <f t="shared" ca="1" si="142"/>
        <v>-2281715899.5508232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-2281715899.5508232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-9507149.581461763</v>
      </c>
      <c r="L2111" s="444">
        <f t="shared" ca="1" si="142"/>
        <v>-2291223049.1322851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-2291223049.1322851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-9546762.704717854</v>
      </c>
      <c r="L2112" s="444">
        <f t="shared" ca="1" si="142"/>
        <v>-2300769811.8370028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-2300769811.8370028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-9586540.8826541789</v>
      </c>
      <c r="L2113" s="444">
        <f t="shared" ca="1" si="142"/>
        <v>-2310356352.7196569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-2310356352.7196569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-9626484.8029985707</v>
      </c>
      <c r="L2114" s="444">
        <f t="shared" ca="1" si="142"/>
        <v>-2319982837.5226555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-2319982837.5226555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-9666595.156344397</v>
      </c>
      <c r="L2115" s="444">
        <f t="shared" ca="1" si="142"/>
        <v>-2329649432.6789999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-2329649432.6789999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-9706872.636162499</v>
      </c>
      <c r="L2116" s="444">
        <f t="shared" ca="1" si="142"/>
        <v>-2339356305.3151622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-2339356305.3151622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-9747317.938813176</v>
      </c>
      <c r="L2117" s="444">
        <f t="shared" ca="1" si="142"/>
        <v>-2349103623.2539754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-2349103623.2539754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-9787931.7635582313</v>
      </c>
      <c r="L2118" s="444">
        <f t="shared" ca="1" si="142"/>
        <v>-2358891555.0175338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-2358891555.0175338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-9828714.8125730567</v>
      </c>
      <c r="L2119" s="444">
        <f t="shared" ca="1" si="142"/>
        <v>-2368720269.8301067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-2368720269.8301067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-9869667.7909587771</v>
      </c>
      <c r="L2120" s="444">
        <f t="shared" ca="1" si="142"/>
        <v>-2378589937.6210656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-2378589937.6210656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-9910791.4067544397</v>
      </c>
      <c r="L2121" s="444">
        <f t="shared" ca="1" si="142"/>
        <v>-2388500729.0278201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-2388500729.0278201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-9952086.3709492497</v>
      </c>
      <c r="L2122" s="444">
        <f t="shared" ca="1" si="142"/>
        <v>-2398452815.3987694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-2398452815.3987694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-9993553.397494873</v>
      </c>
      <c r="L2123" s="444">
        <f t="shared" ca="1" si="142"/>
        <v>-2408446368.7962642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-2408446368.7962642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-10035193.203317767</v>
      </c>
      <c r="L2124" s="444">
        <f t="shared" ca="1" si="142"/>
        <v>-2418481561.9995818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-2418481561.9995818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-10077006.508331591</v>
      </c>
      <c r="L2125" s="444">
        <f t="shared" ca="1" si="142"/>
        <v>-2428558568.5079136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-2428558568.5079136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-10118994.035449639</v>
      </c>
      <c r="L2126" s="444">
        <f t="shared" ca="1" si="142"/>
        <v>-2438677562.5433631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-2438677562.5433631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-10161156.510597346</v>
      </c>
      <c r="L2127" s="444">
        <f t="shared" ca="1" si="142"/>
        <v>-2448838719.0539603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-2448838719.0539603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-10203494.662724834</v>
      </c>
      <c r="L2128" s="444">
        <f t="shared" ca="1" si="142"/>
        <v>-2459042213.7166853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-2459042213.7166853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-10246009.223819522</v>
      </c>
      <c r="L2129" s="444">
        <f t="shared" ca="1" si="142"/>
        <v>-2469288222.940505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-2469288222.940505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-10288700.928918771</v>
      </c>
      <c r="L2130" s="444">
        <f t="shared" ca="1" si="142"/>
        <v>-2479576923.8694239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-2479576923.8694239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-10331570.5161226</v>
      </c>
      <c r="L2131" s="444">
        <f t="shared" ca="1" si="142"/>
        <v>-2489908494.3855467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-2489908494.3855467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-10374618.726606444</v>
      </c>
      <c r="L2132" s="444">
        <f t="shared" ca="1" si="142"/>
        <v>-2500283113.1121531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-2500283113.1121531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-10417846.304633971</v>
      </c>
      <c r="L2133" s="444">
        <f t="shared" ca="1" si="142"/>
        <v>-2510700959.4167871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-2510700959.4167871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-10461253.997569947</v>
      </c>
      <c r="L2134" s="444">
        <f t="shared" ca="1" si="142"/>
        <v>-2521162213.4143572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-2521162213.4143572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-10504842.555893155</v>
      </c>
      <c r="L2135" s="444">
        <f t="shared" ca="1" si="142"/>
        <v>-2531667055.9702501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-2531667055.9702501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-10548612.733209375</v>
      </c>
      <c r="L2136" s="444">
        <f t="shared" ca="1" si="142"/>
        <v>-2542215668.7034597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-2542215668.7034597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-10592565.286264416</v>
      </c>
      <c r="L2137" s="444">
        <f t="shared" ca="1" si="142"/>
        <v>-2552808233.9897242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-2552808233.9897242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-10636700.974957183</v>
      </c>
      <c r="L2138" s="444">
        <f t="shared" ca="1" si="142"/>
        <v>-2563444934.9646811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-2563444934.9646811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-10681020.562352838</v>
      </c>
      <c r="L2139" s="444">
        <f t="shared" ca="1" si="142"/>
        <v>-2574125955.5270338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-2574125955.5270338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-10725524.814695975</v>
      </c>
      <c r="L2140" s="444">
        <f t="shared" ca="1" si="142"/>
        <v>-2584851480.3417296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-2584851480.3417296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-10770214.501423873</v>
      </c>
      <c r="L2141" s="444">
        <f t="shared" ca="1" si="142"/>
        <v>-2595621694.8431535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-2595621694.8431535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-10815090.395179806</v>
      </c>
      <c r="L2142" s="444">
        <f t="shared" ca="1" si="142"/>
        <v>-2606436785.2383332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-2606436785.2383332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-10860153.271826388</v>
      </c>
      <c r="L2143" s="444">
        <f t="shared" ca="1" si="142"/>
        <v>-2617296938.5101595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-2617296938.5101595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-10905403.910458997</v>
      </c>
      <c r="L2144" s="444">
        <f t="shared" ca="1" si="142"/>
        <v>-2628202342.4206185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-2628202342.4206185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-10950843.093419245</v>
      </c>
      <c r="L2145" s="444">
        <f t="shared" ca="1" si="142"/>
        <v>-2639153185.5140376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-2639153185.5140376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-10996471.60630849</v>
      </c>
      <c r="L2146" s="444">
        <f t="shared" ca="1" si="142"/>
        <v>-2650149657.1203461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-2650149657.1203461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-11042290.238001442</v>
      </c>
      <c r="L2147" s="444">
        <f t="shared" ca="1" si="142"/>
        <v>-2661191947.3583474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-2661191947.3583474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-11088299.78065978</v>
      </c>
      <c r="L2148" s="444">
        <f t="shared" ca="1" si="142"/>
        <v>-2672280247.1390071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-2672280247.1390071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-11134501.029745862</v>
      </c>
      <c r="L2149" s="444">
        <f t="shared" ca="1" si="142"/>
        <v>-2683414748.1687531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-2683414748.1687531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-11180894.784036471</v>
      </c>
      <c r="L2150" s="444">
        <f t="shared" ca="1" si="142"/>
        <v>-2694595642.9527898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-2694595642.9527898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-11227481.845636625</v>
      </c>
      <c r="L2151" s="444">
        <f t="shared" ca="1" si="142"/>
        <v>-2705823124.7984266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-2705823124.7984266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-11274263.019993445</v>
      </c>
      <c r="L2152" s="444">
        <f t="shared" ca="1" si="142"/>
        <v>-2717097387.8184199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-2717097387.8184199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-11321239.115910083</v>
      </c>
      <c r="L2153" s="444">
        <f t="shared" ca="1" si="142"/>
        <v>-2728418626.93433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-2728418626.93433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-11368410.945559708</v>
      </c>
      <c r="L2154" s="444">
        <f t="shared" ca="1" si="142"/>
        <v>-2739787037.8798895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-2739787037.8798895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-11415779.32449954</v>
      </c>
      <c r="L2155" s="444">
        <f t="shared" ca="1" si="142"/>
        <v>-2751202817.2043891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-2751202817.2043891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-11463345.071684955</v>
      </c>
      <c r="L2156" s="444">
        <f t="shared" ca="1" si="142"/>
        <v>-2762666162.2760739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-2762666162.2760739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-11511109.009483641</v>
      </c>
      <c r="L2157" s="444">
        <f t="shared" ca="1" si="142"/>
        <v>-2774177271.2855577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-2774177271.2855577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-11559071.963689825</v>
      </c>
      <c r="L2158" s="444">
        <f t="shared" ca="1" si="142"/>
        <v>-2785736343.2492476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-2785736343.2492476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-11607234.763538532</v>
      </c>
      <c r="L2159" s="444">
        <f t="shared" ca="1" si="142"/>
        <v>-2797343578.0127859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-2797343578.0127859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-11655598.241719941</v>
      </c>
      <c r="L2160" s="444">
        <f t="shared" ca="1" si="142"/>
        <v>-2808999176.2545056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-2808999176.2545056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-11704163.234393774</v>
      </c>
      <c r="L2161" s="444">
        <f t="shared" ca="1" si="142"/>
        <v>-2820703339.4888992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-2820703339.4888992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-11752930.581203748</v>
      </c>
      <c r="L2162" s="444">
        <f t="shared" ca="1" si="142"/>
        <v>-2832456270.0701032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-2832456270.0701032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-11801901.125292096</v>
      </c>
      <c r="L2163" s="444">
        <f t="shared" ca="1" si="142"/>
        <v>-2844258171.1953955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-2844258171.1953955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-11851075.713314148</v>
      </c>
      <c r="L2164" s="444">
        <f t="shared" ca="1" si="142"/>
        <v>-2856109246.9087095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-2856109246.9087095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-11900455.195452956</v>
      </c>
      <c r="L2165" s="444">
        <f t="shared" ca="1" si="142"/>
        <v>-2868009702.1041627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-2868009702.1041627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-11950040.425434012</v>
      </c>
      <c r="L2166" s="444">
        <f t="shared" ca="1" si="142"/>
        <v>-2879959742.5295968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-2879959742.5295968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-11999832.260539986</v>
      </c>
      <c r="L2167" s="444">
        <f t="shared" ca="1" si="142"/>
        <v>-2891959574.7901368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-2891959574.7901368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-12049831.56162557</v>
      </c>
      <c r="L2168" s="444">
        <f t="shared" ca="1" si="142"/>
        <v>-2904009406.3517623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-2904009406.3517623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-12100039.193132343</v>
      </c>
      <c r="L2169" s="444">
        <f t="shared" ca="1" si="142"/>
        <v>-2916109445.5448947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-2916109445.5448947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-12150456.023103727</v>
      </c>
      <c r="L2170" s="444">
        <f t="shared" ca="1" si="142"/>
        <v>-2928259901.5679984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-2928259901.5679984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-12201082.923199993</v>
      </c>
      <c r="L2171" s="444">
        <f t="shared" ca="1" si="142"/>
        <v>-2940460984.4911985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-2940460984.4911985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-12251920.768713327</v>
      </c>
      <c r="L2172" s="444">
        <f t="shared" ca="1" si="142"/>
        <v>-2952712905.259912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-2952712905.259912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-12302970.438582966</v>
      </c>
      <c r="L2173" s="444">
        <f t="shared" ca="1" si="142"/>
        <v>-2965015875.6984949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-2965015875.6984949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-12354232.815410396</v>
      </c>
      <c r="L2174" s="444">
        <f t="shared" ca="1" si="142"/>
        <v>-2977370108.5139055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-2977370108.5139055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-12405708.785474606</v>
      </c>
      <c r="L2175" s="444">
        <f t="shared" ca="1" si="142"/>
        <v>-2989775817.2993803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-2989775817.2993803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-12457399.238747418</v>
      </c>
      <c r="L2176" s="444">
        <f t="shared" ca="1" si="142"/>
        <v>-3002233216.5381279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-3002233216.5381279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-12509305.068908866</v>
      </c>
      <c r="L2177" s="444">
        <f t="shared" ca="1" si="142"/>
        <v>-3014742521.6070366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-3014742521.6070366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-12561427.173362652</v>
      </c>
      <c r="L2178" s="444">
        <f t="shared" ca="1" si="142"/>
        <v>-3027303948.7803993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-3027303948.7803993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-12613766.453251664</v>
      </c>
      <c r="L2179" s="444">
        <f t="shared" ca="1" si="142"/>
        <v>-3039917715.2336512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-3039917715.2336512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-12666323.813473547</v>
      </c>
      <c r="L2180" s="444">
        <f t="shared" ca="1" si="142"/>
        <v>-3052584039.0471249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-3052584039.0471249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-12719100.162696354</v>
      </c>
      <c r="L2181" s="444">
        <f t="shared" ca="1" si="142"/>
        <v>-3065303139.2098212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-3065303139.2098212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-12772096.413374254</v>
      </c>
      <c r="L2182" s="444">
        <f t="shared" ca="1" si="142"/>
        <v>-3078075235.6231956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-3078075235.6231956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-12825313.481763314</v>
      </c>
      <c r="L2183" s="444">
        <f t="shared" ca="1" si="142"/>
        <v>-3090900549.104959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-3090900549.104959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-12878752.287937328</v>
      </c>
      <c r="L2184" s="444">
        <f t="shared" ca="1" si="142"/>
        <v>-3103779301.3928962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-3103779301.3928962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-12932413.755803734</v>
      </c>
      <c r="L2185" s="444">
        <f t="shared" ca="1" si="142"/>
        <v>-3116711715.1486998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-3116711715.1486998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-12986298.813119583</v>
      </c>
      <c r="L2186" s="444">
        <f t="shared" ca="1" si="142"/>
        <v>-3129698013.9618192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-3129698013.9618192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-13040408.391507579</v>
      </c>
      <c r="L2187" s="444">
        <f t="shared" ca="1" si="142"/>
        <v>-3142738422.3533268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-3142738422.3533268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-13094743.426472194</v>
      </c>
      <c r="L2188" s="444">
        <f t="shared" ca="1" si="142"/>
        <v>-3155833165.779799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-3155833165.779799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-13149304.857415829</v>
      </c>
      <c r="L2189" s="444">
        <f t="shared" ca="1" si="142"/>
        <v>-3168982470.6372147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-3168982470.6372147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-13204093.627655061</v>
      </c>
      <c r="L2190" s="444">
        <f t="shared" ca="1" si="142"/>
        <v>-3182186564.2648697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-3182186564.2648697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-13259110.684436956</v>
      </c>
      <c r="L2191" s="444">
        <f t="shared" ca="1" si="142"/>
        <v>-3195445674.9493065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-3195445674.9493065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-13314356.978955444</v>
      </c>
      <c r="L2192" s="444">
        <f t="shared" ca="1" si="142"/>
        <v>-3208760031.9282618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-3208760031.9282618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-13369833.466367757</v>
      </c>
      <c r="L2193" s="444">
        <f t="shared" ca="1" si="142"/>
        <v>-3222129865.3946295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-3222129865.3946295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-13425541.105810955</v>
      </c>
      <c r="L2194" s="444">
        <f t="shared" ca="1" si="142"/>
        <v>-3235555406.5004406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-3235555406.5004406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-13481480.860418502</v>
      </c>
      <c r="L2195" s="444">
        <f t="shared" ca="1" si="142"/>
        <v>-3249036887.3608589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-3249036887.3608589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-13537653.697336912</v>
      </c>
      <c r="L2196" s="444">
        <f t="shared" ca="1" si="142"/>
        <v>-3262574541.0581961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-3262574541.0581961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-13594060.587742483</v>
      </c>
      <c r="L2197" s="444">
        <f t="shared" ca="1" si="142"/>
        <v>-3276168601.6459384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-3276168601.6459384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-13650702.506858077</v>
      </c>
      <c r="L2198" s="444">
        <f t="shared" ca="1" si="142"/>
        <v>-3289819304.1527963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-3289819304.1527963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-13707580.433969984</v>
      </c>
      <c r="L2199" s="444">
        <f t="shared" ca="1" si="142"/>
        <v>-3303526884.5867662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-3303526884.5867662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-13764695.352444859</v>
      </c>
      <c r="L2200" s="444">
        <f t="shared" ca="1" si="142"/>
        <v>-3317291579.9392109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-3317291579.9392109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-13822048.249746712</v>
      </c>
      <c r="L2201" s="444">
        <f t="shared" ca="1" si="142"/>
        <v>-3331113628.1889577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-3331113628.1889577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-13879640.117453991</v>
      </c>
      <c r="L2202" s="444">
        <f t="shared" ca="1" si="142"/>
        <v>-3344993268.3064117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-3344993268.3064117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-13937471.951276718</v>
      </c>
      <c r="L2203" s="444">
        <f t="shared" ca="1" si="142"/>
        <v>-3358930740.2576885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-3358930740.2576885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-13995544.751073703</v>
      </c>
      <c r="L2204" s="444">
        <f t="shared" ca="1" si="142"/>
        <v>-3372926285.0087624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-3372926285.0087624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-14053859.520869844</v>
      </c>
      <c r="L2205" s="444">
        <f t="shared" ca="1" si="142"/>
        <v>-3386980144.5296321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-3386980144.5296321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-14112417.268873466</v>
      </c>
      <c r="L2206" s="444">
        <f t="shared" ca="1" si="142"/>
        <v>-3401092561.7985058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-3401092561.7985058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-14171219.007493773</v>
      </c>
      <c r="L2207" s="444">
        <f t="shared" ca="1" si="142"/>
        <v>-3415263780.8059998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-3415263780.8059998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-14230265.753358332</v>
      </c>
      <c r="L2208" s="444">
        <f t="shared" ca="1" si="142"/>
        <v>-3429494046.5593581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-3429494046.5593581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-14289558.527330659</v>
      </c>
      <c r="L2209" s="444">
        <f t="shared" ca="1" si="142"/>
        <v>-3443783605.086689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-3443783605.086689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-14349098.35452787</v>
      </c>
      <c r="L2210" s="444">
        <f t="shared" ca="1" si="142"/>
        <v>-3458132703.4412169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-3458132703.4412169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-14408886.264338404</v>
      </c>
      <c r="L2211" s="444">
        <f t="shared" ca="1" si="142"/>
        <v>-3472541589.7055554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-3472541589.7055554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-14468923.290439812</v>
      </c>
      <c r="L2212" s="444">
        <f t="shared" ca="1" si="142"/>
        <v>-3487010512.995995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-3487010512.995995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-14529210.470816648</v>
      </c>
      <c r="L2213" s="444">
        <f t="shared" ca="1" si="142"/>
        <v>-3501539723.4668117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-3501539723.4668117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-14589748.847778382</v>
      </c>
      <c r="L2214" s="444">
        <f t="shared" ca="1" si="142"/>
        <v>-3516129472.31459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-3516129472.31459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-14650539.467977457</v>
      </c>
      <c r="L2215" s="444">
        <f t="shared" ca="1" si="142"/>
        <v>-3530780011.7825675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-3530780011.7825675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-14711583.382427365</v>
      </c>
      <c r="L2216" s="444">
        <f t="shared" ca="1" si="142"/>
        <v>-3545491595.1649947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-3545491595.1649947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-14772881.64652081</v>
      </c>
      <c r="L2217" s="444">
        <f t="shared" ca="1" si="142"/>
        <v>-3560264476.8115153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-3560264476.8115153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-14834435.32004798</v>
      </c>
      <c r="L2218" s="444">
        <f t="shared" ca="1" si="142"/>
        <v>-3575098912.1315632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-3575098912.1315632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-14896245.467214847</v>
      </c>
      <c r="L2219" s="444">
        <f t="shared" ca="1" si="142"/>
        <v>-3589995157.5987782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-3589995157.5987782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-14958313.156661578</v>
      </c>
      <c r="L2220" s="444">
        <f t="shared" ca="1" si="142"/>
        <v>-3604953470.7554398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-3604953470.7554398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-15020639.461480999</v>
      </c>
      <c r="L2221" s="444">
        <f t="shared" ca="1" si="142"/>
        <v>-3619974110.2169209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-3619974110.2169209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-15083225.459237171</v>
      </c>
      <c r="L2222" s="444">
        <f t="shared" ca="1" si="142"/>
        <v>-3635057335.676158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-3635057335.676158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-15146072.231983989</v>
      </c>
      <c r="L2223" s="444">
        <f t="shared" ca="1" si="142"/>
        <v>-3650203407.9081421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-3650203407.9081421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-15209180.866283925</v>
      </c>
      <c r="L2224" s="444">
        <f t="shared" ca="1" si="142"/>
        <v>-3665412588.774426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-3665412588.774426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-15272552.453226775</v>
      </c>
      <c r="L2225" s="444">
        <f t="shared" ca="1" si="142"/>
        <v>-3680685141.2276525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-3680685141.2276525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-15336188.088448552</v>
      </c>
      <c r="L2226" s="444">
        <f t="shared" ca="1" si="142"/>
        <v>-3696021329.3161011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-3696021329.3161011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-15400088.872150421</v>
      </c>
      <c r="L2227" s="444">
        <f t="shared" ca="1" si="142"/>
        <v>-3711421418.1882515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-3711421418.1882515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-15464255.909117712</v>
      </c>
      <c r="L2228" s="444">
        <f t="shared" ca="1" si="142"/>
        <v>-3726885674.0973692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-3726885674.0973692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-15528690.308739038</v>
      </c>
      <c r="L2229" s="444">
        <f t="shared" ca="1" si="142"/>
        <v>-3742414364.4061084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-3742414364.4061084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-15593393.185025452</v>
      </c>
      <c r="L2230" s="444">
        <f t="shared" ca="1" si="142"/>
        <v>-3758007757.5911336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-3758007757.5911336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-15658365.656629724</v>
      </c>
      <c r="L2231" s="444">
        <f t="shared" ca="1" si="142"/>
        <v>-3773666123.2477632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-3773666123.2477632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-15723608.846865678</v>
      </c>
      <c r="L2232" s="444">
        <f t="shared" ca="1" si="142"/>
        <v>-3789389732.0946288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-3789389732.0946288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-15789123.883727619</v>
      </c>
      <c r="L2233" s="444">
        <f t="shared" ca="1" si="142"/>
        <v>-3805178855.9783564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-3805178855.9783564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-15854911.899909817</v>
      </c>
      <c r="L2234" s="444">
        <f t="shared" ca="1" si="142"/>
        <v>-3821033767.8782663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-3821033767.8782663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-15920974.032826109</v>
      </c>
      <c r="L2235" s="444">
        <f t="shared" ca="1" si="142"/>
        <v>-3836954741.9110923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-3836954741.9110923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-15987311.424629549</v>
      </c>
      <c r="L2236" s="444">
        <f t="shared" ca="1" si="142"/>
        <v>-3852942053.335722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-3852942053.335722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-16053925.222232172</v>
      </c>
      <c r="L2237" s="444">
        <f t="shared" ca="1" si="142"/>
        <v>-3868995978.5579543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-3868995978.5579543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-16120816.57732481</v>
      </c>
      <c r="L2238" s="444">
        <f t="shared" ca="1" si="142"/>
        <v>-3885116795.1352792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-3885116795.1352792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-16187986.646396998</v>
      </c>
      <c r="L2239" s="444">
        <f t="shared" ca="1" si="142"/>
        <v>-3901304781.7816763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-3901304781.7816763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-16255436.590756986</v>
      </c>
      <c r="L2240" s="444">
        <f t="shared" ca="1" si="142"/>
        <v>-3917560218.3724332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-3917560218.3724332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-16323167.576551806</v>
      </c>
      <c r="L2241" s="444">
        <f t="shared" ca="1" si="142"/>
        <v>-3933883385.9489851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-3933883385.9489851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-16391180.774787435</v>
      </c>
      <c r="L2242" s="444">
        <f t="shared" ca="1" si="142"/>
        <v>-3950274566.7237725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-3950274566.7237725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-16459477.361349052</v>
      </c>
      <c r="L2243" s="444">
        <f t="shared" ca="1" si="142"/>
        <v>-3966734044.0851216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-3966734044.0851216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-16528058.517021341</v>
      </c>
      <c r="L2244" s="444">
        <f t="shared" ca="1" si="142"/>
        <v>-3983262102.6021428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-3983262102.6021428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-16596925.427508928</v>
      </c>
      <c r="L2245" s="444">
        <f t="shared" ca="1" si="142"/>
        <v>-3999859028.0296516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-3999859028.0296516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-16666079.283456882</v>
      </c>
      <c r="L2246" s="444">
        <f t="shared" ca="1" si="142"/>
        <v>-4016525107.3131084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-4016525107.3131084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-16735521.280471286</v>
      </c>
      <c r="L2247" s="444">
        <f t="shared" ca="1" si="142"/>
        <v>-4033260628.5935798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-4033260628.5935798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-16805252.619139917</v>
      </c>
      <c r="L2248" s="444">
        <f t="shared" ca="1" si="142"/>
        <v>-4050065881.2127199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-4050065881.2127199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-16875274.505052999</v>
      </c>
      <c r="L2249" s="444">
        <f t="shared" ca="1" si="142"/>
        <v>-4066941155.717773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-4066941155.717773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-16945588.148824055</v>
      </c>
      <c r="L2250" s="444">
        <f t="shared" ca="1" si="142"/>
        <v>-4083886743.8665972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-4083886743.8665972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-17016194.766110819</v>
      </c>
      <c r="L2251" s="444">
        <f t="shared" ca="1" si="142"/>
        <v>-4100902938.6327081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-4100902938.6327081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-17087095.577636283</v>
      </c>
      <c r="L2252" s="444">
        <f t="shared" ca="1" si="142"/>
        <v>-4117990034.2103443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-4117990034.2103443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-17158291.809209768</v>
      </c>
      <c r="L2253" s="444">
        <f t="shared" ca="1" si="142"/>
        <v>-4135148326.0195541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-4135148326.0195541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-17229784.691748139</v>
      </c>
      <c r="L2254" s="444">
        <f t="shared" ca="1" si="142"/>
        <v>-4152378110.7113023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-4152378110.7113023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-17301575.461297091</v>
      </c>
      <c r="L2255" s="444">
        <f t="shared" ca="1" si="142"/>
        <v>-4169679686.1725993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-4169679686.1725993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-17373665.359052494</v>
      </c>
      <c r="L2256" s="444">
        <f t="shared" ca="1" si="142"/>
        <v>-4187053351.531652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-4187053351.531652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-17446055.631381884</v>
      </c>
      <c r="L2257" s="444">
        <f t="shared" ca="1" si="142"/>
        <v>-4204499407.163034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-4204499407.163034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-17518747.529845975</v>
      </c>
      <c r="L2258" s="444">
        <f t="shared" ca="1" si="142"/>
        <v>-4222018154.6928802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-4222018154.6928802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-17591742.311220333</v>
      </c>
      <c r="L2259" s="444">
        <f t="shared" ca="1" si="142"/>
        <v>-4239609897.0041003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-4239609897.0041003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-17665041.237517085</v>
      </c>
      <c r="L2260" s="444">
        <f t="shared" ca="1" si="142"/>
        <v>-4257274938.2416172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-4257274938.2416172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-17738645.576006737</v>
      </c>
      <c r="L2261" s="444">
        <f t="shared" ca="1" si="142"/>
        <v>-4275013583.8176241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-4275013583.8176241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-17812556.599240102</v>
      </c>
      <c r="L2262" s="444">
        <f t="shared" ca="1" si="142"/>
        <v>-4292826140.4168644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-4292826140.4168644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-17886775.585070267</v>
      </c>
      <c r="L2263" s="444">
        <f t="shared" ca="1" si="142"/>
        <v>-4310712916.001935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-4310712916.001935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-17961303.816674728</v>
      </c>
      <c r="L2264" s="444">
        <f t="shared" ca="1" si="142"/>
        <v>-4328674219.8186102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-4328674219.8186102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-18036142.582577541</v>
      </c>
      <c r="L2265" s="444">
        <f t="shared" ca="1" si="142"/>
        <v>-4346710362.4011879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-4346710362.4011879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-18111293.176671617</v>
      </c>
      <c r="L2266" s="444">
        <f t="shared" ca="1" si="142"/>
        <v>-4364821655.5778599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-4364821655.5778599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-18186756.898241084</v>
      </c>
      <c r="L2267" s="444">
        <f t="shared" ca="1" si="142"/>
        <v>-4383008412.4761009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-4383008412.4761009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-18262535.051983755</v>
      </c>
      <c r="L2268" s="444">
        <f t="shared" ca="1" si="142"/>
        <v>-4401270947.5280848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-4401270947.5280848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-18338628.948033687</v>
      </c>
      <c r="L2269" s="444">
        <f t="shared" ca="1" si="142"/>
        <v>-4419609576.4761181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-4419609576.4761181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-18415039.901983824</v>
      </c>
      <c r="L2270" s="444">
        <f t="shared" ca="1" si="142"/>
        <v>-4438024616.3781023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-4438024616.3781023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-18491769.23490876</v>
      </c>
      <c r="L2271" s="444">
        <f t="shared" ca="1" si="142"/>
        <v>-4456516385.6130114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-4456516385.6130114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-18568818.273387548</v>
      </c>
      <c r="L2272" s="444">
        <f t="shared" ca="1" si="142"/>
        <v>-4475085203.8863993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-4475085203.8863993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-18646188.349526662</v>
      </c>
      <c r="L2273" s="444">
        <f t="shared" ca="1" si="142"/>
        <v>-4493731392.2359257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-4493731392.2359257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-18723880.800983023</v>
      </c>
      <c r="L2274" s="444">
        <f t="shared" ca="1" si="142"/>
        <v>-4512455273.0369091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-4512455273.0369091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-18801896.970987123</v>
      </c>
      <c r="L2275" s="444">
        <f t="shared" ca="1" si="142"/>
        <v>-4531257170.0078964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-4531257170.0078964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-18880238.208366234</v>
      </c>
      <c r="L2276" s="444">
        <f t="shared" ca="1" si="142"/>
        <v>-4550137408.2162628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-4550137408.2162628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-18958905.867567763</v>
      </c>
      <c r="L2277" s="444">
        <f t="shared" ca="1" si="142"/>
        <v>-4569096314.0838308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-4569096314.0838308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-19037901.308682628</v>
      </c>
      <c r="L2278" s="444">
        <f t="shared" ca="1" si="142"/>
        <v>-4588134215.3925133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-4588134215.3925133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-19117225.897468805</v>
      </c>
      <c r="L2279" s="444">
        <f t="shared" ca="1" si="142"/>
        <v>-4607251441.2899818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-4607251441.2899818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-19196881.005374923</v>
      </c>
      <c r="L2280" s="444">
        <f t="shared" ca="1" si="142"/>
        <v>-4626448322.2953568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-4626448322.2953568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-19276868.009563986</v>
      </c>
      <c r="L2281" s="444">
        <f t="shared" ca="1" si="142"/>
        <v>-4645725190.3049212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-4645725190.3049212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-19357188.292937171</v>
      </c>
      <c r="L2282" s="444">
        <f t="shared" ca="1" si="142"/>
        <v>-4665082378.5978584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-4665082378.5978584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-19437843.244157743</v>
      </c>
      <c r="L2283" s="444">
        <f t="shared" ca="1" si="142"/>
        <v>-4684520221.8420162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-4684520221.8420162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-19518834.257675067</v>
      </c>
      <c r="L2284" s="444">
        <f t="shared" ca="1" si="142"/>
        <v>-4704039056.0996914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-4704039056.0996914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-19600162.733748715</v>
      </c>
      <c r="L2285" s="444">
        <f t="shared" ca="1" si="142"/>
        <v>-4723639218.8334398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-4723639218.8334398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-19681830.078472666</v>
      </c>
      <c r="L2286" s="444">
        <f t="shared" ca="1" si="142"/>
        <v>-4743321048.9119129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-4743321048.9119129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-19763837.703799635</v>
      </c>
      <c r="L2287" s="444">
        <f t="shared" ca="1" si="142"/>
        <v>-4763084886.6157122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-4763084886.6157122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-19846187.027565468</v>
      </c>
      <c r="L2288" s="444">
        <f t="shared" ca="1" si="142"/>
        <v>-4782931073.6432772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-4782931073.6432772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-19928879.473513655</v>
      </c>
      <c r="L2289" s="444">
        <f t="shared" ca="1" si="142"/>
        <v>-4802859953.1167908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-4802859953.1167908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-20011916.471319962</v>
      </c>
      <c r="L2290" s="444">
        <f t="shared" ca="1" si="142"/>
        <v>-4822871869.5881109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-4822871869.5881109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-20095299.456617128</v>
      </c>
      <c r="L2291" s="444">
        <f t="shared" ca="1" si="142"/>
        <v>-4842967169.0447283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-4842967169.0447283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-20179029.871019702</v>
      </c>
      <c r="L2292" s="444">
        <f t="shared" ca="1" si="142"/>
        <v>-4863146198.9157476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-4863146198.9157476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-20263109.162148949</v>
      </c>
      <c r="L2293" s="444">
        <f t="shared" ca="1" si="142"/>
        <v>-4883409308.0778961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-4883409308.0778961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-20347538.783657901</v>
      </c>
      <c r="L2294" s="444">
        <f t="shared" ca="1" si="142"/>
        <v>-4903756846.8615541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-4903756846.8615541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-20432320.195256475</v>
      </c>
      <c r="L2295" s="444">
        <f t="shared" ca="1" si="142"/>
        <v>-4924189167.0568104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-4924189167.0568104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-20517454.862736709</v>
      </c>
      <c r="L2296" s="444">
        <f t="shared" ca="1" si="142"/>
        <v>-4944706621.9195471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-4944706621.9195471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-20602944.257998113</v>
      </c>
      <c r="L2297" s="444">
        <f t="shared" ca="1" si="142"/>
        <v>-4965309566.1775455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-4965309566.1775455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-20688789.859073106</v>
      </c>
      <c r="L2298" s="444">
        <f t="shared" ca="1" si="142"/>
        <v>-4985998356.0366182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-4985998356.0366182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-20774993.150152575</v>
      </c>
      <c r="L2299" s="444">
        <f t="shared" ca="1" si="142"/>
        <v>-5006773349.1867704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-5006773349.1867704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-20861555.621611543</v>
      </c>
      <c r="L2300" s="444">
        <f t="shared" ca="1" si="142"/>
        <v>-5027634904.808382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-5027634904.808382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-20948478.770034924</v>
      </c>
      <c r="L2301" s="444">
        <f t="shared" ca="1" si="142"/>
        <v>-5048583383.5784168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-5048583383.5784168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-21035764.098243404</v>
      </c>
      <c r="L2302" s="444">
        <f t="shared" ca="1" si="142"/>
        <v>-5069619147.6766605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-5069619147.6766605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-21123413.11531942</v>
      </c>
      <c r="L2303" s="444">
        <f t="shared" ref="L2303:L2557" ca="1" si="147">I2303-J2303+K2303</f>
        <v>-5090742560.7919798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-5090742560.7919798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-21211427.33663325</v>
      </c>
      <c r="L2304" s="444">
        <f t="shared" ca="1" si="147"/>
        <v>-5111953988.1286135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-5111953988.1286135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-21299808.283869222</v>
      </c>
      <c r="L2305" s="444">
        <f t="shared" ca="1" si="147"/>
        <v>-5133253796.4124823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-5133253796.4124823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-21388557.485052008</v>
      </c>
      <c r="L2306" s="444">
        <f t="shared" ca="1" si="147"/>
        <v>-5154642353.8975344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-5154642353.8975344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-21477676.474573061</v>
      </c>
      <c r="L2307" s="444">
        <f t="shared" ca="1" si="147"/>
        <v>-5176120030.3721075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-5176120030.3721075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-21567166.793217115</v>
      </c>
      <c r="L2308" s="444">
        <f t="shared" ca="1" si="147"/>
        <v>-5197687197.1653242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-5197687197.1653242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-21657029.988188852</v>
      </c>
      <c r="L2309" s="444">
        <f t="shared" ca="1" si="147"/>
        <v>-5219344227.153513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-5219344227.153513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-21747267.613139637</v>
      </c>
      <c r="L2310" s="444">
        <f t="shared" ca="1" si="147"/>
        <v>-5241091494.7666531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-5241091494.7666531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-21837881.228194386</v>
      </c>
      <c r="L2311" s="444">
        <f t="shared" ca="1" si="147"/>
        <v>-5262929375.9948473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-5262929375.9948473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-21928872.39997853</v>
      </c>
      <c r="L2312" s="444">
        <f t="shared" ca="1" si="147"/>
        <v>-5284858248.3948259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-5284858248.3948259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-22020242.701645106</v>
      </c>
      <c r="L2313" s="444">
        <f t="shared" ca="1" si="147"/>
        <v>-5306878491.0964708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-5306878491.0964708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-22111993.712901961</v>
      </c>
      <c r="L2314" s="444">
        <f t="shared" ca="1" si="147"/>
        <v>-5328990484.8093729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-5328990484.8093729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-22204127.020039052</v>
      </c>
      <c r="L2315" s="444">
        <f t="shared" ca="1" si="147"/>
        <v>-5351194611.8294115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-5351194611.8294115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-22296644.21595588</v>
      </c>
      <c r="L2316" s="444">
        <f t="shared" ca="1" si="147"/>
        <v>-5373491256.0453672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-5373491256.0453672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-22389546.900189031</v>
      </c>
      <c r="L2317" s="444">
        <f t="shared" ca="1" si="147"/>
        <v>-5395880802.9455566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-5395880802.9455566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-22482836.678939819</v>
      </c>
      <c r="L2318" s="444">
        <f t="shared" ca="1" si="147"/>
        <v>-5418363639.6244965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-5418363639.6244965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-22576515.165102068</v>
      </c>
      <c r="L2319" s="444">
        <f t="shared" ca="1" si="147"/>
        <v>-5440940154.7895985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-5440940154.7895985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-22670583.978289992</v>
      </c>
      <c r="L2320" s="444">
        <f t="shared" ca="1" si="147"/>
        <v>-5463610738.7678881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-5463610738.7678881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-22765044.7448662</v>
      </c>
      <c r="L2321" s="444">
        <f t="shared" ca="1" si="147"/>
        <v>-5486375783.5127544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-5486375783.5127544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-22859899.097969811</v>
      </c>
      <c r="L2322" s="444">
        <f t="shared" ca="1" si="147"/>
        <v>-5509235682.6107244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-5509235682.6107244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-22955148.677544683</v>
      </c>
      <c r="L2323" s="444">
        <f t="shared" ca="1" si="147"/>
        <v>-5532190831.288269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-5532190831.288269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-23050795.130367786</v>
      </c>
      <c r="L2324" s="444">
        <f t="shared" ca="1" si="147"/>
        <v>-5555241626.4186373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-5555241626.4186373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-23146840.110077657</v>
      </c>
      <c r="L2325" s="444">
        <f t="shared" ca="1" si="147"/>
        <v>-5578388466.5287151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-5578388466.5287151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-23243285.277202979</v>
      </c>
      <c r="L2326" s="444">
        <f t="shared" ca="1" si="147"/>
        <v>-5601631751.8059177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-5601631751.8059177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-23340132.299191322</v>
      </c>
      <c r="L2327" s="444">
        <f t="shared" ca="1" si="147"/>
        <v>-5624971884.1051092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-5624971884.1051092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-23437382.850437954</v>
      </c>
      <c r="L2328" s="444">
        <f t="shared" ca="1" si="147"/>
        <v>-5648409266.9555473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-5648409266.9555473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-23535038.612314779</v>
      </c>
      <c r="L2329" s="444">
        <f t="shared" ca="1" si="147"/>
        <v>-5671944305.5678625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-5671944305.5678625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-23633101.273199428</v>
      </c>
      <c r="L2330" s="444">
        <f t="shared" ca="1" si="147"/>
        <v>-5695577406.8410616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-5695577406.8410616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-23731572.528504424</v>
      </c>
      <c r="L2331" s="444">
        <f t="shared" ca="1" si="147"/>
        <v>-5719308979.369566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-5719308979.369566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-23830454.080706526</v>
      </c>
      <c r="L2332" s="444">
        <f t="shared" ca="1" si="147"/>
        <v>-5743139433.4502726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-5743139433.4502726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-23929747.639376134</v>
      </c>
      <c r="L2333" s="444">
        <f t="shared" ca="1" si="147"/>
        <v>-5767069181.0896482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-5767069181.0896482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-24029454.921206869</v>
      </c>
      <c r="L2334" s="444">
        <f t="shared" ca="1" si="147"/>
        <v>-5791098636.0108547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-5791098636.0108547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-24129577.650045227</v>
      </c>
      <c r="L2335" s="444">
        <f t="shared" ca="1" si="147"/>
        <v>-5815228213.6609001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-5815228213.6609001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-24230117.556920417</v>
      </c>
      <c r="L2336" s="444">
        <f t="shared" ca="1" si="147"/>
        <v>-5839458331.2178202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-5839458331.2178202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-24331076.380074251</v>
      </c>
      <c r="L2337" s="444">
        <f t="shared" ca="1" si="147"/>
        <v>-5863789407.5978947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-5863789407.5978947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-24432455.864991229</v>
      </c>
      <c r="L2338" s="444">
        <f t="shared" ca="1" si="147"/>
        <v>-5888221863.4628859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-5888221863.4628859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-24534257.76442869</v>
      </c>
      <c r="L2339" s="444">
        <f t="shared" ca="1" si="147"/>
        <v>-5912756121.2273149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-5912756121.2273149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-24636483.838447146</v>
      </c>
      <c r="L2340" s="444">
        <f t="shared" ca="1" si="147"/>
        <v>-5937392605.0657625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-5937392605.0657625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-24739135.854440678</v>
      </c>
      <c r="L2341" s="444">
        <f t="shared" ca="1" si="147"/>
        <v>-5962131740.9202032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-5962131740.9202032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-24842215.587167513</v>
      </c>
      <c r="L2342" s="444">
        <f t="shared" ca="1" si="147"/>
        <v>-5986973956.5073709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-5986973956.5073709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-24945724.818780713</v>
      </c>
      <c r="L2343" s="444">
        <f t="shared" ca="1" si="147"/>
        <v>-6011919681.3261518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-6011919681.3261518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-25049665.338858966</v>
      </c>
      <c r="L2344" s="444">
        <f t="shared" ca="1" si="147"/>
        <v>-6036969346.6650105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-6036969346.6650105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-25154038.944437545</v>
      </c>
      <c r="L2345" s="444">
        <f t="shared" ca="1" si="147"/>
        <v>-6062123385.6094484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-6062123385.6094484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-25258847.440039366</v>
      </c>
      <c r="L2346" s="444">
        <f t="shared" ca="1" si="147"/>
        <v>-6087382233.0494881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-6087382233.0494881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-25364092.637706202</v>
      </c>
      <c r="L2347" s="444">
        <f t="shared" ca="1" si="147"/>
        <v>-6112746325.6871939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-6112746325.6871939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-25469776.357029974</v>
      </c>
      <c r="L2348" s="444">
        <f t="shared" ca="1" si="147"/>
        <v>-6138216102.0442238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-6138216102.0442238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-25575900.425184265</v>
      </c>
      <c r="L2349" s="444">
        <f t="shared" ca="1" si="147"/>
        <v>-6163792002.469408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-6163792002.469408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-25682466.676955868</v>
      </c>
      <c r="L2350" s="444">
        <f t="shared" ca="1" si="147"/>
        <v>-6189474469.1463642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-6189474469.1463642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-25789476.954776518</v>
      </c>
      <c r="L2351" s="444">
        <f t="shared" ca="1" si="147"/>
        <v>-6215263946.101141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-6215263946.101141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-25896933.108754754</v>
      </c>
      <c r="L2352" s="444">
        <f t="shared" ca="1" si="147"/>
        <v>-6241160879.2098961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-6241160879.2098961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-26004836.996707901</v>
      </c>
      <c r="L2353" s="444">
        <f t="shared" ca="1" si="147"/>
        <v>-6267165716.206604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-6267165716.206604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-26113190.484194182</v>
      </c>
      <c r="L2354" s="444">
        <f t="shared" ca="1" si="147"/>
        <v>-6293278906.6907978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-6293278906.6907978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-26221995.44454499</v>
      </c>
      <c r="L2355" s="444">
        <f t="shared" ca="1" si="147"/>
        <v>-6319500902.1353426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-6319500902.1353426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-26331253.75889726</v>
      </c>
      <c r="L2356" s="444">
        <f t="shared" ca="1" si="147"/>
        <v>-6345832155.8942394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-6345832155.8942394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-26440967.316225998</v>
      </c>
      <c r="L2357" s="444">
        <f t="shared" ca="1" si="147"/>
        <v>-6372273123.2104654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-6372273123.2104654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-26551138.01337694</v>
      </c>
      <c r="L2358" s="444">
        <f t="shared" ca="1" si="147"/>
        <v>-6398824261.2238426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-6398824261.2238426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-26661767.755099345</v>
      </c>
      <c r="L2359" s="444">
        <f t="shared" ca="1" si="147"/>
        <v>-6425486028.9789419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-6425486028.9789419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-26772858.454078924</v>
      </c>
      <c r="L2360" s="444">
        <f t="shared" ca="1" si="147"/>
        <v>-6452258887.4330206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-6452258887.4330206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-26884412.03097092</v>
      </c>
      <c r="L2361" s="444">
        <f t="shared" ca="1" si="147"/>
        <v>-6479143299.4639912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-6479143299.4639912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-26996430.414433297</v>
      </c>
      <c r="L2362" s="444">
        <f t="shared" ca="1" si="147"/>
        <v>-6506139729.8784246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-6506139729.8784246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-27108915.541160103</v>
      </c>
      <c r="L2363" s="444">
        <f t="shared" ca="1" si="147"/>
        <v>-6533248645.4195843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-6533248645.4195843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-27221869.355914935</v>
      </c>
      <c r="L2364" s="444">
        <f t="shared" ca="1" si="147"/>
        <v>-6560470514.7754993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-6560470514.7754993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-27335293.81156458</v>
      </c>
      <c r="L2365" s="444">
        <f t="shared" ca="1" si="147"/>
        <v>-6587805808.5870638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-6587805808.5870638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-27449190.869112764</v>
      </c>
      <c r="L2366" s="444">
        <f t="shared" ca="1" si="147"/>
        <v>-6615254999.4561768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-6615254999.4561768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-27563562.49773407</v>
      </c>
      <c r="L2367" s="444">
        <f t="shared" ca="1" si="147"/>
        <v>-6642818561.9539108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-6642818561.9539108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-27678410.674807962</v>
      </c>
      <c r="L2368" s="444">
        <f t="shared" ca="1" si="147"/>
        <v>-6670496972.6287184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-6670496972.6287184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-27793737.385952994</v>
      </c>
      <c r="L2369" s="444">
        <f t="shared" ca="1" si="147"/>
        <v>-6698290710.0146713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-6698290710.0146713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-27909544.625061125</v>
      </c>
      <c r="L2370" s="444">
        <f t="shared" ca="1" si="147"/>
        <v>-6726200254.6397324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-6726200254.6397324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-28025834.394332215</v>
      </c>
      <c r="L2371" s="444">
        <f t="shared" ca="1" si="147"/>
        <v>-6754226089.0340643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-6754226089.0340643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-28142608.704308599</v>
      </c>
      <c r="L2372" s="444">
        <f t="shared" ca="1" si="147"/>
        <v>-6782368697.7383728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-6782368697.7383728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-28259869.573909886</v>
      </c>
      <c r="L2373" s="444">
        <f t="shared" ca="1" si="147"/>
        <v>-6810628567.3122826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-6810628567.3122826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-28377619.030467849</v>
      </c>
      <c r="L2374" s="444">
        <f t="shared" ca="1" si="147"/>
        <v>-6839006186.3427505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-6839006186.3427505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-28495859.109761462</v>
      </c>
      <c r="L2375" s="444">
        <f t="shared" ca="1" si="147"/>
        <v>-6867502045.4525118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-6867502045.4525118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-28614591.85605213</v>
      </c>
      <c r="L2376" s="444">
        <f t="shared" ca="1" si="147"/>
        <v>-6896116637.3085642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-6896116637.3085642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-28733819.322119016</v>
      </c>
      <c r="L2377" s="444">
        <f t="shared" ca="1" si="147"/>
        <v>-6924850456.6306829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-6924850456.6306829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-28853543.569294512</v>
      </c>
      <c r="L2378" s="444">
        <f t="shared" ca="1" si="147"/>
        <v>-6953704000.1999779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-6953704000.1999779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-28973766.667499911</v>
      </c>
      <c r="L2379" s="444">
        <f t="shared" ca="1" si="147"/>
        <v>-6982677766.8674774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-6982677766.8674774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-29094490.695281152</v>
      </c>
      <c r="L2380" s="444">
        <f t="shared" ca="1" si="147"/>
        <v>-7011772257.5627584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-7011772257.5627584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-29215717.739844821</v>
      </c>
      <c r="L2381" s="444">
        <f t="shared" ca="1" si="147"/>
        <v>-7040987975.3026037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-7040987975.3026037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-29337449.897094183</v>
      </c>
      <c r="L2382" s="444">
        <f t="shared" ca="1" si="147"/>
        <v>-7070325425.1996975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-7070325425.1996975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-29459689.271665405</v>
      </c>
      <c r="L2383" s="444">
        <f t="shared" ca="1" si="147"/>
        <v>-7099785114.4713631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-7099785114.4713631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-29582437.976964012</v>
      </c>
      <c r="L2384" s="444">
        <f t="shared" ca="1" si="147"/>
        <v>-7129367552.4483271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-7129367552.4483271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-29705698.135201361</v>
      </c>
      <c r="L2385" s="444">
        <f t="shared" ca="1" si="147"/>
        <v>-7159073250.5835285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-7159073250.5835285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-29829471.877431367</v>
      </c>
      <c r="L2386" s="444">
        <f t="shared" ca="1" si="147"/>
        <v>-7188902722.4609594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-7188902722.4609594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-29953761.343587328</v>
      </c>
      <c r="L2387" s="444">
        <f t="shared" ca="1" si="147"/>
        <v>-7218856483.8045464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-7218856483.8045464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-30078568.682518944</v>
      </c>
      <c r="L2388" s="444">
        <f t="shared" ca="1" si="147"/>
        <v>-7248935052.4870653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-7248935052.4870653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-30203896.052029438</v>
      </c>
      <c r="L2389" s="444">
        <f t="shared" ca="1" si="147"/>
        <v>-7279138948.5390949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-7279138948.5390949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-30329745.618912898</v>
      </c>
      <c r="L2390" s="444">
        <f t="shared" ca="1" si="147"/>
        <v>-7309468694.1580076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-7309468694.1580076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-30456119.5589917</v>
      </c>
      <c r="L2391" s="444">
        <f t="shared" ca="1" si="147"/>
        <v>-7339924813.7169991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-7339924813.7169991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-30583020.05715416</v>
      </c>
      <c r="L2392" s="444">
        <f t="shared" ca="1" si="147"/>
        <v>-7370507833.7741528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-7370507833.7741528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-30710449.307392303</v>
      </c>
      <c r="L2393" s="444">
        <f t="shared" ca="1" si="147"/>
        <v>-7401218283.0815449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-7401218283.0815449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-30838409.512839768</v>
      </c>
      <c r="L2394" s="444">
        <f t="shared" ca="1" si="147"/>
        <v>-7432056692.5943842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-7432056692.5943842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-30966902.885809932</v>
      </c>
      <c r="L2395" s="444">
        <f t="shared" ca="1" si="147"/>
        <v>-7463023595.4801941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-7463023595.4801941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-31095931.647834141</v>
      </c>
      <c r="L2396" s="444">
        <f t="shared" ca="1" si="147"/>
        <v>-7494119527.1280279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-7494119527.1280279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-31225498.029700119</v>
      </c>
      <c r="L2397" s="444">
        <f t="shared" ca="1" si="147"/>
        <v>-7525345025.1577282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-7525345025.1577282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-31355604.271490537</v>
      </c>
      <c r="L2398" s="444">
        <f t="shared" ca="1" si="147"/>
        <v>-7556700629.4292183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-7556700629.4292183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-31486252.622621745</v>
      </c>
      <c r="L2399" s="444">
        <f t="shared" ca="1" si="147"/>
        <v>-7588186882.0518398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-7588186882.0518398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-31617445.341882665</v>
      </c>
      <c r="L2400" s="444">
        <f t="shared" ca="1" si="147"/>
        <v>-7619804327.3937225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-7619804327.3937225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-31749184.697473843</v>
      </c>
      <c r="L2401" s="444">
        <f t="shared" ca="1" si="147"/>
        <v>-7651553512.0911961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-7651553512.0911961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-31881472.967046648</v>
      </c>
      <c r="L2402" s="444">
        <f t="shared" ca="1" si="147"/>
        <v>-7683434985.0582428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-7683434985.0582428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-32014312.43774268</v>
      </c>
      <c r="L2403" s="444">
        <f t="shared" ca="1" si="147"/>
        <v>-7715449297.495985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-7715449297.495985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-32147705.40623327</v>
      </c>
      <c r="L2404" s="444">
        <f t="shared" ca="1" si="147"/>
        <v>-7747597002.9022179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-7747597002.9022179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-32281654.17875924</v>
      </c>
      <c r="L2405" s="444">
        <f t="shared" ca="1" si="147"/>
        <v>-7779878657.0809774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-7779878657.0809774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-32416161.07117074</v>
      </c>
      <c r="L2406" s="444">
        <f t="shared" ca="1" si="147"/>
        <v>-7812294818.1521482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-7812294818.1521482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-32551228.408967283</v>
      </c>
      <c r="L2407" s="444">
        <f t="shared" ca="1" si="147"/>
        <v>-7844846046.5611153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-7844846046.5611153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-32686858.52733798</v>
      </c>
      <c r="L2408" s="444">
        <f t="shared" ca="1" si="147"/>
        <v>-7877532905.0884533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-7877532905.0884533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-32823053.77120189</v>
      </c>
      <c r="L2409" s="444">
        <f t="shared" ca="1" si="147"/>
        <v>-7910355958.8596554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-7910355958.8596554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-32959816.495248564</v>
      </c>
      <c r="L2410" s="444">
        <f t="shared" ca="1" si="147"/>
        <v>-7943315775.3549042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-7943315775.3549042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-33097149.063978773</v>
      </c>
      <c r="L2411" s="444">
        <f t="shared" ca="1" si="147"/>
        <v>-7976412924.4188833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-7976412924.4188833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-33235053.851745348</v>
      </c>
      <c r="L2412" s="444">
        <f t="shared" ca="1" si="147"/>
        <v>-8009647978.2706289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-8009647978.2706289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-33373533.242794286</v>
      </c>
      <c r="L2413" s="444">
        <f t="shared" ca="1" si="147"/>
        <v>-8043021511.513423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-8043021511.513423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-33512589.631305929</v>
      </c>
      <c r="L2414" s="444">
        <f t="shared" ca="1" si="147"/>
        <v>-8076534101.1447287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-8076534101.1447287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-33652225.421436369</v>
      </c>
      <c r="L2415" s="444">
        <f t="shared" ca="1" si="147"/>
        <v>-8110186326.566165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-8110186326.566165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-33792443.027359024</v>
      </c>
      <c r="L2416" s="444">
        <f t="shared" ca="1" si="147"/>
        <v>-8143978769.593524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-8143978769.593524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-33933244.873306349</v>
      </c>
      <c r="L2417" s="444">
        <f t="shared" ca="1" si="147"/>
        <v>-8177912014.4668303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-8177912014.4668303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-34074633.393611789</v>
      </c>
      <c r="L2418" s="444">
        <f t="shared" ca="1" si="147"/>
        <v>-8211986647.8604422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-8211986647.8604422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-34216611.032751843</v>
      </c>
      <c r="L2419" s="444">
        <f t="shared" ca="1" si="147"/>
        <v>-8246203258.8931942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-8246203258.8931942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-34359180.245388314</v>
      </c>
      <c r="L2420" s="444">
        <f t="shared" ca="1" si="147"/>
        <v>-8280562439.1385822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-8280562439.1385822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-34502343.496410765</v>
      </c>
      <c r="L2421" s="444">
        <f t="shared" ca="1" si="147"/>
        <v>-8315064782.6349926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-8315064782.6349926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-34646103.260979131</v>
      </c>
      <c r="L2422" s="444">
        <f t="shared" ca="1" si="147"/>
        <v>-8349710885.8959713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-8349710885.8959713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-34790462.024566546</v>
      </c>
      <c r="L2423" s="444">
        <f t="shared" ca="1" si="147"/>
        <v>-8384501347.9205379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-8384501347.9205379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-34935422.283002242</v>
      </c>
      <c r="L2424" s="444">
        <f t="shared" ca="1" si="147"/>
        <v>-8419436770.2035398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-8419436770.2035398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-35080986.542514756</v>
      </c>
      <c r="L2425" s="444">
        <f t="shared" ca="1" si="147"/>
        <v>-8454517756.7460546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-8454517756.7460546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-35227157.319775224</v>
      </c>
      <c r="L2426" s="444">
        <f t="shared" ca="1" si="147"/>
        <v>-8489744914.0658302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-8489744914.0658302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-35373937.141940966</v>
      </c>
      <c r="L2427" s="444">
        <f t="shared" ca="1" si="147"/>
        <v>-8525118851.2077713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-8525118851.2077713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-35521328.546699047</v>
      </c>
      <c r="L2428" s="444">
        <f t="shared" ca="1" si="147"/>
        <v>-8560640179.7544708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-8560640179.7544708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-35669334.082310297</v>
      </c>
      <c r="L2429" s="444">
        <f t="shared" ca="1" si="147"/>
        <v>-8596309513.8367805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-8596309513.8367805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-35817956.307653248</v>
      </c>
      <c r="L2430" s="444">
        <f t="shared" ca="1" si="147"/>
        <v>-8632127470.144434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-8632127470.144434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-35967197.792268477</v>
      </c>
      <c r="L2431" s="444">
        <f t="shared" ca="1" si="147"/>
        <v>-8668094667.9367027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-8668094667.9367027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-36117061.116402924</v>
      </c>
      <c r="L2432" s="444">
        <f t="shared" ca="1" si="147"/>
        <v>-8704211729.0531063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-8704211729.0531063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-36267548.871054612</v>
      </c>
      <c r="L2433" s="444">
        <f t="shared" ca="1" si="147"/>
        <v>-8740479277.92416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-8740479277.92416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-36418663.65801733</v>
      </c>
      <c r="L2434" s="444">
        <f t="shared" ca="1" si="147"/>
        <v>-8776897941.5821781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-8776897941.5821781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-36570408.089925744</v>
      </c>
      <c r="L2435" s="444">
        <f t="shared" ca="1" si="147"/>
        <v>-8813468349.6721039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-8813468349.6721039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-36722784.790300429</v>
      </c>
      <c r="L2436" s="444">
        <f t="shared" ca="1" si="147"/>
        <v>-8850191134.4624043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-8850191134.4624043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-36875796.393593349</v>
      </c>
      <c r="L2437" s="444">
        <f t="shared" ca="1" si="147"/>
        <v>-8887066930.8559971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-8887066930.8559971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-37029445.545233324</v>
      </c>
      <c r="L2438" s="444">
        <f t="shared" ca="1" si="147"/>
        <v>-8924096376.4012299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-8924096376.4012299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-37183734.90167179</v>
      </c>
      <c r="L2439" s="444">
        <f t="shared" ca="1" si="147"/>
        <v>-8961280111.3029022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-8961280111.3029022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-37338667.130428761</v>
      </c>
      <c r="L2440" s="444">
        <f t="shared" ca="1" si="147"/>
        <v>-8998618778.4333305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-8998618778.4333305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-37494244.910138875</v>
      </c>
      <c r="L2441" s="444">
        <f t="shared" ca="1" si="147"/>
        <v>-9036113023.3434696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-9036113023.3434696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-37650470.93059779</v>
      </c>
      <c r="L2442" s="444">
        <f t="shared" ca="1" si="147"/>
        <v>-9073763494.2740669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-9073763494.2740669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-37807347.892808609</v>
      </c>
      <c r="L2443" s="444">
        <f t="shared" ca="1" si="147"/>
        <v>-9111570842.1668758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-9111570842.1668758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-37964878.509028651</v>
      </c>
      <c r="L2444" s="444">
        <f t="shared" ca="1" si="147"/>
        <v>-9149535720.6759052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-9149535720.6759052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-38123065.502816275</v>
      </c>
      <c r="L2445" s="444">
        <f t="shared" ca="1" si="147"/>
        <v>-9187658786.1787224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-9187658786.1787224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-38281911.609078012</v>
      </c>
      <c r="L2446" s="444">
        <f t="shared" ca="1" si="147"/>
        <v>-9225940697.7877998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-9225940697.7877998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-38441419.574115835</v>
      </c>
      <c r="L2447" s="444">
        <f t="shared" ca="1" si="147"/>
        <v>-9264382117.3619156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-9264382117.3619156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-38601592.155674651</v>
      </c>
      <c r="L2448" s="444">
        <f t="shared" ca="1" si="147"/>
        <v>-9302983709.5175896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-9302983709.5175896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-38762432.122989953</v>
      </c>
      <c r="L2449" s="444">
        <f t="shared" ca="1" si="147"/>
        <v>-9341746141.6405792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-9341746141.6405792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-38923942.256835744</v>
      </c>
      <c r="L2450" s="444">
        <f t="shared" ca="1" si="147"/>
        <v>-9380670083.8974152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-9380670083.8974152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-39086125.349572562</v>
      </c>
      <c r="L2451" s="444">
        <f t="shared" ca="1" si="147"/>
        <v>-9419756209.2469883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-9419756209.2469883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-39248984.205195785</v>
      </c>
      <c r="L2452" s="444">
        <f t="shared" ca="1" si="147"/>
        <v>-9459005193.4521847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-9459005193.4521847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-39412521.639384106</v>
      </c>
      <c r="L2453" s="444">
        <f t="shared" ca="1" si="147"/>
        <v>-9498417715.091568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-9498417715.091568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-39576740.479548201</v>
      </c>
      <c r="L2454" s="444">
        <f t="shared" ca="1" si="147"/>
        <v>-9537994455.5711155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-9537994455.5711155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-39741643.564879648</v>
      </c>
      <c r="L2455" s="444">
        <f t="shared" ca="1" si="147"/>
        <v>-9577736099.1359959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-9577736099.1359959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-39907233.746399984</v>
      </c>
      <c r="L2456" s="444">
        <f t="shared" ca="1" si="147"/>
        <v>-9617643332.8823967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-9617643332.8823967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-40073513.887009986</v>
      </c>
      <c r="L2457" s="444">
        <f t="shared" ca="1" si="147"/>
        <v>-9657716846.7694073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-9657716846.7694073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-40240486.8615392</v>
      </c>
      <c r="L2458" s="444">
        <f t="shared" ca="1" si="147"/>
        <v>-9697957333.6309471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-9697957333.6309471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-40408155.556795612</v>
      </c>
      <c r="L2459" s="444">
        <f t="shared" ca="1" si="147"/>
        <v>-9738365489.1877422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-9738365489.1877422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-40576522.871615589</v>
      </c>
      <c r="L2460" s="444">
        <f t="shared" ca="1" si="147"/>
        <v>-9778942012.0593586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-9778942012.0593586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-40745591.716913991</v>
      </c>
      <c r="L2461" s="444">
        <f t="shared" ca="1" si="147"/>
        <v>-9819687603.7762718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-9819687603.7762718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-40915365.015734464</v>
      </c>
      <c r="L2462" s="444">
        <f t="shared" ca="1" si="147"/>
        <v>-9860602968.7920055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-9860602968.7920055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-41085845.703300022</v>
      </c>
      <c r="L2463" s="444">
        <f t="shared" ca="1" si="147"/>
        <v>-9901688814.495306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-9901688814.495306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-41257036.727063775</v>
      </c>
      <c r="L2464" s="444">
        <f t="shared" ca="1" si="147"/>
        <v>-9942945851.2223701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-9942945851.2223701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-41428941.046759874</v>
      </c>
      <c r="L2465" s="444">
        <f t="shared" ca="1" si="147"/>
        <v>-9984374792.2691307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-9984374792.2691307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-41601561.634454712</v>
      </c>
      <c r="L2466" s="444">
        <f t="shared" ca="1" si="147"/>
        <v>-10025976353.903585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-10025976353.903585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-41774901.474598274</v>
      </c>
      <c r="L2467" s="444">
        <f t="shared" ca="1" si="147"/>
        <v>-10067751255.378183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-10067751255.378183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-41948963.564075761</v>
      </c>
      <c r="L2468" s="444">
        <f t="shared" ca="1" si="147"/>
        <v>-10109700218.942259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-10109700218.942259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-42123750.912259415</v>
      </c>
      <c r="L2469" s="444">
        <f t="shared" ca="1" si="147"/>
        <v>-10151823969.854519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-10151823969.854519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-42299266.541060492</v>
      </c>
      <c r="L2470" s="444">
        <f t="shared" ca="1" si="147"/>
        <v>-10194123236.39558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-10194123236.39558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-42475513.484981582</v>
      </c>
      <c r="L2471" s="444">
        <f t="shared" ca="1" si="147"/>
        <v>-10236598749.880562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-10236598749.880562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-42652494.79116901</v>
      </c>
      <c r="L2472" s="444">
        <f t="shared" ca="1" si="147"/>
        <v>-10279251244.67173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-10279251244.67173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-42830213.519465543</v>
      </c>
      <c r="L2473" s="444">
        <f t="shared" ca="1" si="147"/>
        <v>-10322081458.191196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-10322081458.191196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-43008672.74246332</v>
      </c>
      <c r="L2474" s="444">
        <f t="shared" ca="1" si="147"/>
        <v>-10365090130.933661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-10365090130.933661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-43187875.545556918</v>
      </c>
      <c r="L2475" s="444">
        <f t="shared" ca="1" si="147"/>
        <v>-10408278006.479218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-10408278006.479218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-43367825.026996739</v>
      </c>
      <c r="L2476" s="444">
        <f t="shared" ca="1" si="147"/>
        <v>-10451645831.506214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-10451645831.506214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-43548524.297942556</v>
      </c>
      <c r="L2477" s="444">
        <f t="shared" ca="1" si="147"/>
        <v>-10495194355.804157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-10495194355.804157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-43729976.482517324</v>
      </c>
      <c r="L2478" s="444">
        <f t="shared" ca="1" si="147"/>
        <v>-10538924332.286674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-10538924332.286674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-43912184.717861146</v>
      </c>
      <c r="L2479" s="444">
        <f t="shared" ca="1" si="147"/>
        <v>-10582836517.004536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-10582836517.004536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-44095152.154185563</v>
      </c>
      <c r="L2480" s="444">
        <f t="shared" ca="1" si="147"/>
        <v>-10626931669.158722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-10626931669.158722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-44278881.954828009</v>
      </c>
      <c r="L2481" s="444">
        <f t="shared" ca="1" si="147"/>
        <v>-10671210551.11355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-10671210551.11355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-44463377.296306461</v>
      </c>
      <c r="L2482" s="444">
        <f t="shared" ca="1" si="147"/>
        <v>-10715673928.409857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-10715673928.409857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-44648641.3683744</v>
      </c>
      <c r="L2483" s="444">
        <f t="shared" ca="1" si="147"/>
        <v>-10760322569.778231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-10760322569.778231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-44834677.374075964</v>
      </c>
      <c r="L2484" s="444">
        <f t="shared" ca="1" si="147"/>
        <v>-10805157247.152308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-10805157247.152308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-45021488.529801279</v>
      </c>
      <c r="L2485" s="444">
        <f t="shared" ca="1" si="147"/>
        <v>-10850178735.682108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-10850178735.682108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-45209078.065342113</v>
      </c>
      <c r="L2486" s="444">
        <f t="shared" ca="1" si="147"/>
        <v>-10895387813.74745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-10895387813.74745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-45397449.223947704</v>
      </c>
      <c r="L2487" s="444">
        <f t="shared" ca="1" si="147"/>
        <v>-10940785262.971397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-10940785262.971397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-45586605.262380823</v>
      </c>
      <c r="L2488" s="444">
        <f t="shared" ca="1" si="147"/>
        <v>-10986371868.233778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-10986371868.233778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-45776549.450974077</v>
      </c>
      <c r="L2489" s="444">
        <f t="shared" ca="1" si="147"/>
        <v>-11032148417.684752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-11032148417.684752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-45967285.073686466</v>
      </c>
      <c r="L2490" s="444">
        <f t="shared" ca="1" si="147"/>
        <v>-11078115702.758438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-11078115702.758438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-46158815.428160161</v>
      </c>
      <c r="L2491" s="444">
        <f t="shared" ca="1" si="147"/>
        <v>-11124274518.186598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-11124274518.186598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-46351143.825777493</v>
      </c>
      <c r="L2492" s="444">
        <f t="shared" ca="1" si="147"/>
        <v>-11170625662.012375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-11170625662.012375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-46544273.591718227</v>
      </c>
      <c r="L2493" s="444">
        <f t="shared" ca="1" si="147"/>
        <v>-11217169935.604094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-11217169935.604094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-46738208.065017059</v>
      </c>
      <c r="L2494" s="444">
        <f t="shared" ca="1" si="147"/>
        <v>-11263908143.669111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-11263908143.669111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-46932950.598621294</v>
      </c>
      <c r="L2495" s="444">
        <f t="shared" ca="1" si="147"/>
        <v>-11310841094.267733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-11310841094.267733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-47128504.559448883</v>
      </c>
      <c r="L2496" s="444">
        <f t="shared" ca="1" si="147"/>
        <v>-11357969598.827181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-11357969598.827181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-47324873.328446589</v>
      </c>
      <c r="L2497" s="444">
        <f t="shared" ca="1" si="147"/>
        <v>-11405294472.155628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-11405294472.155628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-47522060.300648451</v>
      </c>
      <c r="L2498" s="444">
        <f t="shared" ca="1" si="147"/>
        <v>-11452816532.456276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-11452816532.456276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-47720068.885234483</v>
      </c>
      <c r="L2499" s="444">
        <f t="shared" ca="1" si="147"/>
        <v>-11500536601.341511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-11500536601.341511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-47918902.505589627</v>
      </c>
      <c r="L2500" s="444">
        <f t="shared" ca="1" si="147"/>
        <v>-11548455503.847101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-11548455503.847101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-48118564.599362925</v>
      </c>
      <c r="L2501" s="444">
        <f t="shared" ca="1" si="147"/>
        <v>-11596574068.446465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-11596574068.446465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-48319058.618526936</v>
      </c>
      <c r="L2502" s="444">
        <f t="shared" ca="1" si="147"/>
        <v>-11644893127.064991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-11644893127.064991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-48520388.02943746</v>
      </c>
      <c r="L2503" s="444">
        <f t="shared" ca="1" si="147"/>
        <v>-11693413515.094429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-11693413515.094429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-48722556.31289345</v>
      </c>
      <c r="L2504" s="444">
        <f t="shared" ca="1" si="147"/>
        <v>-11742136071.407322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-11742136071.407322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-48925566.964197174</v>
      </c>
      <c r="L2505" s="444">
        <f t="shared" ca="1" si="147"/>
        <v>-11791061638.371519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-11791061638.371519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-49129423.493214659</v>
      </c>
      <c r="L2506" s="444">
        <f t="shared" ca="1" si="147"/>
        <v>-11840191061.864735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-11840191061.864735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-49334129.42443639</v>
      </c>
      <c r="L2507" s="444">
        <f t="shared" ca="1" si="147"/>
        <v>-11889525191.289171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-11889525191.289171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-49539688.297038212</v>
      </c>
      <c r="L2508" s="444">
        <f t="shared" ca="1" si="147"/>
        <v>-11939064879.58621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-11939064879.58621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-49746103.66494254</v>
      </c>
      <c r="L2509" s="444">
        <f t="shared" ca="1" si="147"/>
        <v>-11988810983.251152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-11988810983.251152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-49953379.096879803</v>
      </c>
      <c r="L2510" s="444">
        <f t="shared" ca="1" si="147"/>
        <v>-12038764362.348032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-12038764362.348032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-50161518.176450133</v>
      </c>
      <c r="L2511" s="444">
        <f t="shared" ca="1" si="147"/>
        <v>-12088925880.524483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-12088925880.524483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-50370524.502185345</v>
      </c>
      <c r="L2512" s="444">
        <f t="shared" ca="1" si="147"/>
        <v>-12139296405.026669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-12139296405.026669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-50580401.687611118</v>
      </c>
      <c r="L2513" s="444">
        <f t="shared" ca="1" si="147"/>
        <v>-12189876806.714279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-12189876806.714279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-50791153.361309499</v>
      </c>
      <c r="L2514" s="444">
        <f t="shared" ca="1" si="147"/>
        <v>-12240667960.075588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-12240667960.075588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-51002783.166981615</v>
      </c>
      <c r="L2515" s="444">
        <f t="shared" ca="1" si="147"/>
        <v>-12291670743.242569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-12291670743.242569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-51215294.763510704</v>
      </c>
      <c r="L2516" s="444">
        <f t="shared" ca="1" si="147"/>
        <v>-12342886038.006081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-12342886038.006081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-51428691.825025335</v>
      </c>
      <c r="L2517" s="444">
        <f t="shared" ca="1" si="147"/>
        <v>-12394314729.831106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-12394314729.831106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-51642978.040962942</v>
      </c>
      <c r="L2518" s="444">
        <f t="shared" ca="1" si="147"/>
        <v>-12445957707.872068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-12445957707.872068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-51858157.116133615</v>
      </c>
      <c r="L2519" s="444">
        <f t="shared" ca="1" si="147"/>
        <v>-12497815864.988201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-12497815864.988201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-52074232.770784169</v>
      </c>
      <c r="L2520" s="444">
        <f t="shared" ca="1" si="147"/>
        <v>-12549890097.758986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-12549890097.758986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-52291208.740662441</v>
      </c>
      <c r="L2521" s="444">
        <f t="shared" ca="1" si="147"/>
        <v>-12602181306.499647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-12602181306.499647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-52509088.777081862</v>
      </c>
      <c r="L2522" s="444">
        <f t="shared" ca="1" si="147"/>
        <v>-12654690395.27673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-12654690395.27673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-52727876.646986373</v>
      </c>
      <c r="L2523" s="444">
        <f t="shared" ca="1" si="147"/>
        <v>-12707418271.923716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-12707418271.923716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-52947576.133015484</v>
      </c>
      <c r="L2524" s="444">
        <f t="shared" ca="1" si="147"/>
        <v>-12760365848.05673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-12760365848.05673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-53168191.033569708</v>
      </c>
      <c r="L2525" s="444">
        <f t="shared" ca="1" si="147"/>
        <v>-12813534039.0903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-12813534039.0903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-53389725.162876248</v>
      </c>
      <c r="L2526" s="444">
        <f t="shared" ca="1" si="147"/>
        <v>-12866923764.253176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-12866923764.253176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-53612182.351054899</v>
      </c>
      <c r="L2527" s="444">
        <f t="shared" ca="1" si="147"/>
        <v>-12920535946.604231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-12920535946.604231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-53835566.444184296</v>
      </c>
      <c r="L2528" s="444">
        <f t="shared" ca="1" si="147"/>
        <v>-12974371513.048414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-12974371513.048414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-54059881.304368392</v>
      </c>
      <c r="L2529" s="444">
        <f t="shared" ca="1" si="147"/>
        <v>-13028431394.352783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-13028431394.352783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-54285130.809803262</v>
      </c>
      <c r="L2530" s="444">
        <f t="shared" ca="1" si="147"/>
        <v>-13082716525.162586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-13082716525.162586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-54511318.854844108</v>
      </c>
      <c r="L2531" s="444">
        <f t="shared" ca="1" si="147"/>
        <v>-13137227844.017431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-13137227844.017431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-54738449.35007263</v>
      </c>
      <c r="L2532" s="444">
        <f t="shared" ca="1" si="147"/>
        <v>-13191966293.367504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-13191966293.367504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-54966526.222364597</v>
      </c>
      <c r="L2533" s="444">
        <f t="shared" ca="1" si="147"/>
        <v>-13246932819.589869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-13246932819.589869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-55195553.414957784</v>
      </c>
      <c r="L2534" s="444">
        <f t="shared" ca="1" si="147"/>
        <v>-13302128373.004826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-13302128373.004826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-55425534.887520105</v>
      </c>
      <c r="L2535" s="444">
        <f t="shared" ca="1" si="147"/>
        <v>-13357553907.892345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-13357553907.892345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-55656474.616218105</v>
      </c>
      <c r="L2536" s="444">
        <f t="shared" ca="1" si="147"/>
        <v>-13413210382.508564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-13413210382.508564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-55888376.593785681</v>
      </c>
      <c r="L2537" s="444">
        <f t="shared" ca="1" si="147"/>
        <v>-13469098759.10235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-13469098759.10235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-56121244.829593115</v>
      </c>
      <c r="L2538" s="444">
        <f t="shared" ca="1" si="147"/>
        <v>-13525220003.931944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-13525220003.931944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-56355083.349716425</v>
      </c>
      <c r="L2539" s="444">
        <f t="shared" ca="1" si="147"/>
        <v>-13581575087.28166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-13581575087.28166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-56589896.197006918</v>
      </c>
      <c r="L2540" s="444">
        <f t="shared" ca="1" si="147"/>
        <v>-13638164983.478666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-13638164983.478666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-56825687.431161113</v>
      </c>
      <c r="L2541" s="444">
        <f t="shared" ca="1" si="147"/>
        <v>-13694990670.909828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-13694990670.909828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-57062461.128790945</v>
      </c>
      <c r="L2542" s="444">
        <f t="shared" ca="1" si="147"/>
        <v>-13752053132.03862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-13752053132.03862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-57300221.38349425</v>
      </c>
      <c r="L2543" s="444">
        <f t="shared" ca="1" si="147"/>
        <v>-13809353353.422113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-13809353353.422113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-57538972.305925474</v>
      </c>
      <c r="L2544" s="444">
        <f t="shared" ca="1" si="147"/>
        <v>-13866892325.728039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-13866892325.728039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-57778718.023866832</v>
      </c>
      <c r="L2545" s="444">
        <f t="shared" ca="1" si="147"/>
        <v>-13924671043.751905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-13924671043.751905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-58019462.682299607</v>
      </c>
      <c r="L2546" s="444">
        <f t="shared" ca="1" si="147"/>
        <v>-13982690506.434204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-13982690506.434204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-58261210.44347585</v>
      </c>
      <c r="L2547" s="444">
        <f t="shared" ca="1" si="147"/>
        <v>-14040951716.87768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-14040951716.87768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-58503965.486990333</v>
      </c>
      <c r="L2548" s="444">
        <f t="shared" ca="1" si="147"/>
        <v>-14099455682.36467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-14099455682.36467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-58747732.009852797</v>
      </c>
      <c r="L2549" s="444">
        <f t="shared" ca="1" si="147"/>
        <v>-14158203414.374523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-14158203414.374523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-58992514.226560503</v>
      </c>
      <c r="L2550" s="444">
        <f t="shared" ca="1" si="147"/>
        <v>-14217195928.601084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-14217195928.601084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-59238316.36917118</v>
      </c>
      <c r="L2551" s="444">
        <f t="shared" ca="1" si="147"/>
        <v>-14276434244.970255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-14276434244.970255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-59485142.687376052</v>
      </c>
      <c r="L2552" s="444">
        <f t="shared" ca="1" si="147"/>
        <v>-14335919387.657631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-14335919387.657631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-59732997.448573463</v>
      </c>
      <c r="L2553" s="444">
        <f t="shared" ca="1" si="147"/>
        <v>-14395652385.106205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-14395652385.106205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-59981884.93794252</v>
      </c>
      <c r="L2554" s="444">
        <f t="shared" ca="1" si="147"/>
        <v>-14455634270.044147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-14455634270.044147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-60231809.458517283</v>
      </c>
      <c r="L2555" s="444">
        <f t="shared" ca="1" si="147"/>
        <v>-14515866079.502665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-14515866079.502665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-60482775.331261106</v>
      </c>
      <c r="L2556" s="444">
        <f t="shared" ca="1" si="147"/>
        <v>-14576348854.833925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-14576348854.833925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-60734786.895141348</v>
      </c>
      <c r="L2557" s="444">
        <f t="shared" ca="1" si="147"/>
        <v>-14637083641.729067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-14637083641.729067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-60987848.507204443</v>
      </c>
      <c r="L2558" s="444">
        <f t="shared" ref="L2558:L2812" ca="1" si="152">I2558-J2558+K2558</f>
        <v>-14698071490.236271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-14698071490.236271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-61241964.542651124</v>
      </c>
      <c r="L2559" s="444">
        <f t="shared" ca="1" si="152"/>
        <v>-14759313454.778921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-14759313454.778921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-61497139.394912168</v>
      </c>
      <c r="L2560" s="444">
        <f t="shared" ca="1" si="152"/>
        <v>-14820810594.173834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-14820810594.173834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-61753377.47572431</v>
      </c>
      <c r="L2561" s="444">
        <f t="shared" ca="1" si="152"/>
        <v>-14882563971.649559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-14882563971.649559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-62010683.215206496</v>
      </c>
      <c r="L2562" s="444">
        <f t="shared" ca="1" si="152"/>
        <v>-14944574654.864765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-14944574654.864765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-62269061.061936527</v>
      </c>
      <c r="L2563" s="444">
        <f t="shared" ca="1" si="152"/>
        <v>-15006843715.926702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-15006843715.926702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-62528515.483027928</v>
      </c>
      <c r="L2564" s="444">
        <f t="shared" ca="1" si="152"/>
        <v>-15069372231.409731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-15069372231.409731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-62789050.96420721</v>
      </c>
      <c r="L2565" s="444">
        <f t="shared" ca="1" si="152"/>
        <v>-15132161282.373938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-15132161282.373938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-63050672.009891406</v>
      </c>
      <c r="L2566" s="444">
        <f t="shared" ca="1" si="152"/>
        <v>-15195211954.383829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-15195211954.383829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-63313383.143265963</v>
      </c>
      <c r="L2567" s="444">
        <f t="shared" ca="1" si="152"/>
        <v>-15258525337.527096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-15258525337.527096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-63577188.906362899</v>
      </c>
      <c r="L2568" s="444">
        <f t="shared" ca="1" si="152"/>
        <v>-15322102526.433458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-15322102526.433458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-63842093.860139415</v>
      </c>
      <c r="L2569" s="444">
        <f t="shared" ca="1" si="152"/>
        <v>-15385944620.293598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-15385944620.293598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-64108102.584556662</v>
      </c>
      <c r="L2570" s="444">
        <f t="shared" ca="1" si="152"/>
        <v>-15450052722.878155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-15450052722.878155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-64375219.678658977</v>
      </c>
      <c r="L2571" s="444">
        <f t="shared" ca="1" si="152"/>
        <v>-15514427942.556814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-15514427942.556814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-64643449.760653391</v>
      </c>
      <c r="L2572" s="444">
        <f t="shared" ca="1" si="152"/>
        <v>-15579071392.317467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-15579071392.317467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-64912797.467989445</v>
      </c>
      <c r="L2573" s="444">
        <f t="shared" ca="1" si="152"/>
        <v>-15643984189.785456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-15643984189.785456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-65183267.4574394</v>
      </c>
      <c r="L2574" s="444">
        <f t="shared" ca="1" si="152"/>
        <v>-15709167457.242895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-15709167457.242895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-65454864.405178718</v>
      </c>
      <c r="L2575" s="444">
        <f t="shared" ca="1" si="152"/>
        <v>-15774622321.648073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-15774622321.648073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-65727593.006866969</v>
      </c>
      <c r="L2576" s="444">
        <f t="shared" ca="1" si="152"/>
        <v>-15840349914.65494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-15840349914.65494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-66001457.977728911</v>
      </c>
      <c r="L2577" s="444">
        <f t="shared" ca="1" si="152"/>
        <v>-15906351372.632669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-15906351372.632669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-66276464.052636132</v>
      </c>
      <c r="L2578" s="444">
        <f t="shared" ca="1" si="152"/>
        <v>-15972627836.685305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-15972627836.685305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-66552615.986188769</v>
      </c>
      <c r="L2579" s="444">
        <f t="shared" ca="1" si="152"/>
        <v>-16039180452.671494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-16039180452.671494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-66829918.552797891</v>
      </c>
      <c r="L2580" s="444">
        <f t="shared" ca="1" si="152"/>
        <v>-16106010371.224291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-16106010371.224291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-67108376.546767876</v>
      </c>
      <c r="L2581" s="444">
        <f t="shared" ca="1" si="152"/>
        <v>-16173118747.771059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-16173118747.771059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-67387994.782379419</v>
      </c>
      <c r="L2582" s="444">
        <f t="shared" ca="1" si="152"/>
        <v>-16240506742.553438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-16240506742.553438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-67668778.093972653</v>
      </c>
      <c r="L2583" s="444">
        <f t="shared" ca="1" si="152"/>
        <v>-16308175520.647411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-16308175520.647411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-67950731.336030886</v>
      </c>
      <c r="L2584" s="444">
        <f t="shared" ca="1" si="152"/>
        <v>-16376126251.983442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-16376126251.983442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-68233859.383264348</v>
      </c>
      <c r="L2585" s="444">
        <f t="shared" ca="1" si="152"/>
        <v>-16444360111.366707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-16444360111.366707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-68518167.130694613</v>
      </c>
      <c r="L2586" s="444">
        <f t="shared" ca="1" si="152"/>
        <v>-16512878278.497402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-16512878278.497402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-68803659.493739173</v>
      </c>
      <c r="L2587" s="444">
        <f t="shared" ca="1" si="152"/>
        <v>-16581681937.991142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-16581681937.991142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-69090341.408296421</v>
      </c>
      <c r="L2588" s="444">
        <f t="shared" ca="1" si="152"/>
        <v>-16650772279.399439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-16650772279.399439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-69378217.830830991</v>
      </c>
      <c r="L2589" s="444">
        <f t="shared" ca="1" si="152"/>
        <v>-16720150497.23027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-16720150497.23027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-69667293.738459453</v>
      </c>
      <c r="L2590" s="444">
        <f t="shared" ca="1" si="152"/>
        <v>-16789817790.968729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-16789817790.968729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-69957574.129036382</v>
      </c>
      <c r="L2591" s="444">
        <f t="shared" ca="1" si="152"/>
        <v>-16859775365.097765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-16859775365.097765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-70249064.021240681</v>
      </c>
      <c r="L2592" s="444">
        <f t="shared" ca="1" si="152"/>
        <v>-16930024429.119005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-16930024429.119005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-70541768.454662517</v>
      </c>
      <c r="L2593" s="444">
        <f t="shared" ca="1" si="152"/>
        <v>-17000566197.573668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-17000566197.573668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-70835692.489890277</v>
      </c>
      <c r="L2594" s="444">
        <f t="shared" ca="1" si="152"/>
        <v>-17071401890.063559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-17071401890.063559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-71130841.208598167</v>
      </c>
      <c r="L2595" s="444">
        <f t="shared" ca="1" si="152"/>
        <v>-17142532731.272158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-17142532731.272158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-71427219.713633984</v>
      </c>
      <c r="L2596" s="444">
        <f t="shared" ca="1" si="152"/>
        <v>-17213959950.98579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-17213959950.98579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-71724833.12910746</v>
      </c>
      <c r="L2597" s="444">
        <f t="shared" ca="1" si="152"/>
        <v>-17285684784.114899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-17285684784.114899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-72023686.600478739</v>
      </c>
      <c r="L2598" s="444">
        <f t="shared" ca="1" si="152"/>
        <v>-17357708470.715378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-17357708470.715378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-72323785.294647411</v>
      </c>
      <c r="L2599" s="444">
        <f t="shared" ca="1" si="152"/>
        <v>-17430032256.010025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-17430032256.010025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-72625134.400041774</v>
      </c>
      <c r="L2600" s="444">
        <f t="shared" ca="1" si="152"/>
        <v>-17502657390.410069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-17502657390.410069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-72927739.126708612</v>
      </c>
      <c r="L2601" s="444">
        <f t="shared" ca="1" si="152"/>
        <v>-17575585129.536777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-17575585129.536777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-73231604.706403241</v>
      </c>
      <c r="L2602" s="444">
        <f t="shared" ca="1" si="152"/>
        <v>-17648816734.243179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-17648816734.243179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-73536736.392679915</v>
      </c>
      <c r="L2603" s="444">
        <f t="shared" ca="1" si="152"/>
        <v>-17722353470.63586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-17722353470.63586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-73843139.460982755</v>
      </c>
      <c r="L2604" s="444">
        <f t="shared" ca="1" si="152"/>
        <v>-17796196610.096844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-17796196610.096844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-74150819.208736852</v>
      </c>
      <c r="L2605" s="444">
        <f t="shared" ca="1" si="152"/>
        <v>-17870347429.30558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-17870347429.30558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-74459780.95543991</v>
      </c>
      <c r="L2606" s="444">
        <f t="shared" ca="1" si="152"/>
        <v>-17944807210.261021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-17944807210.261021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-74770030.042754248</v>
      </c>
      <c r="L2607" s="444">
        <f t="shared" ca="1" si="152"/>
        <v>-18019577240.303776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-18019577240.303776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-75081571.834599063</v>
      </c>
      <c r="L2608" s="444">
        <f t="shared" ca="1" si="152"/>
        <v>-18094658812.138374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-18094658812.138374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-75394411.717243224</v>
      </c>
      <c r="L2609" s="444">
        <f t="shared" ca="1" si="152"/>
        <v>-18170053223.855618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-18170053223.855618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-75708555.099398404</v>
      </c>
      <c r="L2610" s="444">
        <f t="shared" ca="1" si="152"/>
        <v>-18245761778.955017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-18245761778.955017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-76024007.412312567</v>
      </c>
      <c r="L2611" s="444">
        <f t="shared" ca="1" si="152"/>
        <v>-18321785786.367329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-18321785786.367329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-76340774.109863862</v>
      </c>
      <c r="L2612" s="444">
        <f t="shared" ca="1" si="152"/>
        <v>-18398126560.477192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-18398126560.477192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-76658860.668654963</v>
      </c>
      <c r="L2613" s="444">
        <f t="shared" ca="1" si="152"/>
        <v>-18474785421.145847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-18474785421.145847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-76978272.58810769</v>
      </c>
      <c r="L2614" s="444">
        <f t="shared" ca="1" si="152"/>
        <v>-18551763693.733955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-18551763693.733955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-77299015.390558153</v>
      </c>
      <c r="L2615" s="444">
        <f t="shared" ca="1" si="152"/>
        <v>-18629062709.124512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-18629062709.124512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-77621094.621352136</v>
      </c>
      <c r="L2616" s="444">
        <f t="shared" ca="1" si="152"/>
        <v>-18706683803.745865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-18706683803.745865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-77944515.848941103</v>
      </c>
      <c r="L2617" s="444">
        <f t="shared" ca="1" si="152"/>
        <v>-18784628319.594807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-18784628319.594807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-78269284.664978355</v>
      </c>
      <c r="L2618" s="444">
        <f t="shared" ca="1" si="152"/>
        <v>-18862897604.259785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-18862897604.259785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-78595406.684415773</v>
      </c>
      <c r="L2619" s="444">
        <f t="shared" ca="1" si="152"/>
        <v>-18941493010.944199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-18941493010.944199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-78922887.545600832</v>
      </c>
      <c r="L2620" s="444">
        <f t="shared" ca="1" si="152"/>
        <v>-19020415898.489799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-19020415898.489799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-79251732.910374165</v>
      </c>
      <c r="L2621" s="444">
        <f t="shared" ca="1" si="152"/>
        <v>-19099667631.400173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-19099667631.400173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-79581948.464167386</v>
      </c>
      <c r="L2622" s="444">
        <f t="shared" ca="1" si="152"/>
        <v>-19179249579.864342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-19179249579.864342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-79913539.916101426</v>
      </c>
      <c r="L2623" s="444">
        <f t="shared" ca="1" si="152"/>
        <v>-19259163119.780441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-19259163119.780441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-80246512.999085173</v>
      </c>
      <c r="L2624" s="444">
        <f t="shared" ca="1" si="152"/>
        <v>-19339409632.779526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-19339409632.779526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-80580873.46991469</v>
      </c>
      <c r="L2625" s="444">
        <f t="shared" ca="1" si="152"/>
        <v>-19419990506.249439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-19419990506.249439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-80916627.109372661</v>
      </c>
      <c r="L2626" s="444">
        <f t="shared" ca="1" si="152"/>
        <v>-19500907133.35881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-19500907133.35881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-81253779.72232838</v>
      </c>
      <c r="L2627" s="444">
        <f t="shared" ca="1" si="152"/>
        <v>-19582160913.081139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-19582160913.081139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-81592337.137838081</v>
      </c>
      <c r="L2628" s="444">
        <f t="shared" ca="1" si="152"/>
        <v>-19663753250.218975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-19663753250.218975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-81932305.209245726</v>
      </c>
      <c r="L2629" s="444">
        <f t="shared" ca="1" si="152"/>
        <v>-19745685555.428223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-19745685555.428223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-82273689.814284265</v>
      </c>
      <c r="L2630" s="444">
        <f t="shared" ca="1" si="152"/>
        <v>-19827959245.242508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-19827959245.242508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-82616496.855177119</v>
      </c>
      <c r="L2631" s="444">
        <f t="shared" ca="1" si="152"/>
        <v>-19910575742.097687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-19910575742.097687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-82960732.258740366</v>
      </c>
      <c r="L2632" s="444">
        <f t="shared" ca="1" si="152"/>
        <v>-19993536474.356426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-19993536474.356426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-83306401.976485103</v>
      </c>
      <c r="L2633" s="444">
        <f t="shared" ca="1" si="152"/>
        <v>-20076842876.332912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-20076842876.332912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-83653511.984720469</v>
      </c>
      <c r="L2634" s="444">
        <f t="shared" ca="1" si="152"/>
        <v>-20160496388.317635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-20160496388.317635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-84002068.284656808</v>
      </c>
      <c r="L2635" s="444">
        <f t="shared" ca="1" si="152"/>
        <v>-20244498456.602291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-20244498456.602291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-84352076.90250954</v>
      </c>
      <c r="L2636" s="444">
        <f t="shared" ca="1" si="152"/>
        <v>-20328850533.504799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-20328850533.504799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-84703543.889603332</v>
      </c>
      <c r="L2637" s="444">
        <f t="shared" ca="1" si="152"/>
        <v>-20413554077.394402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-20413554077.394402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-85056475.32247667</v>
      </c>
      <c r="L2638" s="444">
        <f t="shared" ca="1" si="152"/>
        <v>-20498610552.716877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-20498610552.716877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-85410877.302986979</v>
      </c>
      <c r="L2639" s="444">
        <f t="shared" ca="1" si="152"/>
        <v>-20584021430.019863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-20584021430.019863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-85766755.958416089</v>
      </c>
      <c r="L2640" s="444">
        <f t="shared" ca="1" si="152"/>
        <v>-20669788185.978279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-20669788185.978279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-86124117.441576168</v>
      </c>
      <c r="L2641" s="444">
        <f t="shared" ca="1" si="152"/>
        <v>-20755912303.419857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-20755912303.419857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-86482967.930916071</v>
      </c>
      <c r="L2642" s="444">
        <f t="shared" ca="1" si="152"/>
        <v>-20842395271.350773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-20842395271.350773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-86843313.630628213</v>
      </c>
      <c r="L2643" s="444">
        <f t="shared" ca="1" si="152"/>
        <v>-20929238584.9814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-20929238584.9814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-87205160.770755827</v>
      </c>
      <c r="L2644" s="444">
        <f t="shared" ca="1" si="152"/>
        <v>-21016443745.752155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-21016443745.752155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-87568515.607300639</v>
      </c>
      <c r="L2645" s="444">
        <f t="shared" ca="1" si="152"/>
        <v>-21104012261.359455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-21104012261.359455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-87933384.422331065</v>
      </c>
      <c r="L2646" s="444">
        <f t="shared" ca="1" si="152"/>
        <v>-21191945645.781788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-21191945645.781788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-88299773.524090782</v>
      </c>
      <c r="L2647" s="444">
        <f t="shared" ca="1" si="152"/>
        <v>-21280245419.305878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-21280245419.305878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-88667689.247107819</v>
      </c>
      <c r="L2648" s="444">
        <f t="shared" ca="1" si="152"/>
        <v>-21368913108.552986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-21368913108.552986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-89037137.95230411</v>
      </c>
      <c r="L2649" s="444">
        <f t="shared" ca="1" si="152"/>
        <v>-21457950246.505291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-21457950246.505291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-89408126.027105376</v>
      </c>
      <c r="L2650" s="444">
        <f t="shared" ca="1" si="152"/>
        <v>-21547358372.532398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-21547358372.532398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-89780659.885551661</v>
      </c>
      <c r="L2651" s="444">
        <f t="shared" ca="1" si="152"/>
        <v>-21637139032.41795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-21637139032.41795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-90154745.968408123</v>
      </c>
      <c r="L2652" s="444">
        <f t="shared" ca="1" si="152"/>
        <v>-21727293778.386356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-21727293778.386356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-90530390.743276477</v>
      </c>
      <c r="L2653" s="444">
        <f t="shared" ca="1" si="152"/>
        <v>-21817824169.129631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-21817824169.129631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-90907600.704706788</v>
      </c>
      <c r="L2654" s="444">
        <f t="shared" ca="1" si="152"/>
        <v>-21908731769.834339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-21908731769.834339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-91286382.374309748</v>
      </c>
      <c r="L2655" s="444">
        <f t="shared" ca="1" si="152"/>
        <v>-22000018152.208649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-22000018152.208649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-91666742.300869375</v>
      </c>
      <c r="L2656" s="444">
        <f t="shared" ca="1" si="152"/>
        <v>-22091684894.509518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-22091684894.509518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-92048687.060456321</v>
      </c>
      <c r="L2657" s="444">
        <f t="shared" ca="1" si="152"/>
        <v>-22183733581.569973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-22183733581.569973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-92432223.25654155</v>
      </c>
      <c r="L2658" s="444">
        <f t="shared" ca="1" si="152"/>
        <v>-22276165804.826515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-22276165804.826515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-92817357.520110473</v>
      </c>
      <c r="L2659" s="444">
        <f t="shared" ca="1" si="152"/>
        <v>-22368983162.346626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-22368983162.346626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-93204096.509777606</v>
      </c>
      <c r="L2660" s="444">
        <f t="shared" ca="1" si="152"/>
        <v>-22462187258.856403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-22462187258.856403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-93592446.911901683</v>
      </c>
      <c r="L2661" s="444">
        <f t="shared" ca="1" si="152"/>
        <v>-22555779705.768307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-22555779705.768307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-93982415.440701276</v>
      </c>
      <c r="L2662" s="444">
        <f t="shared" ca="1" si="152"/>
        <v>-22649762121.209007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-22649762121.209007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-94374008.83837086</v>
      </c>
      <c r="L2663" s="444">
        <f t="shared" ca="1" si="152"/>
        <v>-22744136130.047379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-22744136130.047379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-94767233.875197411</v>
      </c>
      <c r="L2664" s="444">
        <f t="shared" ca="1" si="152"/>
        <v>-22838903363.922577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-22838903363.922577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-95162097.349677399</v>
      </c>
      <c r="L2665" s="444">
        <f t="shared" ca="1" si="152"/>
        <v>-22934065461.272255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-22934065461.272255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-95558606.088634402</v>
      </c>
      <c r="L2666" s="444">
        <f t="shared" ca="1" si="152"/>
        <v>-23029624067.360889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-23029624067.360889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-95956766.947337031</v>
      </c>
      <c r="L2667" s="444">
        <f t="shared" ca="1" si="152"/>
        <v>-23125580834.308228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-23125580834.308228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-96356586.809617609</v>
      </c>
      <c r="L2668" s="444">
        <f t="shared" ca="1" si="152"/>
        <v>-23221937421.117844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-23221937421.117844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-96758072.587991014</v>
      </c>
      <c r="L2669" s="444">
        <f t="shared" ca="1" si="152"/>
        <v>-23318695493.705833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-23318695493.705833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-97161231.223774299</v>
      </c>
      <c r="L2670" s="444">
        <f t="shared" ca="1" si="152"/>
        <v>-23415856724.929607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-23415856724.929607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-97566069.6872067</v>
      </c>
      <c r="L2671" s="444">
        <f t="shared" ca="1" si="152"/>
        <v>-23513422794.616814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-23513422794.616814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-97972594.977570057</v>
      </c>
      <c r="L2672" s="444">
        <f t="shared" ca="1" si="152"/>
        <v>-23611395389.594383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-23611395389.594383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-98380814.123309925</v>
      </c>
      <c r="L2673" s="444">
        <f t="shared" ca="1" si="152"/>
        <v>-23709776203.717693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-23709776203.717693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-98790734.182157055</v>
      </c>
      <c r="L2674" s="444">
        <f t="shared" ca="1" si="152"/>
        <v>-23808566937.899849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-23808566937.899849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-99202362.241249368</v>
      </c>
      <c r="L2675" s="444">
        <f t="shared" ca="1" si="152"/>
        <v>-23907769300.141098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-23907769300.141098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-99615705.417254567</v>
      </c>
      <c r="L2676" s="444">
        <f t="shared" ca="1" si="152"/>
        <v>-24007385005.558353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-24007385005.558353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-100030770.85649315</v>
      </c>
      <c r="L2677" s="444">
        <f t="shared" ca="1" si="152"/>
        <v>-24107415776.414848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-24107415776.414848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-100447565.73506187</v>
      </c>
      <c r="L2678" s="444">
        <f t="shared" ca="1" si="152"/>
        <v>-24207863342.14991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-24207863342.14991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-100866097.25895795</v>
      </c>
      <c r="L2679" s="444">
        <f t="shared" ca="1" si="152"/>
        <v>-24308729439.408867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-24308729439.408867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-101286372.66420361</v>
      </c>
      <c r="L2680" s="444">
        <f t="shared" ca="1" si="152"/>
        <v>-24410015812.073071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-24410015812.073071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-101708399.21697113</v>
      </c>
      <c r="L2681" s="444">
        <f t="shared" ca="1" si="152"/>
        <v>-24511724211.290043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-24511724211.290043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-102132184.21370851</v>
      </c>
      <c r="L2682" s="444">
        <f t="shared" ca="1" si="152"/>
        <v>-24613856395.50375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-24613856395.50375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-102557734.98126562</v>
      </c>
      <c r="L2683" s="444">
        <f t="shared" ca="1" si="152"/>
        <v>-24716414130.485016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-24716414130.485016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-102985058.8770209</v>
      </c>
      <c r="L2684" s="444">
        <f t="shared" ca="1" si="152"/>
        <v>-24819399189.362038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-24819399189.362038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-103414163.28900848</v>
      </c>
      <c r="L2685" s="444">
        <f t="shared" ca="1" si="152"/>
        <v>-24922813352.651047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-24922813352.651047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-103845055.63604602</v>
      </c>
      <c r="L2686" s="444">
        <f t="shared" ca="1" si="152"/>
        <v>-25026658408.287094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-25026658408.287094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-104277743.3678629</v>
      </c>
      <c r="L2687" s="444">
        <f t="shared" ca="1" si="152"/>
        <v>-25130936151.654957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-25130936151.654957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-104712233.96522899</v>
      </c>
      <c r="L2688" s="444">
        <f t="shared" ca="1" si="152"/>
        <v>-25235648385.620186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-25235648385.620186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-105148534.9400841</v>
      </c>
      <c r="L2689" s="444">
        <f t="shared" ca="1" si="152"/>
        <v>-25340796920.560268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-25340796920.560268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-105586653.83566779</v>
      </c>
      <c r="L2690" s="444">
        <f t="shared" ca="1" si="152"/>
        <v>-25446383574.395935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-25446383574.395935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-106026598.22664973</v>
      </c>
      <c r="L2691" s="444">
        <f t="shared" ca="1" si="152"/>
        <v>-25552410172.622585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-25552410172.622585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-106468375.71926077</v>
      </c>
      <c r="L2692" s="444">
        <f t="shared" ca="1" si="152"/>
        <v>-25658878548.341846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-25658878548.341846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-106911993.95142436</v>
      </c>
      <c r="L2693" s="444">
        <f t="shared" ca="1" si="152"/>
        <v>-25765790542.29327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-25765790542.29327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-107357460.59288862</v>
      </c>
      <c r="L2694" s="444">
        <f t="shared" ca="1" si="152"/>
        <v>-25873148002.886158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-25873148002.886158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-107804783.34535898</v>
      </c>
      <c r="L2695" s="444">
        <f t="shared" ca="1" si="152"/>
        <v>-25980952786.231518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-25980952786.231518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-108253969.94263132</v>
      </c>
      <c r="L2696" s="444">
        <f t="shared" ca="1" si="152"/>
        <v>-26089206756.174149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-26089206756.174149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-108705028.15072562</v>
      </c>
      <c r="L2697" s="444">
        <f t="shared" ca="1" si="152"/>
        <v>-26197911784.324875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-26197911784.324875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-109157965.76802032</v>
      </c>
      <c r="L2698" s="444">
        <f t="shared" ca="1" si="152"/>
        <v>-26307069750.092896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-26307069750.092896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-109612790.62538706</v>
      </c>
      <c r="L2699" s="444">
        <f t="shared" ca="1" si="152"/>
        <v>-26416682540.718281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-26416682540.718281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-110069510.58632617</v>
      </c>
      <c r="L2700" s="444">
        <f t="shared" ca="1" si="152"/>
        <v>-26526752051.304607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-26526752051.304607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-110528133.54710253</v>
      </c>
      <c r="L2701" s="444">
        <f t="shared" ca="1" si="152"/>
        <v>-26637280184.851711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-26637280184.851711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-110988667.43688212</v>
      </c>
      <c r="L2702" s="444">
        <f t="shared" ca="1" si="152"/>
        <v>-26748268852.288593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-26748268852.288593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-111451120.21786913</v>
      </c>
      <c r="L2703" s="444">
        <f t="shared" ca="1" si="152"/>
        <v>-26859719972.506462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-26859719972.506462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-111915499.88544358</v>
      </c>
      <c r="L2704" s="444">
        <f t="shared" ca="1" si="152"/>
        <v>-26971635472.391907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-26971635472.391907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-112381814.46829961</v>
      </c>
      <c r="L2705" s="444">
        <f t="shared" ca="1" si="152"/>
        <v>-27084017286.860207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-27084017286.860207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-112850072.02858418</v>
      </c>
      <c r="L2706" s="444">
        <f t="shared" ca="1" si="152"/>
        <v>-27196867358.88879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-27196867358.88879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-113320280.66203663</v>
      </c>
      <c r="L2707" s="444">
        <f t="shared" ca="1" si="152"/>
        <v>-27310187639.550827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-27310187639.550827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-113792448.49812846</v>
      </c>
      <c r="L2708" s="444">
        <f t="shared" ca="1" si="152"/>
        <v>-27423980088.048954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-27423980088.048954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-114266583.70020398</v>
      </c>
      <c r="L2709" s="444">
        <f t="shared" ca="1" si="152"/>
        <v>-27538246671.749157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-27538246671.749157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-114742694.46562149</v>
      </c>
      <c r="L2710" s="444">
        <f t="shared" ca="1" si="152"/>
        <v>-27652989366.214779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-27652989366.214779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-115220789.02589491</v>
      </c>
      <c r="L2711" s="444">
        <f t="shared" ca="1" si="152"/>
        <v>-27768210155.240673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-27768210155.240673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-115700875.64683613</v>
      </c>
      <c r="L2712" s="444">
        <f t="shared" ca="1" si="152"/>
        <v>-27883911030.887508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-27883911030.887508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-116182962.62869796</v>
      </c>
      <c r="L2713" s="444">
        <f t="shared" ca="1" si="152"/>
        <v>-28000093993.516205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-28000093993.516205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-116667058.30631751</v>
      </c>
      <c r="L2714" s="444">
        <f t="shared" ca="1" si="152"/>
        <v>-28116761051.822521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-28116761051.822521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-117153171.04926051</v>
      </c>
      <c r="L2715" s="444">
        <f t="shared" ca="1" si="152"/>
        <v>-28233914222.87178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-28233914222.87178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-117641309.26196574</v>
      </c>
      <c r="L2716" s="444">
        <f t="shared" ca="1" si="152"/>
        <v>-28351555532.133747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-28351555532.133747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-118131481.38389061</v>
      </c>
      <c r="L2717" s="444">
        <f t="shared" ca="1" si="152"/>
        <v>-28469687013.517639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-28469687013.517639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-118623695.88965683</v>
      </c>
      <c r="L2718" s="444">
        <f t="shared" ca="1" si="152"/>
        <v>-28588310709.407295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-28588310709.407295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-119117961.28919706</v>
      </c>
      <c r="L2719" s="444">
        <f t="shared" ca="1" si="152"/>
        <v>-28707428670.696491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-28707428670.696491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-119614286.12790205</v>
      </c>
      <c r="L2720" s="444">
        <f t="shared" ca="1" si="152"/>
        <v>-28827042956.824394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-28827042956.824394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-120112678.98676831</v>
      </c>
      <c r="L2721" s="444">
        <f t="shared" ca="1" si="152"/>
        <v>-28947155635.811161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-28947155635.811161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-120613148.48254652</v>
      </c>
      <c r="L2722" s="444">
        <f t="shared" ca="1" si="152"/>
        <v>-29067768784.293709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-29067768784.293709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-121115703.26789047</v>
      </c>
      <c r="L2723" s="444">
        <f t="shared" ca="1" si="152"/>
        <v>-29188884487.5616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-29188884487.5616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-121620352.03150666</v>
      </c>
      <c r="L2724" s="444">
        <f t="shared" ca="1" si="152"/>
        <v>-29310504839.593105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-29310504839.593105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-122127103.49830461</v>
      </c>
      <c r="L2725" s="444">
        <f t="shared" ca="1" si="152"/>
        <v>-29432631943.091412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-29432631943.091412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-122635966.42954755</v>
      </c>
      <c r="L2726" s="444">
        <f t="shared" ca="1" si="152"/>
        <v>-29555267909.520958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-29555267909.520958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-123146949.62300397</v>
      </c>
      <c r="L2727" s="444">
        <f t="shared" ca="1" si="152"/>
        <v>-29678414859.143963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-29678414859.143963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-123660061.91309984</v>
      </c>
      <c r="L2728" s="444">
        <f t="shared" ca="1" si="152"/>
        <v>-29802074921.057064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-29802074921.057064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-124175312.1710711</v>
      </c>
      <c r="L2729" s="444">
        <f t="shared" ca="1" si="152"/>
        <v>-29926250233.228134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-29926250233.228134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-124692709.30511722</v>
      </c>
      <c r="L2730" s="444">
        <f t="shared" ca="1" si="152"/>
        <v>-30050942942.533253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-30050942942.533253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-125212262.26055522</v>
      </c>
      <c r="L2731" s="444">
        <f t="shared" ca="1" si="152"/>
        <v>-30176155204.793808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-30176155204.793808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-125733980.01997422</v>
      </c>
      <c r="L2732" s="444">
        <f t="shared" ca="1" si="152"/>
        <v>-30301889184.813782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-30301889184.813782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-126257871.60339075</v>
      </c>
      <c r="L2733" s="444">
        <f t="shared" ca="1" si="152"/>
        <v>-30428147056.417171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-30428147056.417171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-126783946.06840487</v>
      </c>
      <c r="L2734" s="444">
        <f t="shared" ca="1" si="152"/>
        <v>-30554931002.485577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-30554931002.485577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-127312212.51035659</v>
      </c>
      <c r="L2735" s="444">
        <f t="shared" ca="1" si="152"/>
        <v>-30682243214.995934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-30682243214.995934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-127842680.06248306</v>
      </c>
      <c r="L2736" s="444">
        <f t="shared" ca="1" si="152"/>
        <v>-30810085895.058418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-30810085895.058418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-128375357.89607674</v>
      </c>
      <c r="L2737" s="444">
        <f t="shared" ca="1" si="152"/>
        <v>-30938461252.954494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-30938461252.954494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-128910255.22064373</v>
      </c>
      <c r="L2738" s="444">
        <f t="shared" ca="1" si="152"/>
        <v>-31067371508.175137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-31067371508.175137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-129447381.28406306</v>
      </c>
      <c r="L2739" s="444">
        <f t="shared" ca="1" si="152"/>
        <v>-31196818889.459198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-31196818889.459198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-129986745.37274666</v>
      </c>
      <c r="L2740" s="444">
        <f t="shared" ca="1" si="152"/>
        <v>-31326805634.831944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-31326805634.831944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-130528356.81179975</v>
      </c>
      <c r="L2741" s="444">
        <f t="shared" ca="1" si="152"/>
        <v>-31457333991.643742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-31457333991.643742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-131072224.96518226</v>
      </c>
      <c r="L2742" s="444">
        <f t="shared" ca="1" si="152"/>
        <v>-31588406216.608925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-31588406216.608925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-131618359.23587053</v>
      </c>
      <c r="L2743" s="444">
        <f t="shared" ca="1" si="152"/>
        <v>-31720024575.844795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-31720024575.844795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-132166769.06601997</v>
      </c>
      <c r="L2744" s="444">
        <f t="shared" ca="1" si="152"/>
        <v>-31852191344.910816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-31852191344.910816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-132717463.93712839</v>
      </c>
      <c r="L2745" s="444">
        <f t="shared" ca="1" si="152"/>
        <v>-31984908808.847946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-31984908808.847946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-133270453.37019978</v>
      </c>
      <c r="L2746" s="444">
        <f t="shared" ca="1" si="152"/>
        <v>-32118179262.218147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-32118179262.218147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-133825746.92590894</v>
      </c>
      <c r="L2747" s="444">
        <f t="shared" ca="1" si="152"/>
        <v>-32252005009.144054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-32252005009.144054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-134383354.2047669</v>
      </c>
      <c r="L2748" s="444">
        <f t="shared" ca="1" si="152"/>
        <v>-32386388363.34882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-32386388363.34882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-134943284.84728676</v>
      </c>
      <c r="L2749" s="444">
        <f t="shared" ca="1" si="152"/>
        <v>-32521331648.196106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-32521331648.196106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-135505548.53415042</v>
      </c>
      <c r="L2750" s="444">
        <f t="shared" ca="1" si="152"/>
        <v>-32656837196.730255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-32656837196.730255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-136070154.98637605</v>
      </c>
      <c r="L2751" s="444">
        <f t="shared" ca="1" si="152"/>
        <v>-32792907351.716633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-32792907351.716633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-136637113.96548596</v>
      </c>
      <c r="L2752" s="444">
        <f t="shared" ca="1" si="152"/>
        <v>-32929544465.682117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-32929544465.682117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-137206435.2736755</v>
      </c>
      <c r="L2753" s="444">
        <f t="shared" ca="1" si="152"/>
        <v>-33066750900.955791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-33066750900.955791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-137778128.75398248</v>
      </c>
      <c r="L2754" s="444">
        <f t="shared" ca="1" si="152"/>
        <v>-33204529029.709774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-33204529029.709774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-138352204.29045737</v>
      </c>
      <c r="L2755" s="444">
        <f t="shared" ca="1" si="152"/>
        <v>-33342881234.000233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-33342881234.000233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-138928671.80833429</v>
      </c>
      <c r="L2756" s="444">
        <f t="shared" ca="1" si="152"/>
        <v>-33481809905.808567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-33481809905.808567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-139507541.27420238</v>
      </c>
      <c r="L2757" s="444">
        <f t="shared" ca="1" si="152"/>
        <v>-33621317447.082771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-33621317447.082771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-140088822.6961782</v>
      </c>
      <c r="L2758" s="444">
        <f t="shared" ca="1" si="152"/>
        <v>-33761406269.77895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-33761406269.77895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-140672526.12407893</v>
      </c>
      <c r="L2759" s="444">
        <f t="shared" ca="1" si="152"/>
        <v>-33902078795.90303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-33902078795.90303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-141258661.64959595</v>
      </c>
      <c r="L2760" s="444">
        <f t="shared" ca="1" si="152"/>
        <v>-34043337457.552628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-34043337457.552628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-141847239.40646929</v>
      </c>
      <c r="L2761" s="444">
        <f t="shared" ca="1" si="152"/>
        <v>-34185184696.959095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-34185184696.959095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-142438269.57066289</v>
      </c>
      <c r="L2762" s="444">
        <f t="shared" ca="1" si="152"/>
        <v>-34327622966.529758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-34327622966.529758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-143031762.36054066</v>
      </c>
      <c r="L2763" s="444">
        <f t="shared" ca="1" si="152"/>
        <v>-34470654728.890297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-34470654728.890297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-143627728.03704292</v>
      </c>
      <c r="L2764" s="444">
        <f t="shared" ca="1" si="152"/>
        <v>-34614282456.927338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-34614282456.927338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-144226176.90386391</v>
      </c>
      <c r="L2765" s="444">
        <f t="shared" ca="1" si="152"/>
        <v>-34758508633.8312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-34758508633.8312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-144827119.30763</v>
      </c>
      <c r="L2766" s="444">
        <f t="shared" ca="1" si="152"/>
        <v>-34903335753.138832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-34903335753.138832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-145430565.63807845</v>
      </c>
      <c r="L2767" s="444">
        <f t="shared" ca="1" si="152"/>
        <v>-35048766318.776909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-35048766318.776909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-146036526.32823712</v>
      </c>
      <c r="L2768" s="444">
        <f t="shared" ca="1" si="152"/>
        <v>-35194802845.105148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-35194802845.105148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-146645011.85460478</v>
      </c>
      <c r="L2769" s="444">
        <f t="shared" ca="1" si="152"/>
        <v>-35341447856.959755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-35341447856.959755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-147256032.73733231</v>
      </c>
      <c r="L2770" s="444">
        <f t="shared" ca="1" si="152"/>
        <v>-35488703889.69709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-35488703889.69709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-147869599.54040453</v>
      </c>
      <c r="L2771" s="444">
        <f t="shared" ca="1" si="152"/>
        <v>-35636573489.237495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-35636573489.237495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-148485722.87182289</v>
      </c>
      <c r="L2772" s="444">
        <f t="shared" ca="1" si="152"/>
        <v>-35785059212.109322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-35785059212.109322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-149104413.38378882</v>
      </c>
      <c r="L2773" s="444">
        <f t="shared" ca="1" si="152"/>
        <v>-35934163625.493111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-35934163625.493111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-149725681.77288795</v>
      </c>
      <c r="L2774" s="444">
        <f t="shared" ca="1" si="152"/>
        <v>-36083889307.265999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-36083889307.265999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-150349538.78027499</v>
      </c>
      <c r="L2775" s="444">
        <f t="shared" ca="1" si="152"/>
        <v>-36234238846.046272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-36234238846.046272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-150975995.19185945</v>
      </c>
      <c r="L2776" s="444">
        <f t="shared" ca="1" si="152"/>
        <v>-36385214841.238129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-36385214841.238129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-151605061.83849221</v>
      </c>
      <c r="L2777" s="444">
        <f t="shared" ca="1" si="152"/>
        <v>-36536819903.076622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-36536819903.076622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-152236749.5961526</v>
      </c>
      <c r="L2778" s="444">
        <f t="shared" ca="1" si="152"/>
        <v>-36689056652.672775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-36689056652.672775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-152871069.38613656</v>
      </c>
      <c r="L2779" s="444">
        <f t="shared" ca="1" si="152"/>
        <v>-36841927722.058914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-36841927722.058914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-153508032.17524546</v>
      </c>
      <c r="L2780" s="444">
        <f t="shared" ca="1" si="152"/>
        <v>-36995435754.234161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-36995435754.234161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-154147648.97597566</v>
      </c>
      <c r="L2781" s="444">
        <f t="shared" ca="1" si="152"/>
        <v>-37149583403.210136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-37149583403.210136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-154789930.84670889</v>
      </c>
      <c r="L2782" s="444">
        <f t="shared" ca="1" si="152"/>
        <v>-37304373334.056847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-37304373334.056847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-155434888.89190352</v>
      </c>
      <c r="L2783" s="444">
        <f t="shared" ca="1" si="152"/>
        <v>-37459808222.948753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-37459808222.948753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-156082534.26228648</v>
      </c>
      <c r="L2784" s="444">
        <f t="shared" ca="1" si="152"/>
        <v>-37615890757.211037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-37615890757.211037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-156732878.15504599</v>
      </c>
      <c r="L2785" s="444">
        <f t="shared" ca="1" si="152"/>
        <v>-37772623635.366081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-37772623635.366081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-157385931.81402534</v>
      </c>
      <c r="L2786" s="444">
        <f t="shared" ca="1" si="152"/>
        <v>-37930009567.180107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-37930009567.180107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-158041706.52991712</v>
      </c>
      <c r="L2787" s="444">
        <f t="shared" ca="1" si="152"/>
        <v>-38088051273.710022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-38088051273.710022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-158700213.64045843</v>
      </c>
      <c r="L2788" s="444">
        <f t="shared" ca="1" si="152"/>
        <v>-38246751487.350479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-38246751487.350479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-159361464.53062698</v>
      </c>
      <c r="L2789" s="444">
        <f t="shared" ca="1" si="152"/>
        <v>-38406112951.881104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-38406112951.881104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-160025470.63283792</v>
      </c>
      <c r="L2790" s="444">
        <f t="shared" ca="1" si="152"/>
        <v>-38566138422.513939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-38566138422.513939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-160692243.4271414</v>
      </c>
      <c r="L2791" s="444">
        <f t="shared" ca="1" si="152"/>
        <v>-38726830665.941078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-38726830665.941078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-161361794.44142115</v>
      </c>
      <c r="L2792" s="444">
        <f t="shared" ca="1" si="152"/>
        <v>-38888192460.3825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-38888192460.3825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-162034135.25159374</v>
      </c>
      <c r="L2793" s="444">
        <f t="shared" ca="1" si="152"/>
        <v>-39050226595.634094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-39050226595.634094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-162709277.48180872</v>
      </c>
      <c r="L2794" s="444">
        <f t="shared" ca="1" si="152"/>
        <v>-39212935873.115906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-39212935873.115906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-163387232.80464959</v>
      </c>
      <c r="L2795" s="444">
        <f t="shared" ca="1" si="152"/>
        <v>-39376323105.920555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-39376323105.920555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-164068012.94133565</v>
      </c>
      <c r="L2796" s="444">
        <f t="shared" ca="1" si="152"/>
        <v>-39540391118.861893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-39540391118.861893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-164751629.66192454</v>
      </c>
      <c r="L2797" s="444">
        <f t="shared" ca="1" si="152"/>
        <v>-39705142748.523819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-39705142748.523819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-165438094.7855159</v>
      </c>
      <c r="L2798" s="444">
        <f t="shared" ca="1" si="152"/>
        <v>-39870580843.309334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-39870580843.309334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-166127420.18045557</v>
      </c>
      <c r="L2799" s="444">
        <f t="shared" ca="1" si="152"/>
        <v>-40036708263.489792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-40036708263.489792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-166819617.76454079</v>
      </c>
      <c r="L2800" s="444">
        <f t="shared" ca="1" si="152"/>
        <v>-40203527881.254333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-40203527881.254333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-167514699.50522637</v>
      </c>
      <c r="L2801" s="444">
        <f t="shared" ca="1" si="152"/>
        <v>-40371042580.75956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-40371042580.75956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-168212677.41983148</v>
      </c>
      <c r="L2802" s="444">
        <f t="shared" ca="1" si="152"/>
        <v>-40539255258.17939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-40539255258.17939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-168913563.57574746</v>
      </c>
      <c r="L2803" s="444">
        <f t="shared" ca="1" si="152"/>
        <v>-40708168821.755135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-40708168821.755135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-169617370.09064639</v>
      </c>
      <c r="L2804" s="444">
        <f t="shared" ca="1" si="152"/>
        <v>-40877786191.845779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-40877786191.845779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-170324109.13269076</v>
      </c>
      <c r="L2805" s="444">
        <f t="shared" ca="1" si="152"/>
        <v>-41048110300.97847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-41048110300.97847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-171033792.92074361</v>
      </c>
      <c r="L2806" s="444">
        <f t="shared" ca="1" si="152"/>
        <v>-41219144093.899216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-41219144093.899216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-171746433.72458005</v>
      </c>
      <c r="L2807" s="444">
        <f t="shared" ca="1" si="152"/>
        <v>-41390890527.623795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-41390890527.623795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-172462043.86509913</v>
      </c>
      <c r="L2808" s="444">
        <f t="shared" ca="1" si="152"/>
        <v>-41563352571.488892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-41563352571.488892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-173180635.71453705</v>
      </c>
      <c r="L2809" s="444">
        <f t="shared" ca="1" si="152"/>
        <v>-41736533207.20343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-41736533207.20343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-173902221.69668096</v>
      </c>
      <c r="L2810" s="444">
        <f t="shared" ca="1" si="152"/>
        <v>-41910435428.900108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-41910435428.900108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-174626814.28708377</v>
      </c>
      <c r="L2811" s="444">
        <f t="shared" ca="1" si="152"/>
        <v>-42085062243.187195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-42085062243.187195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-175354426.01327997</v>
      </c>
      <c r="L2812" s="444">
        <f t="shared" ca="1" si="152"/>
        <v>-42260416669.200478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-42260416669.200478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-176085069.45500198</v>
      </c>
      <c r="L2813" s="444">
        <f t="shared" ref="L2813:L3067" ca="1" si="157">I2813-J2813+K2813</f>
        <v>-42436501738.655479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-42436501738.655479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-176818757.24439782</v>
      </c>
      <c r="L2814" s="444">
        <f t="shared" ca="1" si="157"/>
        <v>-42613320495.899879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-42613320495.899879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-177555502.06624949</v>
      </c>
      <c r="L2815" s="444">
        <f t="shared" ca="1" si="157"/>
        <v>-42790875997.966125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-42790875997.966125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-178295316.65819219</v>
      </c>
      <c r="L2816" s="444">
        <f t="shared" ca="1" si="157"/>
        <v>-42969171314.624321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-42969171314.624321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-179038213.81093466</v>
      </c>
      <c r="L2817" s="444">
        <f t="shared" ca="1" si="157"/>
        <v>-43148209528.435257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-43148209528.435257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-179784206.36848024</v>
      </c>
      <c r="L2818" s="444">
        <f t="shared" ca="1" si="157"/>
        <v>-43327993734.803734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-43327993734.803734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-180533307.22834888</v>
      </c>
      <c r="L2819" s="444">
        <f t="shared" ca="1" si="157"/>
        <v>-43508527042.032082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-43508527042.032082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-181285529.34180033</v>
      </c>
      <c r="L2820" s="444">
        <f t="shared" ca="1" si="157"/>
        <v>-43689812571.373878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-43689812571.373878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-182040885.71405783</v>
      </c>
      <c r="L2821" s="444">
        <f t="shared" ca="1" si="157"/>
        <v>-43871853457.087936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-43871853457.087936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-182799389.40453306</v>
      </c>
      <c r="L2822" s="444">
        <f t="shared" ca="1" si="157"/>
        <v>-44054652846.49247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-44054652846.49247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-183561053.52705196</v>
      </c>
      <c r="L2823" s="444">
        <f t="shared" ca="1" si="157"/>
        <v>-44238213900.019524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-44238213900.019524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-184325891.25008136</v>
      </c>
      <c r="L2824" s="444">
        <f t="shared" ca="1" si="157"/>
        <v>-44422539791.269608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-44422539791.269608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-185093915.79695669</v>
      </c>
      <c r="L2825" s="444">
        <f t="shared" ca="1" si="157"/>
        <v>-44607633707.066566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-44607633707.066566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-185865140.4461107</v>
      </c>
      <c r="L2826" s="444">
        <f t="shared" ca="1" si="157"/>
        <v>-44793498847.51268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-44793498847.51268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-186639578.53130284</v>
      </c>
      <c r="L2827" s="444">
        <f t="shared" ca="1" si="157"/>
        <v>-44980138426.043983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-44980138426.043983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-187417243.44184992</v>
      </c>
      <c r="L2828" s="444">
        <f t="shared" ca="1" si="157"/>
        <v>-45167555669.485832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-45167555669.485832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-188198148.62285763</v>
      </c>
      <c r="L2829" s="444">
        <f t="shared" ca="1" si="157"/>
        <v>-45355753818.108688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-45355753818.108688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-188982307.57545286</v>
      </c>
      <c r="L2830" s="444">
        <f t="shared" ca="1" si="157"/>
        <v>-45544736125.684143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-45544736125.684143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-189769733.85701725</v>
      </c>
      <c r="L2831" s="444">
        <f t="shared" ca="1" si="157"/>
        <v>-45734505859.541161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-45734505859.541161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-190560441.08142149</v>
      </c>
      <c r="L2832" s="444">
        <f t="shared" ca="1" si="157"/>
        <v>-45925066300.622581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-45925066300.622581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-191354442.91926074</v>
      </c>
      <c r="L2833" s="444">
        <f t="shared" ca="1" si="157"/>
        <v>-46116420743.54184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-46116420743.54184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-192151753.09809101</v>
      </c>
      <c r="L2834" s="444">
        <f t="shared" ca="1" si="157"/>
        <v>-46308572496.639931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-46308572496.639931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-192952385.40266639</v>
      </c>
      <c r="L2835" s="444">
        <f t="shared" ca="1" si="157"/>
        <v>-46501524882.042595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-46501524882.042595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-193756353.67517748</v>
      </c>
      <c r="L2836" s="444">
        <f t="shared" ca="1" si="157"/>
        <v>-46695281235.717773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-46695281235.717773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-194563671.81549072</v>
      </c>
      <c r="L2837" s="444">
        <f t="shared" ca="1" si="157"/>
        <v>-46889844907.533264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-46889844907.533264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-195374353.78138861</v>
      </c>
      <c r="L2838" s="444">
        <f t="shared" ca="1" si="157"/>
        <v>-47085219261.314651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-47085219261.314651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-196188413.58881104</v>
      </c>
      <c r="L2839" s="444">
        <f t="shared" ca="1" si="157"/>
        <v>-47281407674.903465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-47281407674.903465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-197005865.31209776</v>
      </c>
      <c r="L2840" s="444">
        <f t="shared" ca="1" si="157"/>
        <v>-47478413540.215561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-47478413540.215561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-197826723.0842315</v>
      </c>
      <c r="L2841" s="444">
        <f t="shared" ca="1" si="157"/>
        <v>-47676240263.299789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-47676240263.299789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-198651001.09708247</v>
      </c>
      <c r="L2842" s="444">
        <f t="shared" ca="1" si="157"/>
        <v>-47874891264.396873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-47874891264.396873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-199478713.60165364</v>
      </c>
      <c r="L2843" s="444">
        <f t="shared" ca="1" si="157"/>
        <v>-48074369977.998528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-48074369977.998528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-200309874.90832719</v>
      </c>
      <c r="L2844" s="444">
        <f t="shared" ca="1" si="157"/>
        <v>-48274679852.906853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-48274679852.906853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-201144499.38711187</v>
      </c>
      <c r="L2845" s="444">
        <f t="shared" ca="1" si="157"/>
        <v>-48475824352.293968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-48475824352.293968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-201982601.46789154</v>
      </c>
      <c r="L2846" s="444">
        <f t="shared" ca="1" si="157"/>
        <v>-48677806953.761856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-48677806953.761856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-202824195.64067441</v>
      </c>
      <c r="L2847" s="444">
        <f t="shared" ca="1" si="157"/>
        <v>-48880631149.402527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-48880631149.402527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-203669296.45584387</v>
      </c>
      <c r="L2848" s="444">
        <f t="shared" ca="1" si="157"/>
        <v>-49084300445.858368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-49084300445.858368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-204517918.52440986</v>
      </c>
      <c r="L2849" s="444">
        <f t="shared" ca="1" si="157"/>
        <v>-49288818364.382774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-49288818364.382774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-205370076.51826155</v>
      </c>
      <c r="L2850" s="444">
        <f t="shared" ca="1" si="157"/>
        <v>-49494188440.901039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-49494188440.901039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-206225785.170421</v>
      </c>
      <c r="L2851" s="444">
        <f t="shared" ca="1" si="157"/>
        <v>-49700414226.071457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-49700414226.071457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-207085059.27529773</v>
      </c>
      <c r="L2852" s="444">
        <f t="shared" ca="1" si="157"/>
        <v>-49907499285.346756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-49907499285.346756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-207947913.68894482</v>
      </c>
      <c r="L2853" s="444">
        <f t="shared" ca="1" si="157"/>
        <v>-50115447199.035698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-50115447199.035698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-208814363.32931539</v>
      </c>
      <c r="L2854" s="444">
        <f t="shared" ca="1" si="157"/>
        <v>-50324261562.365013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-50324261562.365013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-209684423.17652088</v>
      </c>
      <c r="L2855" s="444">
        <f t="shared" ca="1" si="157"/>
        <v>-50533945985.541534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-50533945985.541534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-210558108.27308974</v>
      </c>
      <c r="L2856" s="444">
        <f t="shared" ca="1" si="157"/>
        <v>-50744504093.814621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-50744504093.814621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-211435433.72422758</v>
      </c>
      <c r="L2857" s="444">
        <f t="shared" ca="1" si="157"/>
        <v>-50955939527.538849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-50955939527.538849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-212316414.69807854</v>
      </c>
      <c r="L2858" s="444">
        <f t="shared" ca="1" si="157"/>
        <v>-51168255942.236931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-51168255942.236931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-213201066.42598721</v>
      </c>
      <c r="L2859" s="444">
        <f t="shared" ca="1" si="157"/>
        <v>-51381457008.662918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-51381457008.662918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-214089404.20276216</v>
      </c>
      <c r="L2860" s="444">
        <f t="shared" ca="1" si="157"/>
        <v>-51595546412.865677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-51595546412.865677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-214981443.38694033</v>
      </c>
      <c r="L2861" s="444">
        <f t="shared" ca="1" si="157"/>
        <v>-51810527856.252617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-51810527856.252617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-215877199.40105256</v>
      </c>
      <c r="L2862" s="444">
        <f t="shared" ca="1" si="157"/>
        <v>-52026405055.653671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-52026405055.653671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-216776687.73189029</v>
      </c>
      <c r="L2863" s="444">
        <f t="shared" ca="1" si="157"/>
        <v>-52243181743.385559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-52243181743.385559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-217679923.93077317</v>
      </c>
      <c r="L2864" s="444">
        <f t="shared" ca="1" si="157"/>
        <v>-52460861667.31633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-52460861667.31633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-218586923.61381805</v>
      </c>
      <c r="L2865" s="444">
        <f t="shared" ca="1" si="157"/>
        <v>-52679448590.930145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-52679448590.930145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-219497702.46220893</v>
      </c>
      <c r="L2866" s="444">
        <f t="shared" ca="1" si="157"/>
        <v>-52898946293.392357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-52898946293.392357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-220412276.22246814</v>
      </c>
      <c r="L2867" s="444">
        <f t="shared" ca="1" si="157"/>
        <v>-53119358569.614822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-53119358569.614822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-221330660.70672843</v>
      </c>
      <c r="L2868" s="444">
        <f t="shared" ca="1" si="157"/>
        <v>-53340689230.321548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-53340689230.321548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-222252871.79300645</v>
      </c>
      <c r="L2869" s="444">
        <f t="shared" ca="1" si="157"/>
        <v>-53562942102.114555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-53562942102.114555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-223178925.42547727</v>
      </c>
      <c r="L2870" s="444">
        <f t="shared" ca="1" si="157"/>
        <v>-53786121027.540031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-53786121027.540031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-224108837.61475009</v>
      </c>
      <c r="L2871" s="444">
        <f t="shared" ca="1" si="157"/>
        <v>-54010229865.154785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-54010229865.154785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-225042624.43814492</v>
      </c>
      <c r="L2872" s="444">
        <f t="shared" ca="1" si="157"/>
        <v>-54235272489.592934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-54235272489.592934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-225980302.03997055</v>
      </c>
      <c r="L2873" s="444">
        <f t="shared" ca="1" si="157"/>
        <v>-54461252791.632904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-54461252791.632904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-226921886.63180375</v>
      </c>
      <c r="L2874" s="444">
        <f t="shared" ca="1" si="157"/>
        <v>-54688174678.264709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-54688174678.264709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-227867394.49276963</v>
      </c>
      <c r="L2875" s="444">
        <f t="shared" ca="1" si="157"/>
        <v>-54916042072.757477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-54916042072.757477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-228816841.96982282</v>
      </c>
      <c r="L2876" s="444">
        <f t="shared" ca="1" si="157"/>
        <v>-55144858914.727303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-55144858914.727303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-229770245.47803041</v>
      </c>
      <c r="L2877" s="444">
        <f t="shared" ca="1" si="157"/>
        <v>-55374629160.20533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-55374629160.20533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-230727621.50085554</v>
      </c>
      <c r="L2878" s="444">
        <f t="shared" ca="1" si="157"/>
        <v>-55605356781.706184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-55605356781.706184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-231688986.59044239</v>
      </c>
      <c r="L2879" s="444">
        <f t="shared" ca="1" si="157"/>
        <v>-55837045768.296623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-55837045768.296623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-232654357.36790264</v>
      </c>
      <c r="L2880" s="444">
        <f t="shared" ca="1" si="157"/>
        <v>-56069700125.664528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-56069700125.664528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-233623750.52360219</v>
      </c>
      <c r="L2881" s="444">
        <f t="shared" ca="1" si="157"/>
        <v>-56303323876.188133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-56303323876.188133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-234597182.81745058</v>
      </c>
      <c r="L2882" s="444">
        <f t="shared" ca="1" si="157"/>
        <v>-56537921059.005585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-56537921059.005585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-235574671.07918993</v>
      </c>
      <c r="L2883" s="444">
        <f t="shared" ca="1" si="157"/>
        <v>-56773495730.084778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-56773495730.084778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-236556232.20868656</v>
      </c>
      <c r="L2884" s="444">
        <f t="shared" ca="1" si="157"/>
        <v>-57010051962.293465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-57010051962.293465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-237541883.17622277</v>
      </c>
      <c r="L2885" s="444">
        <f t="shared" ca="1" si="157"/>
        <v>-57247593845.469688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-57247593845.469688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-238531641.02279037</v>
      </c>
      <c r="L2886" s="444">
        <f t="shared" ca="1" si="157"/>
        <v>-57486125486.492477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-57486125486.492477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-239525522.8603853</v>
      </c>
      <c r="L2887" s="444">
        <f t="shared" ca="1" si="157"/>
        <v>-57725651009.352859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-57725651009.352859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-240523545.87230361</v>
      </c>
      <c r="L2888" s="444">
        <f t="shared" ca="1" si="157"/>
        <v>-57966174555.225166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-57966174555.225166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-241525727.31343818</v>
      </c>
      <c r="L2889" s="444">
        <f t="shared" ca="1" si="157"/>
        <v>-58207700282.538605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-58207700282.538605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-242532084.51057747</v>
      </c>
      <c r="L2890" s="444">
        <f t="shared" ca="1" si="157"/>
        <v>-58450232367.049179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-58450232367.049179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-243542634.8627049</v>
      </c>
      <c r="L2891" s="444">
        <f t="shared" ca="1" si="157"/>
        <v>-58693775001.91188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-58693775001.91188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-244557395.8412995</v>
      </c>
      <c r="L2892" s="444">
        <f t="shared" ca="1" si="157"/>
        <v>-58938332397.753181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-58938332397.753181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-245576384.99063826</v>
      </c>
      <c r="L2893" s="444">
        <f t="shared" ca="1" si="157"/>
        <v>-59183908782.74382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-59183908782.74382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-246599619.92809924</v>
      </c>
      <c r="L2894" s="444">
        <f t="shared" ca="1" si="157"/>
        <v>-59430508402.671921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-59430508402.671921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-247627118.34446633</v>
      </c>
      <c r="L2895" s="444">
        <f t="shared" ca="1" si="157"/>
        <v>-59678135521.016388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-59678135521.016388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-248658898.00423494</v>
      </c>
      <c r="L2896" s="444">
        <f t="shared" ca="1" si="157"/>
        <v>-59926794419.020622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-59926794419.020622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-249694976.74591923</v>
      </c>
      <c r="L2897" s="444">
        <f t="shared" ca="1" si="157"/>
        <v>-60176489395.766541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-60176489395.766541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-250735372.4823606</v>
      </c>
      <c r="L2898" s="444">
        <f t="shared" ca="1" si="157"/>
        <v>-60427224768.248901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-60427224768.248901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-251780103.20103711</v>
      </c>
      <c r="L2899" s="444">
        <f t="shared" ca="1" si="157"/>
        <v>-60679004871.449936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-60679004871.449936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-252829186.96437472</v>
      </c>
      <c r="L2900" s="444">
        <f t="shared" ca="1" si="157"/>
        <v>-60931834058.414314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-60931834058.414314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-253882641.91005963</v>
      </c>
      <c r="L2901" s="444">
        <f t="shared" ca="1" si="157"/>
        <v>-61185716700.324371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-61185716700.324371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-254940486.25135157</v>
      </c>
      <c r="L2902" s="444">
        <f t="shared" ca="1" si="157"/>
        <v>-61440657186.575722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-61440657186.575722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-256002738.27739882</v>
      </c>
      <c r="L2903" s="444">
        <f t="shared" ca="1" si="157"/>
        <v>-61696659924.853119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-61696659924.853119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-257069416.35355467</v>
      </c>
      <c r="L2904" s="444">
        <f t="shared" ca="1" si="157"/>
        <v>-61953729341.206673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-61953729341.206673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-258140538.92169449</v>
      </c>
      <c r="L2905" s="444">
        <f t="shared" ca="1" si="157"/>
        <v>-62211869880.128365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-62211869880.128365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-259216124.50053489</v>
      </c>
      <c r="L2906" s="444">
        <f t="shared" ca="1" si="157"/>
        <v>-62471086004.628899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-62471086004.628899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-260296191.68595377</v>
      </c>
      <c r="L2907" s="444">
        <f t="shared" ca="1" si="157"/>
        <v>-62731382196.31485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-62731382196.31485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-261380759.15131184</v>
      </c>
      <c r="L2908" s="444">
        <f t="shared" ca="1" si="157"/>
        <v>-62992762955.466164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-62992762955.466164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-262469845.64777568</v>
      </c>
      <c r="L2909" s="444">
        <f t="shared" ca="1" si="157"/>
        <v>-63255232801.113937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-63255232801.113937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-263563470.00464138</v>
      </c>
      <c r="L2910" s="444">
        <f t="shared" ca="1" si="157"/>
        <v>-63518796271.118576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-63518796271.118576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-264661651.12966073</v>
      </c>
      <c r="L2911" s="444">
        <f t="shared" ca="1" si="157"/>
        <v>-63783457922.248238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-63783457922.248238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-265764408.00936764</v>
      </c>
      <c r="L2912" s="444">
        <f t="shared" ca="1" si="157"/>
        <v>-64049222330.257607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-64049222330.257607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-266871759.7094067</v>
      </c>
      <c r="L2913" s="444">
        <f t="shared" ca="1" si="157"/>
        <v>-64316094089.96701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-64316094089.96701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-267983725.37486252</v>
      </c>
      <c r="L2914" s="444">
        <f t="shared" ca="1" si="157"/>
        <v>-64584077815.341873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-64584077815.341873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-269100324.23059112</v>
      </c>
      <c r="L2915" s="444">
        <f t="shared" ca="1" si="157"/>
        <v>-64853178139.572464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-64853178139.572464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-270221575.58155191</v>
      </c>
      <c r="L2916" s="444">
        <f t="shared" ca="1" si="157"/>
        <v>-65123399715.154015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-65123399715.154015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-271347498.81314176</v>
      </c>
      <c r="L2917" s="444">
        <f t="shared" ca="1" si="157"/>
        <v>-65394747213.967155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-65394747213.967155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-272478113.3915298</v>
      </c>
      <c r="L2918" s="444">
        <f t="shared" ca="1" si="157"/>
        <v>-65667225327.358688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-65667225327.358688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-273613438.86399448</v>
      </c>
      <c r="L2919" s="444">
        <f t="shared" ca="1" si="157"/>
        <v>-65940838766.222679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-65940838766.222679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-274753494.85926116</v>
      </c>
      <c r="L2920" s="444">
        <f t="shared" ca="1" si="157"/>
        <v>-66215592261.08194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-66215592261.08194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-275898301.08784139</v>
      </c>
      <c r="L2921" s="444">
        <f t="shared" ca="1" si="157"/>
        <v>-66491490562.169785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-66491490562.169785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-277047877.34237415</v>
      </c>
      <c r="L2922" s="444">
        <f t="shared" ca="1" si="157"/>
        <v>-66768538439.512161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-66768538439.512161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-278202243.49796736</v>
      </c>
      <c r="L2923" s="444">
        <f t="shared" ca="1" si="157"/>
        <v>-67046740683.010132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-67046740683.010132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-279361419.51254219</v>
      </c>
      <c r="L2924" s="444">
        <f t="shared" ca="1" si="157"/>
        <v>-67326102102.522675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-67326102102.522675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-280525425.42717779</v>
      </c>
      <c r="L2925" s="444">
        <f t="shared" ca="1" si="157"/>
        <v>-67606627527.949852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-67606627527.949852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-281694281.36645776</v>
      </c>
      <c r="L2926" s="444">
        <f t="shared" ca="1" si="157"/>
        <v>-67888321809.316307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-67888321809.316307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-282868007.53881794</v>
      </c>
      <c r="L2927" s="444">
        <f t="shared" ca="1" si="157"/>
        <v>-68171189816.855125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-68171189816.855125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-284046624.23689634</v>
      </c>
      <c r="L2928" s="444">
        <f t="shared" ca="1" si="157"/>
        <v>-68455236441.092018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-68455236441.092018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-285230151.83788341</v>
      </c>
      <c r="L2929" s="444">
        <f t="shared" ca="1" si="157"/>
        <v>-68740466592.929901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-68740466592.929901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-286418610.80387461</v>
      </c>
      <c r="L2930" s="444">
        <f t="shared" ca="1" si="157"/>
        <v>-69026885203.73378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-69026885203.73378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-287612021.68222409</v>
      </c>
      <c r="L2931" s="444">
        <f t="shared" ca="1" si="157"/>
        <v>-69314497225.416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-69314497225.416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-288810405.10589999</v>
      </c>
      <c r="L2932" s="444">
        <f t="shared" ca="1" si="157"/>
        <v>-69603307630.521896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-69603307630.521896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-290013781.79384124</v>
      </c>
      <c r="L2933" s="444">
        <f t="shared" ca="1" si="157"/>
        <v>-69893321412.315735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-69893321412.315735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-291222172.55131555</v>
      </c>
      <c r="L2934" s="444">
        <f t="shared" ca="1" si="157"/>
        <v>-70184543584.86705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-70184543584.86705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-292435598.27027935</v>
      </c>
      <c r="L2935" s="444">
        <f t="shared" ca="1" si="157"/>
        <v>-70476979183.137329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-70476979183.137329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-293654079.92973888</v>
      </c>
      <c r="L2936" s="444">
        <f t="shared" ca="1" si="157"/>
        <v>-70770633263.067062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-70770633263.067062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-294877638.59611273</v>
      </c>
      <c r="L2937" s="444">
        <f t="shared" ca="1" si="157"/>
        <v>-71065510901.663177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-71065510901.663177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-296106295.42359656</v>
      </c>
      <c r="L2938" s="444">
        <f t="shared" ca="1" si="157"/>
        <v>-71361617197.086777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-71361617197.086777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-297340071.65452826</v>
      </c>
      <c r="L2939" s="444">
        <f t="shared" ca="1" si="157"/>
        <v>-71658957268.741302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-71658957268.741302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-298578988.61975545</v>
      </c>
      <c r="L2940" s="444">
        <f t="shared" ca="1" si="157"/>
        <v>-71957536257.361053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-71957536257.361053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-299823067.73900437</v>
      </c>
      <c r="L2941" s="444">
        <f t="shared" ca="1" si="157"/>
        <v>-72257359325.100052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-72257359325.100052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-301072330.52125019</v>
      </c>
      <c r="L2942" s="444">
        <f t="shared" ca="1" si="157"/>
        <v>-72558431655.621307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-72558431655.621307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-302326798.56508875</v>
      </c>
      <c r="L2943" s="444">
        <f t="shared" ca="1" si="157"/>
        <v>-72860758454.186401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-72860758454.186401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-303586493.55910999</v>
      </c>
      <c r="L2944" s="444">
        <f t="shared" ca="1" si="157"/>
        <v>-73164344947.745514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-73164344947.745514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-304851437.28227299</v>
      </c>
      <c r="L2945" s="444">
        <f t="shared" ca="1" si="157"/>
        <v>-73469196385.027786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-73469196385.027786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-306121651.60428244</v>
      </c>
      <c r="L2946" s="444">
        <f t="shared" ca="1" si="157"/>
        <v>-73775318036.632065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-73775318036.632065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-307397158.48596692</v>
      </c>
      <c r="L2947" s="444">
        <f t="shared" ca="1" si="157"/>
        <v>-74082715195.118027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-74082715195.118027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-308677979.97965842</v>
      </c>
      <c r="L2948" s="444">
        <f t="shared" ca="1" si="157"/>
        <v>-74391393175.097687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-74391393175.097687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-309964138.22957367</v>
      </c>
      <c r="L2949" s="444">
        <f t="shared" ca="1" si="157"/>
        <v>-74701357313.327255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-74701357313.327255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-311255655.47219688</v>
      </c>
      <c r="L2950" s="444">
        <f t="shared" ca="1" si="157"/>
        <v>-75012612968.799454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-75012612968.799454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-312552554.03666437</v>
      </c>
      <c r="L2951" s="444">
        <f t="shared" ca="1" si="157"/>
        <v>-75325165522.836121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-75325165522.836121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-313854856.34515047</v>
      </c>
      <c r="L2952" s="444">
        <f t="shared" ca="1" si="157"/>
        <v>-75639020379.181274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-75639020379.181274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-315162584.91325533</v>
      </c>
      <c r="L2953" s="444">
        <f t="shared" ca="1" si="157"/>
        <v>-75954182964.094528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-75954182964.094528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-316475762.35039389</v>
      </c>
      <c r="L2954" s="444">
        <f t="shared" ca="1" si="157"/>
        <v>-76270658726.444916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-76270658726.444916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-317794411.36018717</v>
      </c>
      <c r="L2955" s="444">
        <f t="shared" ca="1" si="157"/>
        <v>-76588453137.805099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-76588453137.805099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-319118554.74085456</v>
      </c>
      <c r="L2956" s="444">
        <f t="shared" ca="1" si="157"/>
        <v>-76907571692.545959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-76907571692.545959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-320448215.38560814</v>
      </c>
      <c r="L2957" s="444">
        <f t="shared" ca="1" si="157"/>
        <v>-77228019907.931564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-77228019907.931564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-321783416.28304815</v>
      </c>
      <c r="L2958" s="444">
        <f t="shared" ca="1" si="157"/>
        <v>-77549803324.214615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-77549803324.214615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-323124180.5175609</v>
      </c>
      <c r="L2959" s="444">
        <f t="shared" ca="1" si="157"/>
        <v>-77872927504.732178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-77872927504.732178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-324470531.2697174</v>
      </c>
      <c r="L2960" s="444">
        <f t="shared" ca="1" si="157"/>
        <v>-78197398036.001892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-78197398036.001892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-325822491.81667453</v>
      </c>
      <c r="L2961" s="444">
        <f t="shared" ca="1" si="157"/>
        <v>-78523220527.818573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-78523220527.818573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-327180085.5325774</v>
      </c>
      <c r="L2962" s="444">
        <f t="shared" ca="1" si="157"/>
        <v>-78850400613.351151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-78850400613.351151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-328543335.8889631</v>
      </c>
      <c r="L2963" s="444">
        <f t="shared" ca="1" si="157"/>
        <v>-79178943949.240112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-79178943949.240112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-329912266.45516711</v>
      </c>
      <c r="L2964" s="444">
        <f t="shared" ca="1" si="157"/>
        <v>-79508856215.695282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-79508856215.695282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-331286900.89873034</v>
      </c>
      <c r="L2965" s="444">
        <f t="shared" ca="1" si="157"/>
        <v>-79840143116.594009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-79840143116.594009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-332667262.98580837</v>
      </c>
      <c r="L2966" s="444">
        <f t="shared" ca="1" si="157"/>
        <v>-80172810379.579819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-80172810379.579819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-334053376.58158255</v>
      </c>
      <c r="L2967" s="444">
        <f t="shared" ca="1" si="157"/>
        <v>-80506863756.161407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-80506863756.161407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-335445265.65067255</v>
      </c>
      <c r="L2968" s="444">
        <f t="shared" ca="1" si="157"/>
        <v>-80842309021.812073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-80842309021.812073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-336842954.2575503</v>
      </c>
      <c r="L2969" s="444">
        <f t="shared" ca="1" si="157"/>
        <v>-81179151976.069626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-81179151976.069626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-338246466.56695676</v>
      </c>
      <c r="L2970" s="444">
        <f t="shared" ca="1" si="157"/>
        <v>-81517398442.636581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-81517398442.636581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-339655826.84431911</v>
      </c>
      <c r="L2971" s="444">
        <f t="shared" ca="1" si="157"/>
        <v>-81857054269.480896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-81857054269.480896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-341071059.45617038</v>
      </c>
      <c r="L2972" s="444">
        <f t="shared" ca="1" si="157"/>
        <v>-82198125328.937073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-82198125328.937073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-342492188.87057114</v>
      </c>
      <c r="L2973" s="444">
        <f t="shared" ca="1" si="157"/>
        <v>-82540617517.807648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-82540617517.807648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-343919239.65753186</v>
      </c>
      <c r="L2974" s="444">
        <f t="shared" ca="1" si="157"/>
        <v>-82884536757.465179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-82884536757.465179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-345352236.48943824</v>
      </c>
      <c r="L2975" s="444">
        <f t="shared" ca="1" si="157"/>
        <v>-83229888993.95462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-83229888993.95462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-346791204.14147758</v>
      </c>
      <c r="L2976" s="444">
        <f t="shared" ca="1" si="157"/>
        <v>-83576680198.0961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-83576680198.0961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-348236167.4920671</v>
      </c>
      <c r="L2977" s="444">
        <f t="shared" ca="1" si="157"/>
        <v>-83924916365.588165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-83924916365.588165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-349687151.52328402</v>
      </c>
      <c r="L2978" s="444">
        <f t="shared" ca="1" si="157"/>
        <v>-84274603517.11145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-84274603517.11145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-351144181.32129771</v>
      </c>
      <c r="L2979" s="444">
        <f t="shared" ca="1" si="157"/>
        <v>-84625747698.432755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-84625747698.432755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-352607282.07680315</v>
      </c>
      <c r="L2980" s="444">
        <f t="shared" ca="1" si="157"/>
        <v>-84978354980.509552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-84978354980.509552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-354076479.08545649</v>
      </c>
      <c r="L2981" s="444">
        <f t="shared" ca="1" si="157"/>
        <v>-85332431459.595001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-85332431459.595001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-355551797.74831247</v>
      </c>
      <c r="L2982" s="444">
        <f t="shared" ca="1" si="157"/>
        <v>-85687983257.343307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-85687983257.343307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-357033263.57226378</v>
      </c>
      <c r="L2983" s="444">
        <f t="shared" ca="1" si="157"/>
        <v>-86045016520.915573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-86045016520.915573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-358520902.17048156</v>
      </c>
      <c r="L2984" s="444">
        <f t="shared" ca="1" si="157"/>
        <v>-86403537423.08606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-86403537423.08606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-360014739.26285857</v>
      </c>
      <c r="L2985" s="444">
        <f t="shared" ca="1" si="157"/>
        <v>-86763552162.348923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-86763552162.348923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-361514800.67645383</v>
      </c>
      <c r="L2986" s="444">
        <f t="shared" ca="1" si="157"/>
        <v>-87125066963.025375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-87125066963.025375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-363021112.34593904</v>
      </c>
      <c r="L2987" s="444">
        <f t="shared" ca="1" si="157"/>
        <v>-87488088075.371307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-87488088075.371307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-364533700.3140471</v>
      </c>
      <c r="L2988" s="444">
        <f t="shared" ca="1" si="157"/>
        <v>-87852621775.685349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-87852621775.685349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-366052590.73202229</v>
      </c>
      <c r="L2989" s="444">
        <f t="shared" ca="1" si="157"/>
        <v>-88218674366.417374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-88218674366.417374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-367577809.86007237</v>
      </c>
      <c r="L2990" s="444">
        <f t="shared" ca="1" si="157"/>
        <v>-88586252176.277451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-88586252176.277451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-369109384.06782269</v>
      </c>
      <c r="L2991" s="444">
        <f t="shared" ca="1" si="157"/>
        <v>-88955361560.345276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-88955361560.345276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-370647339.83477199</v>
      </c>
      <c r="L2992" s="444">
        <f t="shared" ca="1" si="157"/>
        <v>-89326008900.180054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-89326008900.180054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-372191703.75075024</v>
      </c>
      <c r="L2993" s="444">
        <f t="shared" ca="1" si="157"/>
        <v>-89698200603.930801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-89698200603.930801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-373742502.51637834</v>
      </c>
      <c r="L2994" s="444">
        <f t="shared" ca="1" si="157"/>
        <v>-90071943106.447174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-90071943106.447174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-375299762.9435299</v>
      </c>
      <c r="L2995" s="444">
        <f t="shared" ca="1" si="157"/>
        <v>-90447242869.390701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-90447242869.390701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-376863511.95579457</v>
      </c>
      <c r="L2996" s="444">
        <f t="shared" ca="1" si="157"/>
        <v>-90824106381.346497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-90824106381.346497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-378433776.58894372</v>
      </c>
      <c r="L2997" s="444">
        <f t="shared" ca="1" si="157"/>
        <v>-91202540157.93544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-91202540157.93544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-380010583.99139768</v>
      </c>
      <c r="L2998" s="444">
        <f t="shared" ca="1" si="157"/>
        <v>-91582550741.926834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-91582550741.926834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-381593961.42469513</v>
      </c>
      <c r="L2999" s="444">
        <f t="shared" ca="1" si="157"/>
        <v>-91964144703.351532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-91964144703.351532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-383183936.26396471</v>
      </c>
      <c r="L3000" s="444">
        <f t="shared" ca="1" si="157"/>
        <v>-92347328639.615494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-92347328639.615494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-384780535.99839789</v>
      </c>
      <c r="L3001" s="444">
        <f t="shared" ca="1" si="157"/>
        <v>-92732109175.613892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-92732109175.613892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-386383788.23172456</v>
      </c>
      <c r="L3002" s="444">
        <f t="shared" ca="1" si="157"/>
        <v>-93118492963.845612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-93118492963.845612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-387993720.68269002</v>
      </c>
      <c r="L3003" s="444">
        <f t="shared" ca="1" si="157"/>
        <v>-93506486684.528305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-93506486684.528305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-389610361.1855346</v>
      </c>
      <c r="L3004" s="444">
        <f t="shared" ca="1" si="157"/>
        <v>-93896097045.713837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-93896097045.713837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-391233737.69047433</v>
      </c>
      <c r="L3005" s="444">
        <f t="shared" ca="1" si="157"/>
        <v>-94287330783.404312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-94287330783.404312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-392863878.26418465</v>
      </c>
      <c r="L3006" s="444">
        <f t="shared" ca="1" si="157"/>
        <v>-94680194661.668503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-94680194661.668503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-394500811.09028542</v>
      </c>
      <c r="L3007" s="444">
        <f t="shared" ca="1" si="157"/>
        <v>-95074695472.758789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-95074695472.758789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-396144564.46982831</v>
      </c>
      <c r="L3008" s="444">
        <f t="shared" ca="1" si="157"/>
        <v>-95470840037.228622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-95470840037.228622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-397795166.82178593</v>
      </c>
      <c r="L3009" s="444">
        <f t="shared" ca="1" si="157"/>
        <v>-95868635204.050415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-95868635204.050415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-399452646.68354338</v>
      </c>
      <c r="L3010" s="444">
        <f t="shared" ca="1" si="157"/>
        <v>-96268087850.733963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-96268087850.733963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-401117032.71139151</v>
      </c>
      <c r="L3011" s="444">
        <f t="shared" ca="1" si="157"/>
        <v>-96669204883.445358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-96669204883.445358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-402788353.68102235</v>
      </c>
      <c r="L3012" s="444">
        <f t="shared" ca="1" si="157"/>
        <v>-97071993237.126373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-97071993237.126373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-404466638.48802656</v>
      </c>
      <c r="L3013" s="444">
        <f t="shared" ca="1" si="157"/>
        <v>-97476459875.614395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-97476459875.614395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-406151916.14839333</v>
      </c>
      <c r="L3014" s="444">
        <f t="shared" ca="1" si="157"/>
        <v>-97882611791.762787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-97882611791.762787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-407844215.79901159</v>
      </c>
      <c r="L3015" s="444">
        <f t="shared" ca="1" si="157"/>
        <v>-98290456007.561798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-98290456007.561798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-409543566.69817418</v>
      </c>
      <c r="L3016" s="444">
        <f t="shared" ca="1" si="157"/>
        <v>-98699999574.259979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-98699999574.259979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-411249998.22608322</v>
      </c>
      <c r="L3017" s="444">
        <f t="shared" ca="1" si="157"/>
        <v>-99111249572.486069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-99111249572.486069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-412963539.88535863</v>
      </c>
      <c r="L3018" s="444">
        <f t="shared" ca="1" si="157"/>
        <v>-99524213112.371429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-99524213112.371429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-414684221.30154765</v>
      </c>
      <c r="L3019" s="444">
        <f t="shared" ca="1" si="157"/>
        <v>-99938897333.672974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-99938897333.672974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-416412072.2236374</v>
      </c>
      <c r="L3020" s="444">
        <f t="shared" ca="1" si="157"/>
        <v>-100355309405.89661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-100355309405.89661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-418147122.52456921</v>
      </c>
      <c r="L3021" s="444">
        <f t="shared" ca="1" si="157"/>
        <v>-100773456528.42117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-100773456528.42117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-419889402.20175487</v>
      </c>
      <c r="L3022" s="444">
        <f t="shared" ca="1" si="157"/>
        <v>-101193345930.62292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-101193345930.62292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-421638941.37759554</v>
      </c>
      <c r="L3023" s="444">
        <f t="shared" ca="1" si="157"/>
        <v>-101614984872.00052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-101614984872.00052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-423395770.30000216</v>
      </c>
      <c r="L3024" s="444">
        <f t="shared" ca="1" si="157"/>
        <v>-102038380642.30052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-102038380642.30052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-425159919.34291881</v>
      </c>
      <c r="L3025" s="444">
        <f t="shared" ca="1" si="157"/>
        <v>-102463540561.64345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-102463540561.64345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-426931419.00684768</v>
      </c>
      <c r="L3026" s="444">
        <f t="shared" ca="1" si="157"/>
        <v>-102890471980.6503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-102890471980.6503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-428710299.91937625</v>
      </c>
      <c r="L3027" s="444">
        <f t="shared" ca="1" si="157"/>
        <v>-103319182280.56967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-103319182280.56967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-430496592.83570695</v>
      </c>
      <c r="L3028" s="444">
        <f t="shared" ca="1" si="157"/>
        <v>-103749678873.40538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-103749678873.40538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-432290328.63918906</v>
      </c>
      <c r="L3029" s="444">
        <f t="shared" ca="1" si="157"/>
        <v>-104181969202.04457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-104181969202.04457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-434091538.34185237</v>
      </c>
      <c r="L3030" s="444">
        <f t="shared" ca="1" si="157"/>
        <v>-104616060740.38643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-104616060740.38643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-435900253.08494347</v>
      </c>
      <c r="L3031" s="444">
        <f t="shared" ca="1" si="157"/>
        <v>-105051960993.47137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-105051960993.47137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-437716504.13946408</v>
      </c>
      <c r="L3032" s="444">
        <f t="shared" ca="1" si="157"/>
        <v>-105489677497.61084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-105489677497.61084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-439540322.90671182</v>
      </c>
      <c r="L3033" s="444">
        <f t="shared" ca="1" si="157"/>
        <v>-105929217820.51755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-105929217820.51755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-441371740.91882312</v>
      </c>
      <c r="L3034" s="444">
        <f t="shared" ca="1" si="157"/>
        <v>-106370589561.43637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-106370589561.43637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-443210789.83931822</v>
      </c>
      <c r="L3035" s="444">
        <f t="shared" ca="1" si="157"/>
        <v>-106813800351.2757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-106813800351.2757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-445057501.46364874</v>
      </c>
      <c r="L3036" s="444">
        <f t="shared" ca="1" si="157"/>
        <v>-107258857852.73935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-107258857852.73935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-446911907.71974725</v>
      </c>
      <c r="L3037" s="444">
        <f t="shared" ca="1" si="157"/>
        <v>-107705769760.45909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-107705769760.45909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-448774040.66857952</v>
      </c>
      <c r="L3038" s="444">
        <f t="shared" ca="1" si="157"/>
        <v>-108154543801.12767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-108154543801.12767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-450643932.50469863</v>
      </c>
      <c r="L3039" s="444">
        <f t="shared" ca="1" si="157"/>
        <v>-108605187733.63237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-108605187733.63237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-452521615.55680156</v>
      </c>
      <c r="L3040" s="444">
        <f t="shared" ca="1" si="157"/>
        <v>-109057709349.18918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-109057709349.18918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-454407122.28828818</v>
      </c>
      <c r="L3041" s="444">
        <f t="shared" ca="1" si="157"/>
        <v>-109512116471.47746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-109512116471.47746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-456300485.29782277</v>
      </c>
      <c r="L3042" s="444">
        <f t="shared" ca="1" si="157"/>
        <v>-109968416956.77528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-109968416956.77528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-458201737.319897</v>
      </c>
      <c r="L3043" s="444">
        <f t="shared" ca="1" si="157"/>
        <v>-110426618694.09518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-110426618694.09518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-460110911.22539663</v>
      </c>
      <c r="L3044" s="444">
        <f t="shared" ca="1" si="157"/>
        <v>-110886729605.32059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-110886729605.32059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-462028040.02216917</v>
      </c>
      <c r="L3045" s="444">
        <f t="shared" ca="1" si="157"/>
        <v>-111348757645.34276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-111348757645.34276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-463953156.85559481</v>
      </c>
      <c r="L3046" s="444">
        <f t="shared" ca="1" si="157"/>
        <v>-111812710802.19835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-111812710802.19835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-465886295.0091598</v>
      </c>
      <c r="L3047" s="444">
        <f t="shared" ca="1" si="157"/>
        <v>-112278597097.2075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-112278597097.2075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-467827487.90503126</v>
      </c>
      <c r="L3048" s="444">
        <f t="shared" ca="1" si="157"/>
        <v>-112746424585.11253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-112746424585.11253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-469776769.10463554</v>
      </c>
      <c r="L3049" s="444">
        <f t="shared" ca="1" si="157"/>
        <v>-113216201354.21716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-113216201354.21716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-471734172.30923826</v>
      </c>
      <c r="L3050" s="444">
        <f t="shared" ca="1" si="157"/>
        <v>-113687935526.5264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-113687935526.5264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-473699731.36052662</v>
      </c>
      <c r="L3051" s="444">
        <f t="shared" ca="1" si="157"/>
        <v>-114161635257.88692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-114161635257.88692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-475673480.2411955</v>
      </c>
      <c r="L3052" s="444">
        <f t="shared" ca="1" si="157"/>
        <v>-114637308738.12811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-114637308738.12811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-477655453.07553381</v>
      </c>
      <c r="L3053" s="444">
        <f t="shared" ca="1" si="157"/>
        <v>-115114964191.20364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-115114964191.20364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-479645684.13001519</v>
      </c>
      <c r="L3054" s="444">
        <f t="shared" ca="1" si="157"/>
        <v>-115594609875.33366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-115594609875.33366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-481644207.81389028</v>
      </c>
      <c r="L3055" s="444">
        <f t="shared" ca="1" si="157"/>
        <v>-116076254083.14755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-116076254083.14755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-483651058.67978144</v>
      </c>
      <c r="L3056" s="444">
        <f t="shared" ca="1" si="157"/>
        <v>-116559905141.82733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-116559905141.82733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-485666271.42428052</v>
      </c>
      <c r="L3057" s="444">
        <f t="shared" ca="1" si="157"/>
        <v>-117045571413.25162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-117045571413.25162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-487689880.88854837</v>
      </c>
      <c r="L3058" s="444">
        <f t="shared" ca="1" si="157"/>
        <v>-117533261294.14017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-117533261294.14017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-489721922.05891728</v>
      </c>
      <c r="L3059" s="444">
        <f t="shared" ca="1" si="157"/>
        <v>-118022983216.19908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-118022983216.19908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-491762430.06749618</v>
      </c>
      <c r="L3060" s="444">
        <f t="shared" ca="1" si="157"/>
        <v>-118514745646.26657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-118514745646.26657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-493811440.1927774</v>
      </c>
      <c r="L3061" s="444">
        <f t="shared" ca="1" si="157"/>
        <v>-119008557086.45935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-119008557086.45935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-495868987.86024731</v>
      </c>
      <c r="L3062" s="444">
        <f t="shared" ca="1" si="157"/>
        <v>-119504426074.3196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-119504426074.3196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-497935108.64299828</v>
      </c>
      <c r="L3063" s="444">
        <f t="shared" ca="1" si="157"/>
        <v>-120002361182.9626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-120002361182.9626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-500009838.26234418</v>
      </c>
      <c r="L3064" s="444">
        <f t="shared" ca="1" si="157"/>
        <v>-120502371021.22495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-120502371021.22495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-502093212.58843726</v>
      </c>
      <c r="L3065" s="444">
        <f t="shared" ca="1" si="157"/>
        <v>-121004464233.81339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-121004464233.81339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-504185267.64088911</v>
      </c>
      <c r="L3066" s="444">
        <f t="shared" ca="1" si="157"/>
        <v>-121508649501.45427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-121508649501.45427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-506286039.58939272</v>
      </c>
      <c r="L3067" s="444">
        <f t="shared" ca="1" si="157"/>
        <v>-122014935541.04366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-122014935541.04366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-508395564.75434858</v>
      </c>
      <c r="L3068" s="444">
        <f t="shared" ref="L3068:L3322" ca="1" si="162">I3068-J3068+K3068</f>
        <v>-122523331105.798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-122523331105.798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-510513879.60749167</v>
      </c>
      <c r="L3069" s="444">
        <f t="shared" ca="1" si="162"/>
        <v>-123033844985.4055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-123033844985.4055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-512641020.77252299</v>
      </c>
      <c r="L3070" s="444">
        <f t="shared" ca="1" si="162"/>
        <v>-123546486006.17802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-123546486006.17802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-514777025.02574176</v>
      </c>
      <c r="L3071" s="444">
        <f t="shared" ca="1" si="162"/>
        <v>-124061263031.20377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-124061263031.20377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-516921929.29668236</v>
      </c>
      <c r="L3072" s="444">
        <f t="shared" ca="1" si="162"/>
        <v>-124578184960.50044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-124578184960.50044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-519075770.66875184</v>
      </c>
      <c r="L3073" s="444">
        <f t="shared" ca="1" si="162"/>
        <v>-125097260731.16919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-125097260731.16919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-521238586.37987161</v>
      </c>
      <c r="L3074" s="444">
        <f t="shared" ca="1" si="162"/>
        <v>-125618499317.54906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-125618499317.54906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-523410413.82312107</v>
      </c>
      <c r="L3075" s="444">
        <f t="shared" ca="1" si="162"/>
        <v>-126141909731.37218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-126141909731.37218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-525591290.54738408</v>
      </c>
      <c r="L3076" s="444">
        <f t="shared" ca="1" si="162"/>
        <v>-126667501021.91956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-126667501021.91956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-527781254.25799817</v>
      </c>
      <c r="L3077" s="444">
        <f t="shared" ca="1" si="162"/>
        <v>-127195282276.17755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-127195282276.17755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-529980342.81740654</v>
      </c>
      <c r="L3078" s="444">
        <f t="shared" ca="1" si="162"/>
        <v>-127725262618.99496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-127725262618.99496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-532188594.2458123</v>
      </c>
      <c r="L3079" s="444">
        <f t="shared" ca="1" si="162"/>
        <v>-128257451213.24078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-128257451213.24078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-534406046.72183657</v>
      </c>
      <c r="L3080" s="444">
        <f t="shared" ca="1" si="162"/>
        <v>-128791857259.96262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-128791857259.96262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-536632738.58317757</v>
      </c>
      <c r="L3081" s="444">
        <f t="shared" ca="1" si="162"/>
        <v>-129328489998.54579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-129328489998.54579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-538868708.32727408</v>
      </c>
      <c r="L3082" s="444">
        <f t="shared" ca="1" si="162"/>
        <v>-129867358706.87306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-129867358706.87306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-541113994.61197114</v>
      </c>
      <c r="L3083" s="444">
        <f t="shared" ca="1" si="162"/>
        <v>-130408472701.48503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-130408472701.48503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-543368636.25618768</v>
      </c>
      <c r="L3084" s="444">
        <f t="shared" ca="1" si="162"/>
        <v>-130951841337.74123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-130951841337.74123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-545632672.24058843</v>
      </c>
      <c r="L3085" s="444">
        <f t="shared" ca="1" si="162"/>
        <v>-131497474009.98181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-131497474009.98181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-547906141.70825756</v>
      </c>
      <c r="L3086" s="444">
        <f t="shared" ca="1" si="162"/>
        <v>-132045380151.69006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-132045380151.69006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-550189083.9653753</v>
      </c>
      <c r="L3087" s="444">
        <f t="shared" ca="1" si="162"/>
        <v>-132595569235.65544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-132595569235.65544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-552481538.48189759</v>
      </c>
      <c r="L3088" s="444">
        <f t="shared" ca="1" si="162"/>
        <v>-133148050774.13734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-133148050774.13734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-554783544.89223897</v>
      </c>
      <c r="L3089" s="444">
        <f t="shared" ca="1" si="162"/>
        <v>-133702834319.02959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-133702834319.02959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-557095142.99595666</v>
      </c>
      <c r="L3090" s="444">
        <f t="shared" ca="1" si="162"/>
        <v>-134259929462.02554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-134259929462.02554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-559416372.75843978</v>
      </c>
      <c r="L3091" s="444">
        <f t="shared" ca="1" si="162"/>
        <v>-134819345834.78398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-134819345834.78398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-561747274.31159997</v>
      </c>
      <c r="L3092" s="444">
        <f t="shared" ca="1" si="162"/>
        <v>-135381093109.09558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-135381093109.09558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-564087887.95456493</v>
      </c>
      <c r="L3093" s="444">
        <f t="shared" ca="1" si="162"/>
        <v>-135945180997.05014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-135945180997.05014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-566438254.15437555</v>
      </c>
      <c r="L3094" s="444">
        <f t="shared" ca="1" si="162"/>
        <v>-136511619251.20451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-136511619251.20451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-568798413.54668546</v>
      </c>
      <c r="L3095" s="444">
        <f t="shared" ca="1" si="162"/>
        <v>-137080417664.75121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-137080417664.75121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-571168406.93646336</v>
      </c>
      <c r="L3096" s="444">
        <f t="shared" ca="1" si="162"/>
        <v>-137651586071.68768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-137651586071.68768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-573548275.29869866</v>
      </c>
      <c r="L3097" s="444">
        <f t="shared" ca="1" si="162"/>
        <v>-138225134346.98639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-138225134346.98639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-575938059.77910995</v>
      </c>
      <c r="L3098" s="444">
        <f t="shared" ca="1" si="162"/>
        <v>-138801072406.7655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-138801072406.7655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-578337801.69485629</v>
      </c>
      <c r="L3099" s="444">
        <f t="shared" ca="1" si="162"/>
        <v>-139379410208.46036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-139379410208.46036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-580747542.5352515</v>
      </c>
      <c r="L3100" s="444">
        <f t="shared" ca="1" si="162"/>
        <v>-139960157750.99561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-139960157750.99561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-583167323.96248174</v>
      </c>
      <c r="L3101" s="444">
        <f t="shared" ca="1" si="162"/>
        <v>-140543325074.9581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-140543325074.9581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-585597187.81232536</v>
      </c>
      <c r="L3102" s="444">
        <f t="shared" ca="1" si="162"/>
        <v>-141128922262.77042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-141128922262.77042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-588037176.09487677</v>
      </c>
      <c r="L3103" s="444">
        <f t="shared" ca="1" si="162"/>
        <v>-141716959438.8653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-141716959438.8653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-590487330.99527204</v>
      </c>
      <c r="L3104" s="444">
        <f t="shared" ca="1" si="162"/>
        <v>-142307446769.86057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-142307446769.86057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-592947694.87441897</v>
      </c>
      <c r="L3105" s="444">
        <f t="shared" ca="1" si="162"/>
        <v>-142900394464.73499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-142900394464.73499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-595418310.26972914</v>
      </c>
      <c r="L3106" s="444">
        <f t="shared" ca="1" si="162"/>
        <v>-143495812775.0047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-143495812775.0047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-597899219.89585292</v>
      </c>
      <c r="L3107" s="444">
        <f t="shared" ca="1" si="162"/>
        <v>-144093711994.90054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-144093711994.90054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-600390466.64541888</v>
      </c>
      <c r="L3108" s="444">
        <f t="shared" ca="1" si="162"/>
        <v>-144694102461.54596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-144694102461.54596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-602892093.58977485</v>
      </c>
      <c r="L3109" s="444">
        <f t="shared" ca="1" si="162"/>
        <v>-145296994555.13574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-145296994555.13574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-605404143.97973228</v>
      </c>
      <c r="L3110" s="444">
        <f t="shared" ca="1" si="162"/>
        <v>-145902398699.11548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-145902398699.11548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-607926661.24631453</v>
      </c>
      <c r="L3111" s="444">
        <f t="shared" ca="1" si="162"/>
        <v>-146510325360.36179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-146510325360.36179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-610459689.0015074</v>
      </c>
      <c r="L3112" s="444">
        <f t="shared" ca="1" si="162"/>
        <v>-147120785049.36328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-147120785049.36328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-613003271.03901362</v>
      </c>
      <c r="L3113" s="444">
        <f t="shared" ca="1" si="162"/>
        <v>-147733788320.40228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-147733788320.40228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-615557451.33500946</v>
      </c>
      <c r="L3114" s="444">
        <f t="shared" ca="1" si="162"/>
        <v>-148349345771.7373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-148349345771.7373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-618122274.04890537</v>
      </c>
      <c r="L3115" s="444">
        <f t="shared" ca="1" si="162"/>
        <v>-148967468045.78622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-148967468045.78622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-620697783.52410924</v>
      </c>
      <c r="L3116" s="444">
        <f t="shared" ca="1" si="162"/>
        <v>-149588165829.31033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-149588165829.31033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-623284024.28879309</v>
      </c>
      <c r="L3117" s="444">
        <f t="shared" ca="1" si="162"/>
        <v>-150211449853.59912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-150211449853.59912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-625881041.05666304</v>
      </c>
      <c r="L3118" s="444">
        <f t="shared" ca="1" si="162"/>
        <v>-150837330894.65579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-150837330894.65579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-628488878.72773242</v>
      </c>
      <c r="L3119" s="444">
        <f t="shared" ca="1" si="162"/>
        <v>-151465819773.38351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-151465819773.38351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-631107582.38909793</v>
      </c>
      <c r="L3120" s="444">
        <f t="shared" ca="1" si="162"/>
        <v>-152096927355.77261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-152096927355.77261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-633737197.31571925</v>
      </c>
      <c r="L3121" s="444">
        <f t="shared" ca="1" si="162"/>
        <v>-152730664553.08832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-152730664553.08832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-636377768.9712013</v>
      </c>
      <c r="L3122" s="444">
        <f t="shared" ca="1" si="162"/>
        <v>-153367042322.05951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-153367042322.05951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-639029343.00858128</v>
      </c>
      <c r="L3123" s="444">
        <f t="shared" ca="1" si="162"/>
        <v>-154006071665.06808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-154006071665.06808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-641691965.27111697</v>
      </c>
      <c r="L3124" s="444">
        <f t="shared" ca="1" si="162"/>
        <v>-154647763630.3392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-154647763630.3392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-644365681.79307997</v>
      </c>
      <c r="L3125" s="444">
        <f t="shared" ca="1" si="162"/>
        <v>-155292129312.13229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-155292129312.13229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-647050538.80055118</v>
      </c>
      <c r="L3126" s="444">
        <f t="shared" ca="1" si="162"/>
        <v>-155939179850.93283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-155939179850.93283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-649746582.71222007</v>
      </c>
      <c r="L3127" s="444">
        <f t="shared" ca="1" si="162"/>
        <v>-156588926433.64505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-156588926433.64505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-652453860.14018774</v>
      </c>
      <c r="L3128" s="444">
        <f t="shared" ca="1" si="162"/>
        <v>-157241380293.78525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-157241380293.78525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-655172417.89077187</v>
      </c>
      <c r="L3129" s="444">
        <f t="shared" ca="1" si="162"/>
        <v>-157896552711.67603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-157896552711.67603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-657902302.96531677</v>
      </c>
      <c r="L3130" s="444">
        <f t="shared" ca="1" si="162"/>
        <v>-158554455014.64136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-158554455014.64136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-660643562.56100559</v>
      </c>
      <c r="L3131" s="444">
        <f t="shared" ca="1" si="162"/>
        <v>-159215098577.20236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-159215098577.20236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-663396244.07167649</v>
      </c>
      <c r="L3132" s="444">
        <f t="shared" ca="1" si="162"/>
        <v>-159878494821.27405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-159878494821.27405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-666160395.08864188</v>
      </c>
      <c r="L3133" s="444">
        <f t="shared" ca="1" si="162"/>
        <v>-160544655216.3627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-160544655216.3627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-668936063.40151119</v>
      </c>
      <c r="L3134" s="444">
        <f t="shared" ca="1" si="162"/>
        <v>-161213591279.76422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-161213591279.76422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-671723296.9990176</v>
      </c>
      <c r="L3135" s="444">
        <f t="shared" ca="1" si="162"/>
        <v>-161885314576.76324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-161885314576.76324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-674522144.06984687</v>
      </c>
      <c r="L3136" s="444">
        <f t="shared" ca="1" si="162"/>
        <v>-162559836720.8331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-162559836720.8331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-677332653.00347126</v>
      </c>
      <c r="L3137" s="444">
        <f t="shared" ca="1" si="162"/>
        <v>-163237169373.83658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-163237169373.83658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-680154872.39098573</v>
      </c>
      <c r="L3138" s="444">
        <f t="shared" ca="1" si="162"/>
        <v>-163917324246.22757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-163917324246.22757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-682988851.02594817</v>
      </c>
      <c r="L3139" s="444">
        <f t="shared" ca="1" si="162"/>
        <v>-164600313097.25351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-164600313097.25351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-685834637.90522289</v>
      </c>
      <c r="L3140" s="444">
        <f t="shared" ca="1" si="162"/>
        <v>-165286147735.15872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-165286147735.15872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-688692282.229828</v>
      </c>
      <c r="L3141" s="444">
        <f t="shared" ca="1" si="162"/>
        <v>-165974840017.38855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-165974840017.38855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-691561833.40578556</v>
      </c>
      <c r="L3142" s="444">
        <f t="shared" ca="1" si="162"/>
        <v>-166666401850.79434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-166666401850.79434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-694443341.04497647</v>
      </c>
      <c r="L3143" s="444">
        <f t="shared" ca="1" si="162"/>
        <v>-167360845191.83932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-167360845191.83932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-697336854.96599722</v>
      </c>
      <c r="L3144" s="444">
        <f t="shared" ca="1" si="162"/>
        <v>-168058182046.80533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-168058182046.80533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-700242425.19502223</v>
      </c>
      <c r="L3145" s="444">
        <f t="shared" ca="1" si="162"/>
        <v>-168758424472.00034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-168758424472.00034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-703160101.96666801</v>
      </c>
      <c r="L3146" s="444">
        <f t="shared" ca="1" si="162"/>
        <v>-169461584573.96701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-169461584573.96701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-706089935.72486258</v>
      </c>
      <c r="L3147" s="444">
        <f t="shared" ca="1" si="162"/>
        <v>-170167674509.69186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-170167674509.69186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-709031977.12371612</v>
      </c>
      <c r="L3148" s="444">
        <f t="shared" ca="1" si="162"/>
        <v>-170876706486.81558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-170876706486.81558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-711986277.02839828</v>
      </c>
      <c r="L3149" s="444">
        <f t="shared" ca="1" si="162"/>
        <v>-171588692763.84399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-171588692763.84399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-714952886.5160166</v>
      </c>
      <c r="L3150" s="444">
        <f t="shared" ca="1" si="162"/>
        <v>-172303645650.36002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-172303645650.36002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-717931856.87650001</v>
      </c>
      <c r="L3151" s="444">
        <f t="shared" ca="1" si="162"/>
        <v>-173021577507.23651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-173021577507.23651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-720923239.61348546</v>
      </c>
      <c r="L3152" s="444">
        <f t="shared" ca="1" si="162"/>
        <v>-173742500746.85001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-173742500746.85001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-723927086.44520831</v>
      </c>
      <c r="L3153" s="444">
        <f t="shared" ca="1" si="162"/>
        <v>-174466427833.29523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-174466427833.29523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-726943449.3053968</v>
      </c>
      <c r="L3154" s="444">
        <f t="shared" ca="1" si="162"/>
        <v>-175193371282.60062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-175193371282.60062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-729972380.34416926</v>
      </c>
      <c r="L3155" s="444">
        <f t="shared" ca="1" si="162"/>
        <v>-175923343662.94479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-175923343662.94479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-733013931.9289366</v>
      </c>
      <c r="L3156" s="444">
        <f t="shared" ca="1" si="162"/>
        <v>-176656357594.87372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-176656357594.87372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-736068156.64530718</v>
      </c>
      <c r="L3157" s="444">
        <f t="shared" ca="1" si="162"/>
        <v>-177392425751.51901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-177392425751.51901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-739135107.29799592</v>
      </c>
      <c r="L3158" s="444">
        <f t="shared" ca="1" si="162"/>
        <v>-178131560858.81702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-178131560858.81702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-742214836.91173756</v>
      </c>
      <c r="L3159" s="444">
        <f t="shared" ca="1" si="162"/>
        <v>-178873775695.72876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-178873775695.72876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-745307398.73220313</v>
      </c>
      <c r="L3160" s="444">
        <f t="shared" ca="1" si="162"/>
        <v>-179619083094.46097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-179619083094.46097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-748412846.22692072</v>
      </c>
      <c r="L3161" s="444">
        <f t="shared" ca="1" si="162"/>
        <v>-180367495940.6879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-180367495940.6879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-751531233.08619952</v>
      </c>
      <c r="L3162" s="444">
        <f t="shared" ca="1" si="162"/>
        <v>-181119027173.77411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-181119027173.77411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-754662613.22405875</v>
      </c>
      <c r="L3163" s="444">
        <f t="shared" ca="1" si="162"/>
        <v>-181873689786.99817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-181873689786.99817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-757807040.77915907</v>
      </c>
      <c r="L3164" s="444">
        <f t="shared" ca="1" si="162"/>
        <v>-182631496827.77731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-182631496827.77731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-760964570.11573875</v>
      </c>
      <c r="L3165" s="444">
        <f t="shared" ca="1" si="162"/>
        <v>-183392461397.89307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-183392461397.89307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-764135255.82455444</v>
      </c>
      <c r="L3166" s="444">
        <f t="shared" ca="1" si="162"/>
        <v>-184156596653.71762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-184156596653.71762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-767319152.72382343</v>
      </c>
      <c r="L3167" s="444">
        <f t="shared" ca="1" si="162"/>
        <v>-184923915806.44144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-184923915806.44144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-770516315.86017263</v>
      </c>
      <c r="L3168" s="444">
        <f t="shared" ca="1" si="162"/>
        <v>-185694432122.30161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-185694432122.30161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-773726800.50959003</v>
      </c>
      <c r="L3169" s="444">
        <f t="shared" ca="1" si="162"/>
        <v>-186468158922.81119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-186468158922.81119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-776950662.17837989</v>
      </c>
      <c r="L3170" s="444">
        <f t="shared" ca="1" si="162"/>
        <v>-187245109584.98956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-187245109584.98956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-780187956.60412312</v>
      </c>
      <c r="L3171" s="444">
        <f t="shared" ca="1" si="162"/>
        <v>-188025297541.59369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-188025297541.59369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-783438739.75664032</v>
      </c>
      <c r="L3172" s="444">
        <f t="shared" ca="1" si="162"/>
        <v>-188808736281.35034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-188808736281.35034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-786703067.83895969</v>
      </c>
      <c r="L3173" s="444">
        <f t="shared" ca="1" si="162"/>
        <v>-189595439349.1893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-189595439349.1893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-789980997.28828871</v>
      </c>
      <c r="L3174" s="444">
        <f t="shared" ca="1" si="162"/>
        <v>-190385420346.4776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-190385420346.4776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-793272584.77698994</v>
      </c>
      <c r="L3175" s="444">
        <f t="shared" ca="1" si="162"/>
        <v>-191178692931.25458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-191178692931.25458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-796577887.2135607</v>
      </c>
      <c r="L3176" s="444">
        <f t="shared" ca="1" si="162"/>
        <v>-191975270818.46814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-191975270818.46814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-799896961.7436173</v>
      </c>
      <c r="L3177" s="444">
        <f t="shared" ca="1" si="162"/>
        <v>-192775167780.21176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-192775167780.21176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-803229865.75088239</v>
      </c>
      <c r="L3178" s="444">
        <f t="shared" ca="1" si="162"/>
        <v>-193578397645.96265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-193578397645.96265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-806576656.85817766</v>
      </c>
      <c r="L3179" s="444">
        <f t="shared" ca="1" si="162"/>
        <v>-194384974302.82083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-194384974302.82083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-809937392.92842007</v>
      </c>
      <c r="L3180" s="444">
        <f t="shared" ca="1" si="162"/>
        <v>-195194911695.74924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-195194911695.74924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-813312132.06562185</v>
      </c>
      <c r="L3181" s="444">
        <f t="shared" ca="1" si="162"/>
        <v>-196008223827.81485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-196008223827.81485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-816700932.61589515</v>
      </c>
      <c r="L3182" s="444">
        <f t="shared" ca="1" si="162"/>
        <v>-196824924760.43076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-196824924760.43076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-820103853.16846144</v>
      </c>
      <c r="L3183" s="444">
        <f t="shared" ca="1" si="162"/>
        <v>-197645028613.59921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-197645028613.59921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-823520952.55666339</v>
      </c>
      <c r="L3184" s="444">
        <f t="shared" ca="1" si="162"/>
        <v>-198468549566.15588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-198468549566.15588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-826952289.8589828</v>
      </c>
      <c r="L3185" s="444">
        <f t="shared" ca="1" si="162"/>
        <v>-199295501856.01486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-199295501856.01486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-830397924.40006196</v>
      </c>
      <c r="L3186" s="444">
        <f t="shared" ca="1" si="162"/>
        <v>-200125899780.41492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-200125899780.41492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-833857915.75172877</v>
      </c>
      <c r="L3187" s="444">
        <f t="shared" ca="1" si="162"/>
        <v>-200959757696.16666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-200959757696.16666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-837332323.73402774</v>
      </c>
      <c r="L3188" s="444">
        <f t="shared" ca="1" si="162"/>
        <v>-201797090019.9007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-201797090019.9007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-840821208.41625285</v>
      </c>
      <c r="L3189" s="444">
        <f t="shared" ca="1" si="162"/>
        <v>-202637911228.31696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-202637911228.31696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-844324630.11798728</v>
      </c>
      <c r="L3190" s="444">
        <f t="shared" ca="1" si="162"/>
        <v>-203482235858.43494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-203482235858.43494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-847842649.41014552</v>
      </c>
      <c r="L3191" s="444">
        <f t="shared" ca="1" si="162"/>
        <v>-204330078507.84509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-204330078507.84509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-851375327.11602116</v>
      </c>
      <c r="L3192" s="444">
        <f t="shared" ca="1" si="162"/>
        <v>-205181453834.96112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-205181453834.96112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-854922724.31233799</v>
      </c>
      <c r="L3193" s="444">
        <f t="shared" ca="1" si="162"/>
        <v>-206036376559.27347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-206036376559.27347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-858484902.33030605</v>
      </c>
      <c r="L3194" s="444">
        <f t="shared" ca="1" si="162"/>
        <v>-206894861461.60376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-206894861461.60376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-862061922.75668228</v>
      </c>
      <c r="L3195" s="444">
        <f t="shared" ca="1" si="162"/>
        <v>-207756923384.36044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-207756923384.36044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-865653847.4348352</v>
      </c>
      <c r="L3196" s="444">
        <f t="shared" ca="1" si="162"/>
        <v>-208622577231.79529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-208622577231.79529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-869260738.46581364</v>
      </c>
      <c r="L3197" s="444">
        <f t="shared" ca="1" si="162"/>
        <v>-209491837970.26111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-209491837970.26111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-872882658.20942128</v>
      </c>
      <c r="L3198" s="444">
        <f t="shared" ca="1" si="162"/>
        <v>-210364720628.47052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-210364720628.47052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-876519669.28529382</v>
      </c>
      <c r="L3199" s="444">
        <f t="shared" ca="1" si="162"/>
        <v>-211241240297.75583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-211241240297.75583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-880171834.5739826</v>
      </c>
      <c r="L3200" s="444">
        <f t="shared" ca="1" si="162"/>
        <v>-212121412132.3298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-212121412132.3298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-883839217.21804082</v>
      </c>
      <c r="L3201" s="444">
        <f t="shared" ca="1" si="162"/>
        <v>-213005251349.54785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-213005251349.54785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-887521880.62311602</v>
      </c>
      <c r="L3202" s="444">
        <f t="shared" ca="1" si="162"/>
        <v>-213892773230.17096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-213892773230.17096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-891219888.45904565</v>
      </c>
      <c r="L3203" s="444">
        <f t="shared" ca="1" si="162"/>
        <v>-214783993118.63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-214783993118.63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-894933304.66095841</v>
      </c>
      <c r="L3204" s="444">
        <f t="shared" ca="1" si="162"/>
        <v>-215678926423.29095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-215678926423.29095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-898662193.43037879</v>
      </c>
      <c r="L3205" s="444">
        <f t="shared" ca="1" si="162"/>
        <v>-216577588616.72134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-216577588616.72134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-902406619.23633897</v>
      </c>
      <c r="L3206" s="444">
        <f t="shared" ca="1" si="162"/>
        <v>-217479995235.95767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-217479995235.95767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-906166646.81649029</v>
      </c>
      <c r="L3207" s="444">
        <f t="shared" ca="1" si="162"/>
        <v>-218386161882.77417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-218386161882.77417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-909942341.17822564</v>
      </c>
      <c r="L3208" s="444">
        <f t="shared" ca="1" si="162"/>
        <v>-219296104223.95239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-219296104223.95239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-913733767.59980166</v>
      </c>
      <c r="L3209" s="444">
        <f t="shared" ca="1" si="162"/>
        <v>-220209837991.55219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-220209837991.55219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-917540991.63146746</v>
      </c>
      <c r="L3210" s="444">
        <f t="shared" ca="1" si="162"/>
        <v>-221127378983.18365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-221127378983.18365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-921364079.09659851</v>
      </c>
      <c r="L3211" s="444">
        <f t="shared" ca="1" si="162"/>
        <v>-222048743062.28024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-222048743062.28024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-925203096.09283435</v>
      </c>
      <c r="L3212" s="444">
        <f t="shared" ca="1" si="162"/>
        <v>-222973946158.37308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-222973946158.37308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-929058108.99322116</v>
      </c>
      <c r="L3213" s="444">
        <f t="shared" ca="1" si="162"/>
        <v>-223903004267.3663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-223903004267.3663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-932929184.44735956</v>
      </c>
      <c r="L3214" s="444">
        <f t="shared" ca="1" si="162"/>
        <v>-224835933451.81366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-224835933451.81366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-936816389.38255692</v>
      </c>
      <c r="L3215" s="444">
        <f t="shared" ca="1" si="162"/>
        <v>-225772749841.19623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-225772749841.19623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-940719791.00498414</v>
      </c>
      <c r="L3216" s="444">
        <f t="shared" ca="1" si="162"/>
        <v>-226713469632.2012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-226713469632.2012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-944639456.80083835</v>
      </c>
      <c r="L3217" s="444">
        <f t="shared" ca="1" si="162"/>
        <v>-227658109089.00204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-227658109089.00204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-948575454.53750849</v>
      </c>
      <c r="L3218" s="444">
        <f t="shared" ca="1" si="162"/>
        <v>-228606684543.53955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-228606684543.53955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-952527852.26474798</v>
      </c>
      <c r="L3219" s="444">
        <f t="shared" ca="1" si="162"/>
        <v>-229559212395.80429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-229559212395.80429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-956496718.31585121</v>
      </c>
      <c r="L3220" s="444">
        <f t="shared" ca="1" si="162"/>
        <v>-230515709114.12015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-230515709114.12015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-960482121.30883396</v>
      </c>
      <c r="L3221" s="444">
        <f t="shared" ca="1" si="162"/>
        <v>-231476191235.42899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-231476191235.42899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-964484130.1476208</v>
      </c>
      <c r="L3222" s="444">
        <f t="shared" ca="1" si="162"/>
        <v>-232440675365.5766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-232440675365.5766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-968502814.02323568</v>
      </c>
      <c r="L3223" s="444">
        <f t="shared" ca="1" si="162"/>
        <v>-233409178179.59982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-233409178179.59982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-972538242.41499925</v>
      </c>
      <c r="L3224" s="444">
        <f t="shared" ca="1" si="162"/>
        <v>-234381716422.01483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-234381716422.01483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-976590485.09172845</v>
      </c>
      <c r="L3225" s="444">
        <f t="shared" ca="1" si="162"/>
        <v>-235358306907.10657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-235358306907.10657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-980659612.11294401</v>
      </c>
      <c r="L3226" s="444">
        <f t="shared" ca="1" si="162"/>
        <v>-236338966519.21951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-236338966519.21951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-984745693.83008134</v>
      </c>
      <c r="L3227" s="444">
        <f t="shared" ca="1" si="162"/>
        <v>-237323712213.04959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-237323712213.04959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-988848800.88770664</v>
      </c>
      <c r="L3228" s="444">
        <f t="shared" ca="1" si="162"/>
        <v>-238312561013.93729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-238312561013.93729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-992969004.22473872</v>
      </c>
      <c r="L3229" s="444">
        <f t="shared" ca="1" si="162"/>
        <v>-239305530018.16202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-239305530018.16202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-997106375.07567489</v>
      </c>
      <c r="L3230" s="444">
        <f t="shared" ca="1" si="162"/>
        <v>-240302636393.2377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-240302636393.2377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-1001260984.9718238</v>
      </c>
      <c r="L3231" s="444">
        <f t="shared" ca="1" si="162"/>
        <v>-241303897378.20953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-241303897378.20953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-1005432905.7425398</v>
      </c>
      <c r="L3232" s="444">
        <f t="shared" ca="1" si="162"/>
        <v>-242309330283.95209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-242309330283.95209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-1009622209.516467</v>
      </c>
      <c r="L3233" s="444">
        <f t="shared" ca="1" si="162"/>
        <v>-243318952493.46857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-243318952493.46857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-1013828968.7227858</v>
      </c>
      <c r="L3234" s="444">
        <f t="shared" ca="1" si="162"/>
        <v>-244332781462.19135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-244332781462.19135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-1018053256.092464</v>
      </c>
      <c r="L3235" s="444">
        <f t="shared" ca="1" si="162"/>
        <v>-245350834718.28381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-245350834718.28381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-1022295144.6595157</v>
      </c>
      <c r="L3236" s="444">
        <f t="shared" ca="1" si="162"/>
        <v>-246373129862.94333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-246373129862.94333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-1026554707.7622638</v>
      </c>
      <c r="L3237" s="444">
        <f t="shared" ca="1" si="162"/>
        <v>-247399684570.7056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-247399684570.7056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-1030832019.0446067</v>
      </c>
      <c r="L3238" s="444">
        <f t="shared" ca="1" si="162"/>
        <v>-248430516589.75021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-248430516589.75021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-1035127152.4572926</v>
      </c>
      <c r="L3239" s="444">
        <f t="shared" ca="1" si="162"/>
        <v>-249465643742.20752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-249465643742.20752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-1039440182.2591981</v>
      </c>
      <c r="L3240" s="444">
        <f t="shared" ca="1" si="162"/>
        <v>-250505083924.46671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-250505083924.46671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-1043771183.0186113</v>
      </c>
      <c r="L3241" s="444">
        <f t="shared" ca="1" si="162"/>
        <v>-251548855107.48532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-251548855107.48532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-1048120229.6145223</v>
      </c>
      <c r="L3242" s="444">
        <f t="shared" ca="1" si="162"/>
        <v>-252596975337.09985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-252596975337.09985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-1052487397.237916</v>
      </c>
      <c r="L3243" s="444">
        <f t="shared" ca="1" si="162"/>
        <v>-253649462734.33777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-253649462734.33777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-1056872761.393074</v>
      </c>
      <c r="L3244" s="444">
        <f t="shared" ca="1" si="162"/>
        <v>-254706335495.73083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-254706335495.73083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-1061276397.8988785</v>
      </c>
      <c r="L3245" s="444">
        <f t="shared" ca="1" si="162"/>
        <v>-255767611893.6297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-255767611893.6297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-1065698382.8901238</v>
      </c>
      <c r="L3246" s="444">
        <f t="shared" ca="1" si="162"/>
        <v>-256833310276.51984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-256833310276.51984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-1070138792.8188326</v>
      </c>
      <c r="L3247" s="444">
        <f t="shared" ca="1" si="162"/>
        <v>-257903449069.33868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-257903449069.33868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-1074597704.4555779</v>
      </c>
      <c r="L3248" s="444">
        <f t="shared" ca="1" si="162"/>
        <v>-258978046773.79425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-258978046773.79425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-1079075194.8908093</v>
      </c>
      <c r="L3249" s="444">
        <f t="shared" ca="1" si="162"/>
        <v>-260057121968.68506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-260057121968.68506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-1083571341.5361876</v>
      </c>
      <c r="L3250" s="444">
        <f t="shared" ca="1" si="162"/>
        <v>-261140693310.22125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-261140693310.22125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-1088086222.125922</v>
      </c>
      <c r="L3251" s="444">
        <f t="shared" ca="1" si="162"/>
        <v>-262228779532.34717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-262228779532.34717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-1092619914.7181132</v>
      </c>
      <c r="L3252" s="444">
        <f t="shared" ca="1" si="162"/>
        <v>-263321399447.06528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-263321399447.06528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-1097172497.6961052</v>
      </c>
      <c r="L3253" s="444">
        <f t="shared" ca="1" si="162"/>
        <v>-264418571944.76138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-264418571944.76138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-1101744049.769839</v>
      </c>
      <c r="L3254" s="444">
        <f t="shared" ca="1" si="162"/>
        <v>-265520315994.53122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-265520315994.53122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-1106334649.9772134</v>
      </c>
      <c r="L3255" s="444">
        <f t="shared" ca="1" si="162"/>
        <v>-266626650644.50842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-266626650644.50842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-1110944377.6854517</v>
      </c>
      <c r="L3256" s="444">
        <f t="shared" ca="1" si="162"/>
        <v>-267737595022.19388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-267737595022.19388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-1115573312.5924747</v>
      </c>
      <c r="L3257" s="444">
        <f t="shared" ca="1" si="162"/>
        <v>-268853168334.78635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-268853168334.78635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-1120221534.7282765</v>
      </c>
      <c r="L3258" s="444">
        <f t="shared" ca="1" si="162"/>
        <v>-269973389869.51462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-269973389869.51462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-1124889124.4563107</v>
      </c>
      <c r="L3259" s="444">
        <f t="shared" ca="1" si="162"/>
        <v>-271098278993.97092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-271098278993.97092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-1129576162.4748788</v>
      </c>
      <c r="L3260" s="444">
        <f t="shared" ca="1" si="162"/>
        <v>-272227855156.4458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-272227855156.4458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-1134282729.8185241</v>
      </c>
      <c r="L3261" s="444">
        <f t="shared" ca="1" si="162"/>
        <v>-273362137886.26431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-273362137886.26431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-1139008907.8594346</v>
      </c>
      <c r="L3262" s="444">
        <f t="shared" ca="1" si="162"/>
        <v>-274501146794.12375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-274501146794.12375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-1143754778.3088491</v>
      </c>
      <c r="L3263" s="444">
        <f t="shared" ca="1" si="162"/>
        <v>-275644901572.43262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-275644901572.43262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-1148520423.2184691</v>
      </c>
      <c r="L3264" s="444">
        <f t="shared" ca="1" si="162"/>
        <v>-276793421995.65106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-276793421995.65106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-1153305924.9818795</v>
      </c>
      <c r="L3265" s="444">
        <f t="shared" ca="1" si="162"/>
        <v>-277946727920.63293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-277946727920.63293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-1158111366.3359706</v>
      </c>
      <c r="L3266" s="444">
        <f t="shared" ca="1" si="162"/>
        <v>-279104839286.96893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-279104839286.96893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-1162936830.3623705</v>
      </c>
      <c r="L3267" s="444">
        <f t="shared" ca="1" si="162"/>
        <v>-280267776117.3313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-280267776117.3313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-1167782400.4888804</v>
      </c>
      <c r="L3268" s="444">
        <f t="shared" ca="1" si="162"/>
        <v>-281435558517.82019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-281435558517.82019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-1172648160.4909174</v>
      </c>
      <c r="L3269" s="444">
        <f t="shared" ca="1" si="162"/>
        <v>-282608206678.3111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-282608206678.3111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-1177534194.4929628</v>
      </c>
      <c r="L3270" s="444">
        <f t="shared" ca="1" si="162"/>
        <v>-283785740872.80408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-283785740872.80408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-1182440586.970017</v>
      </c>
      <c r="L3271" s="444">
        <f t="shared" ca="1" si="162"/>
        <v>-284968181459.77411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-284968181459.77411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-1187367422.7490587</v>
      </c>
      <c r="L3272" s="444">
        <f t="shared" ca="1" si="162"/>
        <v>-286155548882.52319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-286155548882.52319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-1192314787.0105133</v>
      </c>
      <c r="L3273" s="444">
        <f t="shared" ca="1" si="162"/>
        <v>-287347863669.53369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-287347863669.53369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-1197282765.2897236</v>
      </c>
      <c r="L3274" s="444">
        <f t="shared" ca="1" si="162"/>
        <v>-288545146434.82343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-288545146434.82343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-1202271443.478431</v>
      </c>
      <c r="L3275" s="444">
        <f t="shared" ca="1" si="162"/>
        <v>-289747417878.30188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-289747417878.30188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-1207280907.8262577</v>
      </c>
      <c r="L3276" s="444">
        <f t="shared" ca="1" si="162"/>
        <v>-290954698786.12811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-290954698786.12811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-1212311244.9422004</v>
      </c>
      <c r="L3277" s="444">
        <f t="shared" ca="1" si="162"/>
        <v>-292167010031.07031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-292167010031.07031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-1217362541.7961264</v>
      </c>
      <c r="L3278" s="444">
        <f t="shared" ca="1" si="162"/>
        <v>-293384372572.86646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-293384372572.86646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-1222434885.7202768</v>
      </c>
      <c r="L3279" s="444">
        <f t="shared" ca="1" si="162"/>
        <v>-294606807458.58673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-294606807458.58673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-1227528364.410778</v>
      </c>
      <c r="L3280" s="444">
        <f t="shared" ca="1" si="162"/>
        <v>-295834335822.9975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-295834335822.9975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-1232643065.9291563</v>
      </c>
      <c r="L3281" s="444">
        <f t="shared" ca="1" si="162"/>
        <v>-297066978888.92664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-297066978888.92664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-1237779078.703861</v>
      </c>
      <c r="L3282" s="444">
        <f t="shared" ca="1" si="162"/>
        <v>-298304757967.63049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-298304757967.63049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-1242936491.5317936</v>
      </c>
      <c r="L3283" s="444">
        <f t="shared" ca="1" si="162"/>
        <v>-299547694459.16229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-299547694459.16229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-1248115393.5798428</v>
      </c>
      <c r="L3284" s="444">
        <f t="shared" ca="1" si="162"/>
        <v>-300795809852.74213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-300795809852.74213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-1253315874.3864255</v>
      </c>
      <c r="L3285" s="444">
        <f t="shared" ca="1" si="162"/>
        <v>-302049125727.12854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-302049125727.12854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-1258538023.8630357</v>
      </c>
      <c r="L3286" s="444">
        <f t="shared" ca="1" si="162"/>
        <v>-303307663750.99158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-303307663750.99158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-1263781932.2957983</v>
      </c>
      <c r="L3287" s="444">
        <f t="shared" ca="1" si="162"/>
        <v>-304571445683.28735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-304571445683.28735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-1269047690.3470306</v>
      </c>
      <c r="L3288" s="444">
        <f t="shared" ca="1" si="162"/>
        <v>-305840493373.6344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-305840493373.6344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-1274335389.0568099</v>
      </c>
      <c r="L3289" s="444">
        <f t="shared" ca="1" si="162"/>
        <v>-307114828762.69122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-307114828762.69122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-1279645119.8445468</v>
      </c>
      <c r="L3290" s="444">
        <f t="shared" ca="1" si="162"/>
        <v>-308394473882.53577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-308394473882.53577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-1284976974.5105658</v>
      </c>
      <c r="L3291" s="444">
        <f t="shared" ca="1" si="162"/>
        <v>-309679450857.04633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-309679450857.04633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-1290331045.2376931</v>
      </c>
      <c r="L3292" s="444">
        <f t="shared" ca="1" si="162"/>
        <v>-310969781902.284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-310969781902.284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-1295707424.59285</v>
      </c>
      <c r="L3293" s="444">
        <f t="shared" ca="1" si="162"/>
        <v>-312265489326.87683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-312265489326.87683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-1301106205.5286534</v>
      </c>
      <c r="L3294" s="444">
        <f t="shared" ca="1" si="162"/>
        <v>-313566595532.40546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-313566595532.40546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-1306527481.3850226</v>
      </c>
      <c r="L3295" s="444">
        <f t="shared" ca="1" si="162"/>
        <v>-314873123013.79047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-314873123013.79047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-1311971345.8907936</v>
      </c>
      <c r="L3296" s="444">
        <f t="shared" ca="1" si="162"/>
        <v>-316185094359.68127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-316185094359.68127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-1317437893.1653385</v>
      </c>
      <c r="L3297" s="444">
        <f t="shared" ca="1" si="162"/>
        <v>-317502532252.84662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-317502532252.84662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-1322927217.7201943</v>
      </c>
      <c r="L3298" s="444">
        <f t="shared" ca="1" si="162"/>
        <v>-318825459470.56683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-318825459470.56683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-1328439414.460695</v>
      </c>
      <c r="L3299" s="444">
        <f t="shared" ca="1" si="162"/>
        <v>-320153898885.02753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-320153898885.02753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-1333974578.6876147</v>
      </c>
      <c r="L3300" s="444">
        <f t="shared" ca="1" si="162"/>
        <v>-321487873463.71515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-321487873463.71515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-1339532806.0988131</v>
      </c>
      <c r="L3301" s="444">
        <f t="shared" ca="1" si="162"/>
        <v>-322827406269.81396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-322827406269.81396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-1345114192.7908914</v>
      </c>
      <c r="L3302" s="444">
        <f t="shared" ca="1" si="162"/>
        <v>-324172520462.60486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-324172520462.60486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-1350718835.2608535</v>
      </c>
      <c r="L3303" s="444">
        <f t="shared" ca="1" si="162"/>
        <v>-325523239297.86572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-325523239297.86572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-1356346830.4077737</v>
      </c>
      <c r="L3304" s="444">
        <f t="shared" ca="1" si="162"/>
        <v>-326879586128.2735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-326879586128.2735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-1361998275.5344729</v>
      </c>
      <c r="L3305" s="444">
        <f t="shared" ca="1" si="162"/>
        <v>-328241584403.80798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-328241584403.80798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-1367673268.3492</v>
      </c>
      <c r="L3306" s="444">
        <f t="shared" ca="1" si="162"/>
        <v>-329609257672.15717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-329609257672.15717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-1373371906.9673214</v>
      </c>
      <c r="L3307" s="444">
        <f t="shared" ca="1" si="162"/>
        <v>-330982629579.12451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-330982629579.12451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-1379094289.9130187</v>
      </c>
      <c r="L3308" s="444">
        <f t="shared" ca="1" si="162"/>
        <v>-332361723869.03754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-332361723869.03754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-1384840516.1209898</v>
      </c>
      <c r="L3309" s="444">
        <f t="shared" ca="1" si="162"/>
        <v>-333746564385.15851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-333746564385.15851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-1390610684.9381604</v>
      </c>
      <c r="L3310" s="444">
        <f t="shared" ca="1" si="162"/>
        <v>-335137175070.09668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-335137175070.09668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-1396404896.1254029</v>
      </c>
      <c r="L3311" s="444">
        <f t="shared" ca="1" si="162"/>
        <v>-336533579966.22211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-336533579966.22211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-1402223249.8592587</v>
      </c>
      <c r="L3312" s="444">
        <f t="shared" ca="1" si="162"/>
        <v>-337935803216.08136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-337935803216.08136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-1408065846.7336724</v>
      </c>
      <c r="L3313" s="444">
        <f t="shared" ca="1" si="162"/>
        <v>-339343869062.815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-339343869062.815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-1413932787.7617292</v>
      </c>
      <c r="L3314" s="444">
        <f t="shared" ca="1" si="162"/>
        <v>-340757801850.57672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-340757801850.57672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-1419824174.377403</v>
      </c>
      <c r="L3315" s="444">
        <f t="shared" ca="1" si="162"/>
        <v>-342177626024.9541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-342177626024.9541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-1425740108.4373088</v>
      </c>
      <c r="L3316" s="444">
        <f t="shared" ca="1" si="162"/>
        <v>-343603366133.39142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-343603366133.39142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-1431680692.2224643</v>
      </c>
      <c r="L3317" s="444">
        <f t="shared" ca="1" si="162"/>
        <v>-345035046825.61389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-345035046825.61389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-1437646028.4400578</v>
      </c>
      <c r="L3318" s="444">
        <f t="shared" ca="1" si="162"/>
        <v>-346472692854.05396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-346472692854.05396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-1443636220.2252247</v>
      </c>
      <c r="L3319" s="444">
        <f t="shared" ca="1" si="162"/>
        <v>-347916329074.27917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-347916329074.27917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-1449651371.1428299</v>
      </c>
      <c r="L3320" s="444">
        <f t="shared" ca="1" si="162"/>
        <v>-349365980445.422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-349365980445.422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-1455691585.1892583</v>
      </c>
      <c r="L3321" s="444">
        <f t="shared" ca="1" si="162"/>
        <v>-350821672030.61127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-350821672030.61127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-1461756966.7942135</v>
      </c>
      <c r="L3322" s="444">
        <f t="shared" ca="1" si="162"/>
        <v>-352283428997.40546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-352283428997.40546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-1467847620.8225226</v>
      </c>
      <c r="L3323" s="444">
        <f t="shared" ref="L3323:L3577" ca="1" si="167">I3323-J3323+K3323</f>
        <v>-353751276618.22797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-353751276618.22797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-1473963652.5759499</v>
      </c>
      <c r="L3324" s="444">
        <f t="shared" ca="1" si="167"/>
        <v>-355225240270.80389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-355225240270.80389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-1480105167.7950163</v>
      </c>
      <c r="L3325" s="444">
        <f t="shared" ca="1" si="167"/>
        <v>-356705345438.59894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-356705345438.59894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-1486272272.6608288</v>
      </c>
      <c r="L3326" s="444">
        <f t="shared" ca="1" si="167"/>
        <v>-358191617711.25977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-358191617711.25977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-1492465073.7969158</v>
      </c>
      <c r="L3327" s="444">
        <f t="shared" ca="1" si="167"/>
        <v>-359684082785.0567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-359684082785.0567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-1498683678.2710695</v>
      </c>
      <c r="L3328" s="444">
        <f t="shared" ca="1" si="167"/>
        <v>-361182766463.32776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-361182766463.32776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-1504928193.597199</v>
      </c>
      <c r="L3329" s="444">
        <f t="shared" ca="1" si="167"/>
        <v>-362687694656.92499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-362687694656.92499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-1511198727.7371874</v>
      </c>
      <c r="L3330" s="444">
        <f t="shared" ca="1" si="167"/>
        <v>-364198893384.66217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-364198893384.66217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-1517495389.1027591</v>
      </c>
      <c r="L3331" s="444">
        <f t="shared" ca="1" si="167"/>
        <v>-365716388773.76495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-365716388773.76495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-1523818286.557354</v>
      </c>
      <c r="L3332" s="444">
        <f t="shared" ca="1" si="167"/>
        <v>-367240207060.32233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-367240207060.32233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-1530167529.4180098</v>
      </c>
      <c r="L3333" s="444">
        <f t="shared" ca="1" si="167"/>
        <v>-368770374589.74036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-368770374589.74036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-1536543227.4572515</v>
      </c>
      <c r="L3334" s="444">
        <f t="shared" ca="1" si="167"/>
        <v>-370306917817.19763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-370306917817.19763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-1542945490.9049902</v>
      </c>
      <c r="L3335" s="444">
        <f t="shared" ca="1" si="167"/>
        <v>-371849863308.1026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-371849863308.1026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-1549374430.4504275</v>
      </c>
      <c r="L3336" s="444">
        <f t="shared" ca="1" si="167"/>
        <v>-373399237738.55304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-373399237738.55304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-1555830157.2439709</v>
      </c>
      <c r="L3337" s="444">
        <f t="shared" ca="1" si="167"/>
        <v>-374955067895.797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-374955067895.797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-1562312782.8991542</v>
      </c>
      <c r="L3338" s="444">
        <f t="shared" ca="1" si="167"/>
        <v>-376517380678.69617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-376517380678.69617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-1568822419.4945674</v>
      </c>
      <c r="L3339" s="444">
        <f t="shared" ca="1" si="167"/>
        <v>-378086203098.19073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-378086203098.19073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-1575359179.5757947</v>
      </c>
      <c r="L3340" s="444">
        <f t="shared" ca="1" si="167"/>
        <v>-379661562277.76654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-379661562277.76654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-1581923176.1573606</v>
      </c>
      <c r="L3341" s="444">
        <f t="shared" ca="1" si="167"/>
        <v>-381243485453.92389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-381243485453.92389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-1588514522.7246828</v>
      </c>
      <c r="L3342" s="444">
        <f t="shared" ca="1" si="167"/>
        <v>-382831999976.64856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-382831999976.64856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-1595133333.2360356</v>
      </c>
      <c r="L3343" s="444">
        <f t="shared" ca="1" si="167"/>
        <v>-384427133309.88458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-384427133309.88458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-1601779722.1245191</v>
      </c>
      <c r="L3344" s="444">
        <f t="shared" ca="1" si="167"/>
        <v>-386028913032.00909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-386028913032.00909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-1608453804.3000379</v>
      </c>
      <c r="L3345" s="444">
        <f t="shared" ca="1" si="167"/>
        <v>-387637366836.30914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-387637366836.30914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-1615155695.151288</v>
      </c>
      <c r="L3346" s="444">
        <f t="shared" ca="1" si="167"/>
        <v>-389252522531.46045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-389252522531.46045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-1621885510.5477519</v>
      </c>
      <c r="L3347" s="444">
        <f t="shared" ca="1" si="167"/>
        <v>-390874408042.00818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-390874408042.00818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-1628643366.8417008</v>
      </c>
      <c r="L3348" s="444">
        <f t="shared" ca="1" si="167"/>
        <v>-392503051408.84985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-392503051408.84985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-1635429380.8702078</v>
      </c>
      <c r="L3349" s="444">
        <f t="shared" ca="1" si="167"/>
        <v>-394138480789.72003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-394138480789.72003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-1642243669.9571667</v>
      </c>
      <c r="L3350" s="444">
        <f t="shared" ca="1" si="167"/>
        <v>-395780724459.67719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-395780724459.67719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-1649086351.9153216</v>
      </c>
      <c r="L3351" s="444">
        <f t="shared" ca="1" si="167"/>
        <v>-397429810811.59253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-397429810811.59253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-1655957545.0483022</v>
      </c>
      <c r="L3352" s="444">
        <f t="shared" ca="1" si="167"/>
        <v>-399085768356.64081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-399085768356.64081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-1662857368.1526699</v>
      </c>
      <c r="L3353" s="444">
        <f t="shared" ca="1" si="167"/>
        <v>-400748625724.79346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-400748625724.79346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-1669785940.5199728</v>
      </c>
      <c r="L3354" s="444">
        <f t="shared" ca="1" si="167"/>
        <v>-402418411665.31342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-402418411665.31342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-1676743381.9388058</v>
      </c>
      <c r="L3355" s="444">
        <f t="shared" ca="1" si="167"/>
        <v>-404095155047.2522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-404095155047.2522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-1683729812.6968842</v>
      </c>
      <c r="L3356" s="444">
        <f t="shared" ca="1" si="167"/>
        <v>-405778884859.9491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-405778884859.9491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-1690745353.5831213</v>
      </c>
      <c r="L3357" s="444">
        <f t="shared" ca="1" si="167"/>
        <v>-407469630213.53223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-407469630213.53223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-1697790125.8897176</v>
      </c>
      <c r="L3358" s="444">
        <f t="shared" ca="1" si="167"/>
        <v>-409167420339.42194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-409167420339.42194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-1704864251.414258</v>
      </c>
      <c r="L3359" s="444">
        <f t="shared" ca="1" si="167"/>
        <v>-410872284590.83618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-410872284590.83618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-1711967852.4618175</v>
      </c>
      <c r="L3360" s="444">
        <f t="shared" ca="1" si="167"/>
        <v>-412584252443.29797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-412584252443.29797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-1719101051.847075</v>
      </c>
      <c r="L3361" s="444">
        <f t="shared" ca="1" si="167"/>
        <v>-414303353495.14502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-414303353495.14502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-1726263972.8964376</v>
      </c>
      <c r="L3362" s="444">
        <f t="shared" ca="1" si="167"/>
        <v>-416029617468.04144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-416029617468.04144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-1733456739.4501727</v>
      </c>
      <c r="L3363" s="444">
        <f t="shared" ca="1" si="167"/>
        <v>-417763074207.49164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-417763074207.49164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-1740679475.8645484</v>
      </c>
      <c r="L3364" s="444">
        <f t="shared" ca="1" si="167"/>
        <v>-419503753683.3562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-419503753683.3562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-1747932307.0139842</v>
      </c>
      <c r="L3365" s="444">
        <f t="shared" ca="1" si="167"/>
        <v>-421251685990.37018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-421251685990.37018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-1755215358.2932091</v>
      </c>
      <c r="L3366" s="444">
        <f t="shared" ca="1" si="167"/>
        <v>-423006901348.66339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-423006901348.66339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-1762528755.6194308</v>
      </c>
      <c r="L3367" s="444">
        <f t="shared" ca="1" si="167"/>
        <v>-424769430104.28284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-424769430104.28284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-1769872625.4345119</v>
      </c>
      <c r="L3368" s="444">
        <f t="shared" ca="1" si="167"/>
        <v>-426539302729.71735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-426539302729.71735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-1777247094.7071555</v>
      </c>
      <c r="L3369" s="444">
        <f t="shared" ca="1" si="167"/>
        <v>-428316549824.4245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-428316549824.4245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-1784652290.9351022</v>
      </c>
      <c r="L3370" s="444">
        <f t="shared" ca="1" si="167"/>
        <v>-430101202115.35962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-430101202115.35962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-1792088342.1473317</v>
      </c>
      <c r="L3371" s="444">
        <f t="shared" ca="1" si="167"/>
        <v>-431893290457.50696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-431893290457.50696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-1799555376.9062788</v>
      </c>
      <c r="L3372" s="444">
        <f t="shared" ca="1" si="167"/>
        <v>-433692845834.41321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-433692845834.41321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-1807053524.3100548</v>
      </c>
      <c r="L3373" s="444">
        <f t="shared" ca="1" si="167"/>
        <v>-435499899358.72327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-435499899358.72327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-1814582913.9946802</v>
      </c>
      <c r="L3374" s="444">
        <f t="shared" ca="1" si="167"/>
        <v>-437314482272.71796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-437314482272.71796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-1822143676.1363251</v>
      </c>
      <c r="L3375" s="444">
        <f t="shared" ca="1" si="167"/>
        <v>-439136625948.85431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-439136625948.85431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-1829735941.4535596</v>
      </c>
      <c r="L3376" s="444">
        <f t="shared" ca="1" si="167"/>
        <v>-440966361890.30786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-440966361890.30786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-1837359841.2096164</v>
      </c>
      <c r="L3377" s="444">
        <f t="shared" ca="1" si="167"/>
        <v>-442803721731.51746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-442803721731.51746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-1845015507.2146561</v>
      </c>
      <c r="L3378" s="444">
        <f t="shared" ca="1" si="167"/>
        <v>-444648737238.73212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-444648737238.73212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-1852703071.8280504</v>
      </c>
      <c r="L3379" s="444">
        <f t="shared" ca="1" si="167"/>
        <v>-446501440310.56018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-446501440310.56018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-1860422667.9606671</v>
      </c>
      <c r="L3380" s="444">
        <f t="shared" ca="1" si="167"/>
        <v>-448361862978.52087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-448361862978.52087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-1868174429.0771704</v>
      </c>
      <c r="L3381" s="444">
        <f t="shared" ca="1" si="167"/>
        <v>-450230037407.59802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-450230037407.59802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-1875958489.1983252</v>
      </c>
      <c r="L3382" s="444">
        <f t="shared" ca="1" si="167"/>
        <v>-452105995896.79633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-452105995896.79633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-1883774982.9033179</v>
      </c>
      <c r="L3383" s="444">
        <f t="shared" ca="1" si="167"/>
        <v>-453989770879.69965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-453989770879.69965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-1891624045.3320818</v>
      </c>
      <c r="L3384" s="444">
        <f t="shared" ca="1" si="167"/>
        <v>-455881394925.03174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-455881394925.03174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-1899505812.1876323</v>
      </c>
      <c r="L3385" s="444">
        <f t="shared" ca="1" si="167"/>
        <v>-457780900737.21936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-457780900737.21936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-1907420419.7384143</v>
      </c>
      <c r="L3386" s="444">
        <f t="shared" ca="1" si="167"/>
        <v>-459688321156.95776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-459688321156.95776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-1915368004.8206573</v>
      </c>
      <c r="L3387" s="444">
        <f t="shared" ca="1" si="167"/>
        <v>-461603689161.77844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-461603689161.77844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-1923348704.8407438</v>
      </c>
      <c r="L3388" s="444">
        <f t="shared" ca="1" si="167"/>
        <v>-463527037866.6192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-463527037866.6192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-1931362657.77758</v>
      </c>
      <c r="L3389" s="444">
        <f t="shared" ca="1" si="167"/>
        <v>-465458400524.39679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-465458400524.39679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-1939410002.1849866</v>
      </c>
      <c r="L3390" s="444">
        <f t="shared" ca="1" si="167"/>
        <v>-467397810526.58179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-467397810526.58179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-1947490877.1940911</v>
      </c>
      <c r="L3391" s="444">
        <f t="shared" ca="1" si="167"/>
        <v>-469345301403.77588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-469345301403.77588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-1955605422.5157328</v>
      </c>
      <c r="L3392" s="444">
        <f t="shared" ca="1" si="167"/>
        <v>-471300906826.29163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-471300906826.29163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-1963753778.4428816</v>
      </c>
      <c r="L3393" s="444">
        <f t="shared" ca="1" si="167"/>
        <v>-473264660604.7345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-473264660604.7345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-1971936085.8530607</v>
      </c>
      <c r="L3394" s="444">
        <f t="shared" ca="1" si="167"/>
        <v>-475236596690.58759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-475236596690.58759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-1980152486.2107813</v>
      </c>
      <c r="L3395" s="444">
        <f t="shared" ca="1" si="167"/>
        <v>-477216749176.79834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-477216749176.79834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-1988403121.569993</v>
      </c>
      <c r="L3396" s="444">
        <f t="shared" ca="1" si="167"/>
        <v>-479205152298.36835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-479205152298.36835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-1996688134.5765347</v>
      </c>
      <c r="L3397" s="444">
        <f t="shared" ca="1" si="167"/>
        <v>-481201840432.94489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-481201840432.94489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-2005007668.4706037</v>
      </c>
      <c r="L3398" s="444">
        <f t="shared" ca="1" si="167"/>
        <v>-483206848101.41547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-483206848101.41547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-2013361867.089231</v>
      </c>
      <c r="L3399" s="444">
        <f t="shared" ca="1" si="167"/>
        <v>-485220209968.5047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-485220209968.5047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-2021750874.8687694</v>
      </c>
      <c r="L3400" s="444">
        <f t="shared" ca="1" si="167"/>
        <v>-487241960843.37347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-487241960843.37347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-2030174836.8473895</v>
      </c>
      <c r="L3401" s="444">
        <f t="shared" ca="1" si="167"/>
        <v>-489272135680.22089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-489272135680.22089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-2038633898.667587</v>
      </c>
      <c r="L3402" s="444">
        <f t="shared" ca="1" si="167"/>
        <v>-491310769578.88849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-491310769578.88849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-2047128206.578702</v>
      </c>
      <c r="L3403" s="444">
        <f t="shared" ca="1" si="167"/>
        <v>-493357897785.46716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-493357897785.46716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-2055657907.4394462</v>
      </c>
      <c r="L3404" s="444">
        <f t="shared" ca="1" si="167"/>
        <v>-495413555692.90662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-495413555692.90662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-2064223148.7204442</v>
      </c>
      <c r="L3405" s="444">
        <f t="shared" ca="1" si="167"/>
        <v>-497477778841.62708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-497477778841.62708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-2072824078.5067794</v>
      </c>
      <c r="L3406" s="444">
        <f t="shared" ca="1" si="167"/>
        <v>-499550602920.13385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-499550602920.13385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-2081460845.5005577</v>
      </c>
      <c r="L3407" s="444">
        <f t="shared" ca="1" si="167"/>
        <v>-501632063765.6344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-501632063765.6344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-2090133599.0234766</v>
      </c>
      <c r="L3408" s="444">
        <f t="shared" ca="1" si="167"/>
        <v>-503722197364.6579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-503722197364.6579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-2098842489.0194075</v>
      </c>
      <c r="L3409" s="444">
        <f t="shared" ca="1" si="167"/>
        <v>-505821039853.67731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-505821039853.67731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-2107587666.0569887</v>
      </c>
      <c r="L3410" s="444">
        <f t="shared" ca="1" si="167"/>
        <v>-507928627519.73431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-507928627519.73431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-2116369281.3322263</v>
      </c>
      <c r="L3411" s="444">
        <f t="shared" ca="1" si="167"/>
        <v>-510044996801.06653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-510044996801.06653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-2125187486.6711104</v>
      </c>
      <c r="L3412" s="444">
        <f t="shared" ca="1" si="167"/>
        <v>-512170184287.73761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-512170184287.73761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-2134042434.5322399</v>
      </c>
      <c r="L3413" s="444">
        <f t="shared" ca="1" si="167"/>
        <v>-514304226722.26984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-514304226722.26984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-2142934278.0094576</v>
      </c>
      <c r="L3414" s="444">
        <f t="shared" ca="1" si="167"/>
        <v>-516447161000.2793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-516447161000.2793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-2151863170.834497</v>
      </c>
      <c r="L3415" s="444">
        <f t="shared" ca="1" si="167"/>
        <v>-518599024171.11377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-518599024171.11377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-2160829267.3796406</v>
      </c>
      <c r="L3416" s="444">
        <f t="shared" ca="1" si="167"/>
        <v>-520759853438.49341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-520759853438.49341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-2169832722.6603889</v>
      </c>
      <c r="L3417" s="444">
        <f t="shared" ca="1" si="167"/>
        <v>-522929686161.15381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-522929686161.15381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-2178873692.3381405</v>
      </c>
      <c r="L3418" s="444">
        <f t="shared" ca="1" si="167"/>
        <v>-525108559853.49194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-525108559853.49194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-2187952332.7228827</v>
      </c>
      <c r="L3419" s="444">
        <f t="shared" ca="1" si="167"/>
        <v>-527296512186.21484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-527296512186.21484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-2197068800.7758951</v>
      </c>
      <c r="L3420" s="444">
        <f t="shared" ca="1" si="167"/>
        <v>-529493580986.99072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-529493580986.99072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-2206223254.1124611</v>
      </c>
      <c r="L3421" s="444">
        <f t="shared" ca="1" si="167"/>
        <v>-531699804241.10321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-531699804241.10321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-2215415851.0045967</v>
      </c>
      <c r="L3422" s="444">
        <f t="shared" ca="1" si="167"/>
        <v>-533915220092.10779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-533915220092.10779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-2224646750.3837829</v>
      </c>
      <c r="L3423" s="444">
        <f t="shared" ca="1" si="167"/>
        <v>-536139866842.49158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-536139866842.49158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-2233916111.8437147</v>
      </c>
      <c r="L3424" s="444">
        <f t="shared" ca="1" si="167"/>
        <v>-538373782954.33527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-538373782954.33527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-2243224095.6430635</v>
      </c>
      <c r="L3425" s="444">
        <f t="shared" ca="1" si="167"/>
        <v>-540617007049.97833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-540617007049.97833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-2252570862.7082429</v>
      </c>
      <c r="L3426" s="444">
        <f t="shared" ca="1" si="167"/>
        <v>-542869577912.68658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-542869577912.68658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-2261956574.6361942</v>
      </c>
      <c r="L3427" s="444">
        <f t="shared" ca="1" si="167"/>
        <v>-545131534487.32275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-545131534487.32275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-2271381393.6971784</v>
      </c>
      <c r="L3428" s="444">
        <f t="shared" ca="1" si="167"/>
        <v>-547402915881.01996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-547402915881.01996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-2280845482.8375831</v>
      </c>
      <c r="L3429" s="444">
        <f t="shared" ca="1" si="167"/>
        <v>-549683761363.85754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-549683761363.85754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-2290349005.6827393</v>
      </c>
      <c r="L3430" s="444">
        <f t="shared" ca="1" si="167"/>
        <v>-551974110369.54028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-551974110369.54028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-2299892126.5397511</v>
      </c>
      <c r="L3431" s="444">
        <f t="shared" ca="1" si="167"/>
        <v>-554274002496.08008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-554274002496.08008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-2309475010.4003334</v>
      </c>
      <c r="L3432" s="444">
        <f t="shared" ca="1" si="167"/>
        <v>-556583477506.48047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-556583477506.48047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-2319097822.9436684</v>
      </c>
      <c r="L3433" s="444">
        <f t="shared" ca="1" si="167"/>
        <v>-558902575329.42419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-558902575329.42419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-2328760730.5392675</v>
      </c>
      <c r="L3434" s="444">
        <f t="shared" ca="1" si="167"/>
        <v>-561231336059.9635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-561231336059.9635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-2338463900.2498479</v>
      </c>
      <c r="L3435" s="444">
        <f t="shared" ca="1" si="167"/>
        <v>-563569799960.21338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-563569799960.21338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-2348207499.8342223</v>
      </c>
      <c r="L3436" s="444">
        <f t="shared" ca="1" si="167"/>
        <v>-565918007460.04761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-565918007460.04761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-2357991697.7501984</v>
      </c>
      <c r="L3437" s="444">
        <f t="shared" ca="1" si="167"/>
        <v>-568275999157.79785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-568275999157.79785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-2367816663.1574912</v>
      </c>
      <c r="L3438" s="444">
        <f t="shared" ca="1" si="167"/>
        <v>-570643815820.95532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-570643815820.95532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-2377682565.9206471</v>
      </c>
      <c r="L3439" s="444">
        <f t="shared" ca="1" si="167"/>
        <v>-573021498386.87598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-573021498386.87598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-2387589576.6119833</v>
      </c>
      <c r="L3440" s="444">
        <f t="shared" ca="1" si="167"/>
        <v>-575409087963.48792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-575409087963.48792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-2397537866.514533</v>
      </c>
      <c r="L3441" s="444">
        <f t="shared" ca="1" si="167"/>
        <v>-577806625830.00244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-577806625830.00244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-2407527607.62501</v>
      </c>
      <c r="L3442" s="444">
        <f t="shared" ca="1" si="167"/>
        <v>-580214153437.62744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-580214153437.62744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-2417558972.6567812</v>
      </c>
      <c r="L3443" s="444">
        <f t="shared" ca="1" si="167"/>
        <v>-582631712410.28418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-582631712410.28418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-2427632135.0428505</v>
      </c>
      <c r="L3444" s="444">
        <f t="shared" ca="1" si="167"/>
        <v>-585059344545.32703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-585059344545.32703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-2437747268.9388628</v>
      </c>
      <c r="L3445" s="444">
        <f t="shared" ca="1" si="167"/>
        <v>-587497091814.26587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-587497091814.26587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-2447904549.2261076</v>
      </c>
      <c r="L3446" s="444">
        <f t="shared" ca="1" si="167"/>
        <v>-589944996363.49194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-589944996363.49194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-2458104151.5145497</v>
      </c>
      <c r="L3447" s="444">
        <f t="shared" ca="1" si="167"/>
        <v>-592403100515.00647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-592403100515.00647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-2468346252.1458602</v>
      </c>
      <c r="L3448" s="444">
        <f t="shared" ca="1" si="167"/>
        <v>-594871446767.15234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-594871446767.15234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-2478631028.1964679</v>
      </c>
      <c r="L3449" s="444">
        <f t="shared" ca="1" si="167"/>
        <v>-597350077795.34875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-597350077795.34875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-2488958657.4806199</v>
      </c>
      <c r="L3450" s="444">
        <f t="shared" ca="1" si="167"/>
        <v>-599839036452.82935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-599839036452.82935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-2499329318.5534554</v>
      </c>
      <c r="L3451" s="444">
        <f t="shared" ca="1" si="167"/>
        <v>-602338365771.38281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-602338365771.38281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-2509743190.7140951</v>
      </c>
      <c r="L3452" s="444">
        <f t="shared" ca="1" si="167"/>
        <v>-604848108962.09692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-604848108962.09692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-2520200454.0087371</v>
      </c>
      <c r="L3453" s="444">
        <f t="shared" ca="1" si="167"/>
        <v>-607368309416.10571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-607368309416.10571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-2530701289.2337737</v>
      </c>
      <c r="L3454" s="444">
        <f t="shared" ca="1" si="167"/>
        <v>-609899010705.33948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-609899010705.33948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-2541245877.9389143</v>
      </c>
      <c r="L3455" s="444">
        <f t="shared" ca="1" si="167"/>
        <v>-612440256583.27844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-612440256583.27844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-2551834402.4303269</v>
      </c>
      <c r="L3456" s="444">
        <f t="shared" ca="1" si="167"/>
        <v>-614992090985.70874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-614992090985.70874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-2562467045.7737865</v>
      </c>
      <c r="L3457" s="444">
        <f t="shared" ca="1" si="167"/>
        <v>-617554558031.48254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-617554558031.48254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-2573143991.7978439</v>
      </c>
      <c r="L3458" s="444">
        <f t="shared" ca="1" si="167"/>
        <v>-620127702023.2804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-620127702023.2804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-2583865425.0970016</v>
      </c>
      <c r="L3459" s="444">
        <f t="shared" ca="1" si="167"/>
        <v>-622711567448.37744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-622711567448.37744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-2594631531.0349059</v>
      </c>
      <c r="L3460" s="444">
        <f t="shared" ca="1" si="167"/>
        <v>-625306198979.41235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-625306198979.41235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-2605442495.7475514</v>
      </c>
      <c r="L3461" s="444">
        <f t="shared" ca="1" si="167"/>
        <v>-627911641475.15991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-627911641475.15991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-2616298506.1464996</v>
      </c>
      <c r="L3462" s="444">
        <f t="shared" ca="1" si="167"/>
        <v>-630527939981.3064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-630527939981.3064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-2627199749.9221101</v>
      </c>
      <c r="L3463" s="444">
        <f t="shared" ca="1" si="167"/>
        <v>-633155139731.22852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-633155139731.22852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-2638146415.5467854</v>
      </c>
      <c r="L3464" s="444">
        <f t="shared" ca="1" si="167"/>
        <v>-635793286146.77527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-635793286146.77527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-2649138692.2782302</v>
      </c>
      <c r="L3465" s="444">
        <f t="shared" ca="1" si="167"/>
        <v>-638442424839.05347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-638442424839.05347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-2660176770.1627226</v>
      </c>
      <c r="L3466" s="444">
        <f t="shared" ca="1" si="167"/>
        <v>-641102601609.21619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-641102601609.21619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-2671260840.0384007</v>
      </c>
      <c r="L3467" s="444">
        <f t="shared" ca="1" si="167"/>
        <v>-643773862449.25464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-643773862449.25464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-2682391093.5385609</v>
      </c>
      <c r="L3468" s="444">
        <f t="shared" ca="1" si="167"/>
        <v>-646456253542.79321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-646456253542.79321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-2693567723.0949717</v>
      </c>
      <c r="L3469" s="444">
        <f t="shared" ca="1" si="167"/>
        <v>-649149821265.88818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-649149821265.88818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-2704790921.9412007</v>
      </c>
      <c r="L3470" s="444">
        <f t="shared" ca="1" si="167"/>
        <v>-651854612187.82935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-651854612187.82935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-2716060884.1159554</v>
      </c>
      <c r="L3471" s="444">
        <f t="shared" ca="1" si="167"/>
        <v>-654570673071.94531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-654570673071.94531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-2727377804.4664388</v>
      </c>
      <c r="L3472" s="444">
        <f t="shared" ca="1" si="167"/>
        <v>-657298050876.41174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-657298050876.41174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-2738741878.6517158</v>
      </c>
      <c r="L3473" s="444">
        <f t="shared" ca="1" si="167"/>
        <v>-660036792755.06348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-660036792755.06348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-2750153303.1460977</v>
      </c>
      <c r="L3474" s="444">
        <f t="shared" ca="1" si="167"/>
        <v>-662786946058.20959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-662786946058.20959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-2761612275.2425399</v>
      </c>
      <c r="L3475" s="444">
        <f t="shared" ca="1" si="167"/>
        <v>-665548558333.45215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-665548558333.45215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-2773118993.0560508</v>
      </c>
      <c r="L3476" s="444">
        <f t="shared" ca="1" si="167"/>
        <v>-668321677326.50818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-668321677326.50818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-2784673655.5271173</v>
      </c>
      <c r="L3477" s="444">
        <f t="shared" ca="1" si="167"/>
        <v>-671106350982.03528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-671106350982.03528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-2796276462.4251471</v>
      </c>
      <c r="L3478" s="444">
        <f t="shared" ca="1" si="167"/>
        <v>-673902627444.46045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-673902627444.46045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-2807927614.3519187</v>
      </c>
      <c r="L3479" s="444">
        <f t="shared" ca="1" si="167"/>
        <v>-676710555058.81238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-676710555058.81238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-2819627312.7450514</v>
      </c>
      <c r="L3480" s="444">
        <f t="shared" ca="1" si="167"/>
        <v>-679530182371.55737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-679530182371.55737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-2831375759.8814888</v>
      </c>
      <c r="L3481" s="444">
        <f t="shared" ca="1" si="167"/>
        <v>-682361558131.43884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-682361558131.43884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-2843173158.8809953</v>
      </c>
      <c r="L3482" s="444">
        <f t="shared" ca="1" si="167"/>
        <v>-685204731290.31982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-685204731290.31982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-2855019713.7096658</v>
      </c>
      <c r="L3483" s="444">
        <f t="shared" ca="1" si="167"/>
        <v>-688059751004.02954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-688059751004.02954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-2866915629.1834564</v>
      </c>
      <c r="L3484" s="444">
        <f t="shared" ca="1" si="167"/>
        <v>-690926666633.21301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-690926666633.21301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-2878861110.9717207</v>
      </c>
      <c r="L3485" s="444">
        <f t="shared" ca="1" si="167"/>
        <v>-693805527744.18469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-693805527744.18469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-2890856365.6007695</v>
      </c>
      <c r="L3486" s="444">
        <f t="shared" ca="1" si="167"/>
        <v>-696696384109.78552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-696696384109.78552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-2902901600.4574394</v>
      </c>
      <c r="L3487" s="444">
        <f t="shared" ca="1" si="167"/>
        <v>-699599285710.24292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-699599285710.24292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-2914997023.7926788</v>
      </c>
      <c r="L3488" s="444">
        <f t="shared" ca="1" si="167"/>
        <v>-702514282734.03564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-702514282734.03564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-2927142844.7251487</v>
      </c>
      <c r="L3489" s="444">
        <f t="shared" ca="1" si="167"/>
        <v>-705441425578.76074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-705441425578.76074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-2939339273.2448363</v>
      </c>
      <c r="L3490" s="444">
        <f t="shared" ca="1" si="167"/>
        <v>-708380764852.00562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-708380764852.00562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-2951586520.2166901</v>
      </c>
      <c r="L3491" s="444">
        <f t="shared" ca="1" si="167"/>
        <v>-711332351372.22229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-711332351372.22229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-2963884797.3842597</v>
      </c>
      <c r="L3492" s="444">
        <f t="shared" ca="1" si="167"/>
        <v>-714296236169.60657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-714296236169.60657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-2976234317.3733606</v>
      </c>
      <c r="L3493" s="444">
        <f t="shared" ca="1" si="167"/>
        <v>-717272470486.97998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-717272470486.97998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-2988635293.6957498</v>
      </c>
      <c r="L3494" s="444">
        <f t="shared" ca="1" si="167"/>
        <v>-720261105780.67578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-720261105780.67578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-3001087940.7528157</v>
      </c>
      <c r="L3495" s="444">
        <f t="shared" ca="1" si="167"/>
        <v>-723262193721.42859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-723262193721.42859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-3013592473.8392859</v>
      </c>
      <c r="L3496" s="444">
        <f t="shared" ca="1" si="167"/>
        <v>-726275786195.26782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-726275786195.26782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-3026149109.1469493</v>
      </c>
      <c r="L3497" s="444">
        <f t="shared" ca="1" si="167"/>
        <v>-729301935304.41479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-729301935304.41479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-3038758063.7683949</v>
      </c>
      <c r="L3498" s="444">
        <f t="shared" ca="1" si="167"/>
        <v>-732340693368.18323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-732340693368.18323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-3051419555.7007632</v>
      </c>
      <c r="L3499" s="444">
        <f t="shared" ca="1" si="167"/>
        <v>-735392112923.88403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-735392112923.88403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-3064133803.8495169</v>
      </c>
      <c r="L3500" s="444">
        <f t="shared" ca="1" si="167"/>
        <v>-738456246727.73352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-738456246727.73352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-3076901028.0322227</v>
      </c>
      <c r="L3501" s="444">
        <f t="shared" ca="1" si="167"/>
        <v>-741533147755.76575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-741533147755.76575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-3089721448.982357</v>
      </c>
      <c r="L3502" s="444">
        <f t="shared" ca="1" si="167"/>
        <v>-744622869204.74805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-744622869204.74805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-3102595288.353117</v>
      </c>
      <c r="L3503" s="444">
        <f t="shared" ca="1" si="167"/>
        <v>-747725464493.1012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-747725464493.1012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-3115522768.7212548</v>
      </c>
      <c r="L3504" s="444">
        <f t="shared" ca="1" si="167"/>
        <v>-750840987261.82251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-750840987261.82251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-3128504113.5909271</v>
      </c>
      <c r="L3505" s="444">
        <f t="shared" ca="1" si="167"/>
        <v>-753969491375.41345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-753969491375.41345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-3141539547.3975558</v>
      </c>
      <c r="L3506" s="444">
        <f t="shared" ca="1" si="167"/>
        <v>-757111030922.81104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-757111030922.81104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-3154629295.5117126</v>
      </c>
      <c r="L3507" s="444">
        <f t="shared" ca="1" si="167"/>
        <v>-760265660218.32275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-760265660218.32275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-3167773584.2430115</v>
      </c>
      <c r="L3508" s="444">
        <f t="shared" ca="1" si="167"/>
        <v>-763433433802.5658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-763433433802.5658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-3180972640.8440242</v>
      </c>
      <c r="L3509" s="444">
        <f t="shared" ca="1" si="167"/>
        <v>-766614406443.40979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-766614406443.40979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-3194226693.5142074</v>
      </c>
      <c r="L3510" s="444">
        <f t="shared" ca="1" si="167"/>
        <v>-769808633136.92395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-769808633136.92395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-3207535971.4038496</v>
      </c>
      <c r="L3511" s="444">
        <f t="shared" ca="1" si="167"/>
        <v>-773016169108.32776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-773016169108.32776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-3220900704.6180325</v>
      </c>
      <c r="L3512" s="444">
        <f t="shared" ca="1" si="167"/>
        <v>-776237069812.9458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-776237069812.9458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-3234321124.2206073</v>
      </c>
      <c r="L3513" s="444">
        <f t="shared" ca="1" si="167"/>
        <v>-779471390937.16638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-779471390937.16638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-3247797462.238193</v>
      </c>
      <c r="L3514" s="444">
        <f t="shared" ca="1" si="167"/>
        <v>-782719188399.40454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-782719188399.40454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-3261329951.6641855</v>
      </c>
      <c r="L3515" s="444">
        <f t="shared" ca="1" si="167"/>
        <v>-785980518351.06873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-785980518351.06873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-3274918826.4627862</v>
      </c>
      <c r="L3516" s="444">
        <f t="shared" ca="1" si="167"/>
        <v>-789255437177.53149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-789255437177.53149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-3288564321.5730476</v>
      </c>
      <c r="L3517" s="444">
        <f t="shared" ca="1" si="167"/>
        <v>-792544001499.10449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-792544001499.10449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-3302266672.9129353</v>
      </c>
      <c r="L3518" s="444">
        <f t="shared" ca="1" si="167"/>
        <v>-795846268172.01746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-795846268172.01746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-3316026117.3834062</v>
      </c>
      <c r="L3519" s="444">
        <f t="shared" ca="1" si="167"/>
        <v>-799162294289.40088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-799162294289.40088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-3329842892.8725038</v>
      </c>
      <c r="L3520" s="444">
        <f t="shared" ca="1" si="167"/>
        <v>-802492137182.27344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-802492137182.27344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-3343717238.2594728</v>
      </c>
      <c r="L3521" s="444">
        <f t="shared" ca="1" si="167"/>
        <v>-805835854420.53296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-805835854420.53296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-3357649393.4188871</v>
      </c>
      <c r="L3522" s="444">
        <f t="shared" ca="1" si="167"/>
        <v>-809193503813.9519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-809193503813.9519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-3371639599.2247996</v>
      </c>
      <c r="L3523" s="444">
        <f t="shared" ca="1" si="167"/>
        <v>-812565143413.17676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-812565143413.17676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-3385688097.554903</v>
      </c>
      <c r="L3524" s="444">
        <f t="shared" ca="1" si="167"/>
        <v>-815950831510.73169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-815950831510.73169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-3399795131.2947154</v>
      </c>
      <c r="L3525" s="444">
        <f t="shared" ca="1" si="167"/>
        <v>-819350626642.02637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-819350626642.02637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-3413960944.3417764</v>
      </c>
      <c r="L3526" s="444">
        <f t="shared" ca="1" si="167"/>
        <v>-822764587586.36816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-822764587586.36816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-3428185781.6098671</v>
      </c>
      <c r="L3527" s="444">
        <f t="shared" ca="1" si="167"/>
        <v>-826192773367.97803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-826192773367.97803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-3442469889.0332417</v>
      </c>
      <c r="L3528" s="444">
        <f t="shared" ca="1" si="167"/>
        <v>-829635243257.01123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-829635243257.01123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-3456813513.5708799</v>
      </c>
      <c r="L3529" s="444">
        <f t="shared" ca="1" si="167"/>
        <v>-833092056770.58215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-833092056770.58215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-3471216903.2107587</v>
      </c>
      <c r="L3530" s="444">
        <f t="shared" ca="1" si="167"/>
        <v>-836563273673.79297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-836563273673.79297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-3485680306.9741373</v>
      </c>
      <c r="L3531" s="444">
        <f t="shared" ca="1" si="167"/>
        <v>-840048953980.76709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-840048953980.76709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-3500203974.9198627</v>
      </c>
      <c r="L3532" s="444">
        <f t="shared" ca="1" si="167"/>
        <v>-843549157955.68701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-843549157955.68701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-3514788158.1486959</v>
      </c>
      <c r="L3533" s="444">
        <f t="shared" ca="1" si="167"/>
        <v>-847063946113.83569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-847063946113.83569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-3529433108.8076487</v>
      </c>
      <c r="L3534" s="444">
        <f t="shared" ca="1" si="167"/>
        <v>-850593379222.64331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-850593379222.64331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-3544139080.094347</v>
      </c>
      <c r="L3535" s="444">
        <f t="shared" ca="1" si="167"/>
        <v>-854137518302.73767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-854137518302.73767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-3558906326.2614069</v>
      </c>
      <c r="L3536" s="444">
        <f t="shared" ca="1" si="167"/>
        <v>-857696424628.99902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-857696424628.99902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-3573735102.6208291</v>
      </c>
      <c r="L3537" s="444">
        <f t="shared" ca="1" si="167"/>
        <v>-861270159731.61987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-861270159731.61987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-3588625665.5484161</v>
      </c>
      <c r="L3538" s="444">
        <f t="shared" ca="1" si="167"/>
        <v>-864858785397.16833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-864858785397.16833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-3603578272.4882011</v>
      </c>
      <c r="L3539" s="444">
        <f t="shared" ca="1" si="167"/>
        <v>-868462363669.65649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-868462363669.65649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-3618593181.956902</v>
      </c>
      <c r="L3540" s="444">
        <f t="shared" ca="1" si="167"/>
        <v>-872080956851.6134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-872080956851.6134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-3633670653.5483894</v>
      </c>
      <c r="L3541" s="444">
        <f t="shared" ca="1" si="167"/>
        <v>-875714627505.16174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-875714627505.16174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-3648810947.9381742</v>
      </c>
      <c r="L3542" s="444">
        <f t="shared" ca="1" si="167"/>
        <v>-879363438453.09998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-879363438453.09998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-3664014326.8879166</v>
      </c>
      <c r="L3543" s="444">
        <f t="shared" ca="1" si="167"/>
        <v>-883027452779.98792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-883027452779.98792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-3679281053.2499495</v>
      </c>
      <c r="L3544" s="444">
        <f t="shared" ca="1" si="167"/>
        <v>-886706733833.23792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-886706733833.23792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-3694611390.9718246</v>
      </c>
      <c r="L3545" s="444">
        <f t="shared" ca="1" si="167"/>
        <v>-890401345224.20972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-890401345224.20972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-3710005605.1008739</v>
      </c>
      <c r="L3546" s="444">
        <f t="shared" ca="1" si="167"/>
        <v>-894111350829.31055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-894111350829.31055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-3725463961.788794</v>
      </c>
      <c r="L3547" s="444">
        <f t="shared" ca="1" si="167"/>
        <v>-897836814791.09937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-897836814791.09937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-3740986728.296247</v>
      </c>
      <c r="L3548" s="444">
        <f t="shared" ca="1" si="167"/>
        <v>-901577801519.39563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-901577801519.39563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-3756574172.9974818</v>
      </c>
      <c r="L3549" s="444">
        <f t="shared" ca="1" si="167"/>
        <v>-905334375692.39307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-905334375692.39307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-3772226565.3849711</v>
      </c>
      <c r="L3550" s="444">
        <f t="shared" ca="1" si="167"/>
        <v>-909106602257.77808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-909106602257.77808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-3787944176.0740747</v>
      </c>
      <c r="L3551" s="444">
        <f t="shared" ca="1" si="167"/>
        <v>-912894546433.85217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-912894546433.85217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-3803727276.8077168</v>
      </c>
      <c r="L3552" s="444">
        <f t="shared" ca="1" si="167"/>
        <v>-916698273710.65991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-916698273710.65991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-3819576140.4610829</v>
      </c>
      <c r="L3553" s="444">
        <f t="shared" ca="1" si="167"/>
        <v>-920517849851.12097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-920517849851.12097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-3835491041.0463371</v>
      </c>
      <c r="L3554" s="444">
        <f t="shared" ca="1" si="167"/>
        <v>-924353340892.16736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-924353340892.16736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-3851472253.7173638</v>
      </c>
      <c r="L3555" s="444">
        <f t="shared" ca="1" si="167"/>
        <v>-928204813145.88477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-928204813145.88477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-3867520054.7745194</v>
      </c>
      <c r="L3556" s="444">
        <f t="shared" ca="1" si="167"/>
        <v>-932072333200.6593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-932072333200.6593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-3883634721.6694136</v>
      </c>
      <c r="L3557" s="444">
        <f t="shared" ca="1" si="167"/>
        <v>-935955967922.32874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-935955967922.32874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-3899816533.0097036</v>
      </c>
      <c r="L3558" s="444">
        <f t="shared" ca="1" si="167"/>
        <v>-939855784455.33838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-939855784455.33838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-3916065768.56391</v>
      </c>
      <c r="L3559" s="444">
        <f t="shared" ca="1" si="167"/>
        <v>-943771850223.90234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-943771850223.90234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-3932382709.2662597</v>
      </c>
      <c r="L3560" s="444">
        <f t="shared" ca="1" si="167"/>
        <v>-947704232933.16858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-947704232933.16858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-3948767637.2215357</v>
      </c>
      <c r="L3561" s="444">
        <f t="shared" ca="1" si="167"/>
        <v>-951653000570.39014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-951653000570.39014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-3965220835.709959</v>
      </c>
      <c r="L3562" s="444">
        <f t="shared" ca="1" si="167"/>
        <v>-955618221406.1001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-955618221406.1001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-3981742589.1920838</v>
      </c>
      <c r="L3563" s="444">
        <f t="shared" ca="1" si="167"/>
        <v>-959599963995.29224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-959599963995.29224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-3998333183.3137174</v>
      </c>
      <c r="L3564" s="444">
        <f t="shared" ca="1" si="167"/>
        <v>-963598297178.60596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-963598297178.60596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-4014992904.9108582</v>
      </c>
      <c r="L3565" s="444">
        <f t="shared" ca="1" si="167"/>
        <v>-967613290083.51685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-967613290083.51685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-4031722042.0146537</v>
      </c>
      <c r="L3566" s="444">
        <f t="shared" ca="1" si="167"/>
        <v>-971645012125.53149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-971645012125.53149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-4048520883.8563809</v>
      </c>
      <c r="L3567" s="444">
        <f t="shared" ca="1" si="167"/>
        <v>-975693533009.38782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-975693533009.38782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-4065389720.8724494</v>
      </c>
      <c r="L3568" s="444">
        <f t="shared" ca="1" si="167"/>
        <v>-979758922730.26025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-979758922730.26025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-4082328844.7094178</v>
      </c>
      <c r="L3569" s="444">
        <f t="shared" ca="1" si="167"/>
        <v>-983841251574.96973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-983841251574.96973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-4099338548.2290406</v>
      </c>
      <c r="L3570" s="444">
        <f t="shared" ca="1" si="167"/>
        <v>-987940590123.19873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-987940590123.19873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-4116419125.5133286</v>
      </c>
      <c r="L3571" s="444">
        <f t="shared" ca="1" si="167"/>
        <v>-992057009248.71204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-992057009248.71204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-4133570871.8696342</v>
      </c>
      <c r="L3572" s="444">
        <f t="shared" ca="1" si="167"/>
        <v>-996190580120.58167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-996190580120.58167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-4150794083.8357568</v>
      </c>
      <c r="L3573" s="444">
        <f t="shared" ca="1" si="167"/>
        <v>-1000341374204.4175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-1000341374204.4175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-4168089059.1850729</v>
      </c>
      <c r="L3574" s="444">
        <f t="shared" ca="1" si="167"/>
        <v>-1004509463263.6025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-1004509463263.6025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-4185456096.9316769</v>
      </c>
      <c r="L3575" s="444">
        <f t="shared" ca="1" si="167"/>
        <v>-1008694919360.5342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-1008694919360.5342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-4202895497.3355589</v>
      </c>
      <c r="L3576" s="444">
        <f t="shared" ca="1" si="167"/>
        <v>-1012897814857.8698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-1012897814857.8698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-4220407561.9077911</v>
      </c>
      <c r="L3577" s="444">
        <f t="shared" ca="1" si="167"/>
        <v>-1017118222419.7776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-1017118222419.7776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-4237992593.41574</v>
      </c>
      <c r="L3578" s="444">
        <f t="shared" ref="L3578:L3832" ca="1" si="172">I3578-J3578+K3578</f>
        <v>-1021356215013.1934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-1021356215013.1934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-4255650895.8883057</v>
      </c>
      <c r="L3579" s="444">
        <f t="shared" ca="1" si="172"/>
        <v>-1025611865909.0817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-1025611865909.0817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-4273382774.6211729</v>
      </c>
      <c r="L3580" s="444">
        <f t="shared" ca="1" si="172"/>
        <v>-1029885248683.7029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-1029885248683.7029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-4291188536.182096</v>
      </c>
      <c r="L3581" s="444">
        <f t="shared" ca="1" si="172"/>
        <v>-1034176437219.885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-1034176437219.885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-4309068488.4161873</v>
      </c>
      <c r="L3582" s="444">
        <f t="shared" ca="1" si="172"/>
        <v>-1038485505708.3011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-1038485505708.3011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-4327022940.4512548</v>
      </c>
      <c r="L3583" s="444">
        <f t="shared" ca="1" si="172"/>
        <v>-1042812528648.7524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-1042812528648.7524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-4345052202.7031355</v>
      </c>
      <c r="L3584" s="444">
        <f t="shared" ca="1" si="172"/>
        <v>-1047157580851.4556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-1047157580851.4556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-4363156586.8810644</v>
      </c>
      <c r="L3585" s="444">
        <f t="shared" ca="1" si="172"/>
        <v>-1051520737438.3367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-1051520737438.3367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-4381336405.9930696</v>
      </c>
      <c r="L3586" s="444">
        <f t="shared" ca="1" si="172"/>
        <v>-1055902073844.3297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-1055902073844.3297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-4399591974.3513746</v>
      </c>
      <c r="L3587" s="444">
        <f t="shared" ca="1" si="172"/>
        <v>-1060301665818.681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-1060301665818.681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-4417923607.5778379</v>
      </c>
      <c r="L3588" s="444">
        <f t="shared" ca="1" si="172"/>
        <v>-1064719589426.2589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-1064719589426.2589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-4436331622.6094122</v>
      </c>
      <c r="L3589" s="444">
        <f t="shared" ca="1" si="172"/>
        <v>-1069155921048.8683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-1069155921048.8683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-4454816337.7036171</v>
      </c>
      <c r="L3590" s="444">
        <f t="shared" ca="1" si="172"/>
        <v>-1073610737386.5719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-1073610737386.5719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-4473378072.4440489</v>
      </c>
      <c r="L3591" s="444">
        <f t="shared" ca="1" si="172"/>
        <v>-1078084115459.016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-1078084115459.016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-4492017147.7459002</v>
      </c>
      <c r="L3592" s="444">
        <f t="shared" ca="1" si="172"/>
        <v>-1082576132606.7618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-1082576132606.7618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-4510733885.8615074</v>
      </c>
      <c r="L3593" s="444">
        <f t="shared" ca="1" si="172"/>
        <v>-1087086866492.6233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-1087086866492.6233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-4529528610.3859301</v>
      </c>
      <c r="L3594" s="444">
        <f t="shared" ca="1" si="172"/>
        <v>-1091616395103.0093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-1091616395103.0093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-4548401646.262538</v>
      </c>
      <c r="L3595" s="444">
        <f t="shared" ca="1" si="172"/>
        <v>-1096164796749.2719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-1096164796749.2719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-4567353319.7886333</v>
      </c>
      <c r="L3596" s="444">
        <f t="shared" ca="1" si="172"/>
        <v>-1100732150069.0605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-1100732150069.0605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-4586383958.6210852</v>
      </c>
      <c r="L3597" s="444">
        <f t="shared" ca="1" si="172"/>
        <v>-1105318534027.6816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-1105318534027.6816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-4605493891.7820072</v>
      </c>
      <c r="L3598" s="444">
        <f t="shared" ca="1" si="172"/>
        <v>-1109924027919.4636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-1109924027919.4636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-4624683449.6644316</v>
      </c>
      <c r="L3599" s="444">
        <f t="shared" ca="1" si="172"/>
        <v>-1114548711369.1282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-1114548711369.1282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-4643952964.0380344</v>
      </c>
      <c r="L3600" s="444">
        <f t="shared" ca="1" si="172"/>
        <v>-1119192664333.1663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-1119192664333.1663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-4663302768.0548592</v>
      </c>
      <c r="L3601" s="444">
        <f t="shared" ca="1" si="172"/>
        <v>-1123855967101.2212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-1123855967101.2212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-4682733196.2550879</v>
      </c>
      <c r="L3602" s="444">
        <f t="shared" ca="1" si="172"/>
        <v>-1128538700297.4763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-1128538700297.4763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-4702244584.5728178</v>
      </c>
      <c r="L3603" s="444">
        <f t="shared" ca="1" si="172"/>
        <v>-1133240944882.0491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-1133240944882.0491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-4721837270.3418713</v>
      </c>
      <c r="L3604" s="444">
        <f t="shared" ca="1" si="172"/>
        <v>-1137962782152.3909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-1137962782152.3909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-4741511592.3016281</v>
      </c>
      <c r="L3605" s="444">
        <f t="shared" ca="1" si="172"/>
        <v>-1142704293744.6924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-1142704293744.6924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-4761267890.6028852</v>
      </c>
      <c r="L3606" s="444">
        <f t="shared" ca="1" si="172"/>
        <v>-1147465561635.2952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-1147465561635.2952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-4781106506.8137302</v>
      </c>
      <c r="L3607" s="444">
        <f t="shared" ca="1" si="172"/>
        <v>-1152246668142.1089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-1152246668142.1089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-4801027783.9254532</v>
      </c>
      <c r="L3608" s="444">
        <f t="shared" ca="1" si="172"/>
        <v>-1157047695926.0344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-1157047695926.0344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-4821032066.3584766</v>
      </c>
      <c r="L3609" s="444">
        <f t="shared" ca="1" si="172"/>
        <v>-1161868727992.3928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-1161868727992.3928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-4841119699.9683037</v>
      </c>
      <c r="L3610" s="444">
        <f t="shared" ca="1" si="172"/>
        <v>-1166709847692.3611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-1166709847692.3611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-4861291032.0515041</v>
      </c>
      <c r="L3611" s="444">
        <f t="shared" ca="1" si="172"/>
        <v>-1171571138724.4126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-1171571138724.4126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-4881546411.3517189</v>
      </c>
      <c r="L3612" s="444">
        <f t="shared" ca="1" si="172"/>
        <v>-1176452685135.7644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-1176452685135.7644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-4901886188.0656853</v>
      </c>
      <c r="L3613" s="444">
        <f t="shared" ca="1" si="172"/>
        <v>-1181354571323.8301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-1181354571323.8301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-4922310713.8492918</v>
      </c>
      <c r="L3614" s="444">
        <f t="shared" ca="1" si="172"/>
        <v>-1186276882037.6794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-1186276882037.6794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-4942820341.8236647</v>
      </c>
      <c r="L3615" s="444">
        <f t="shared" ca="1" si="172"/>
        <v>-1191219702379.5032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-1191219702379.5032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-4963415426.5812635</v>
      </c>
      <c r="L3616" s="444">
        <f t="shared" ca="1" si="172"/>
        <v>-1196183117806.0845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-1196183117806.0845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-4984096324.1920185</v>
      </c>
      <c r="L3617" s="444">
        <f t="shared" ca="1" si="172"/>
        <v>-1201167214130.2766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-1201167214130.2766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-5004863392.209486</v>
      </c>
      <c r="L3618" s="444">
        <f t="shared" ca="1" si="172"/>
        <v>-1206172077522.4861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-1206172077522.4861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-5025716989.6770248</v>
      </c>
      <c r="L3619" s="444">
        <f t="shared" ca="1" si="172"/>
        <v>-1211197794512.1631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-1211197794512.1631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-5046657477.1340132</v>
      </c>
      <c r="L3620" s="444">
        <f t="shared" ca="1" si="172"/>
        <v>-1216244451989.2971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-1216244451989.2971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-5067685216.6220713</v>
      </c>
      <c r="L3621" s="444">
        <f t="shared" ca="1" si="172"/>
        <v>-1221312137205.9192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-1221312137205.9192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-5088800571.69133</v>
      </c>
      <c r="L3622" s="444">
        <f t="shared" ca="1" si="172"/>
        <v>-1226400937777.6106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-1226400937777.6106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-5110003907.4067106</v>
      </c>
      <c r="L3623" s="444">
        <f t="shared" ca="1" si="172"/>
        <v>-1231510941685.0173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-1231510941685.0173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-5131295590.3542385</v>
      </c>
      <c r="L3624" s="444">
        <f t="shared" ca="1" si="172"/>
        <v>-1236642237275.3716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-1236642237275.3716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-5152675988.6473818</v>
      </c>
      <c r="L3625" s="444">
        <f t="shared" ca="1" si="172"/>
        <v>-1241794913264.019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-1241794913264.019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-5174145471.9334126</v>
      </c>
      <c r="L3626" s="444">
        <f t="shared" ca="1" si="172"/>
        <v>-1246969058735.9524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-1246969058735.9524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-5195704411.3998013</v>
      </c>
      <c r="L3627" s="444">
        <f t="shared" ca="1" si="172"/>
        <v>-1252164763147.3523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-1252164763147.3523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-5217353179.7806349</v>
      </c>
      <c r="L3628" s="444">
        <f t="shared" ca="1" si="172"/>
        <v>-1257382116327.1328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-1257382116327.1328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-5239092151.3630533</v>
      </c>
      <c r="L3629" s="444">
        <f t="shared" ca="1" si="172"/>
        <v>-1262621208478.4958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-1262621208478.4958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-5260921701.9937325</v>
      </c>
      <c r="L3630" s="444">
        <f t="shared" ca="1" si="172"/>
        <v>-1267882130180.4895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-1267882130180.4895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-5282842209.0853729</v>
      </c>
      <c r="L3631" s="444">
        <f t="shared" ca="1" si="172"/>
        <v>-1273164972389.575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-1273164972389.575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-5304854051.623229</v>
      </c>
      <c r="L3632" s="444">
        <f t="shared" ca="1" si="172"/>
        <v>-1278469826441.1982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-1278469826441.1982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-5326957610.1716595</v>
      </c>
      <c r="L3633" s="444">
        <f t="shared" ca="1" si="172"/>
        <v>-1283796784051.3699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-1283796784051.3699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-5349153266.8807077</v>
      </c>
      <c r="L3634" s="444">
        <f t="shared" ca="1" si="172"/>
        <v>-1289145937318.2505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-1289145937318.2505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-5371441405.4927101</v>
      </c>
      <c r="L3635" s="444">
        <f t="shared" ca="1" si="172"/>
        <v>-1294517378723.7432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-1294517378723.7432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-5393822411.3489294</v>
      </c>
      <c r="L3636" s="444">
        <f t="shared" ca="1" si="172"/>
        <v>-1299911201135.092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-1299911201135.092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-5416296671.3962164</v>
      </c>
      <c r="L3637" s="444">
        <f t="shared" ca="1" si="172"/>
        <v>-1305327497806.4883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-1305327497806.4883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-5438864574.1937008</v>
      </c>
      <c r="L3638" s="444">
        <f t="shared" ca="1" si="172"/>
        <v>-1310766362380.6819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-1310766362380.6819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-5461526509.919508</v>
      </c>
      <c r="L3639" s="444">
        <f t="shared" ca="1" si="172"/>
        <v>-1316227888890.6013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-1316227888890.6013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-5484282870.3775053</v>
      </c>
      <c r="L3640" s="444">
        <f t="shared" ca="1" si="172"/>
        <v>-1321712171760.9788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-1321712171760.9788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-5507134049.0040779</v>
      </c>
      <c r="L3641" s="444">
        <f t="shared" ca="1" si="172"/>
        <v>-1327219305809.9829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-1327219305809.9829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-5530080440.8749285</v>
      </c>
      <c r="L3642" s="444">
        <f t="shared" ca="1" si="172"/>
        <v>-1332749386250.8579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-1332749386250.8579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-5553122442.7119083</v>
      </c>
      <c r="L3643" s="444">
        <f t="shared" ca="1" si="172"/>
        <v>-1338302508693.5698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-1338302508693.5698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-5576260452.8898745</v>
      </c>
      <c r="L3644" s="444">
        <f t="shared" ca="1" si="172"/>
        <v>-1343878769146.4597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-1343878769146.4597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-5599494871.4435825</v>
      </c>
      <c r="L3645" s="444">
        <f t="shared" ca="1" si="172"/>
        <v>-1349478264017.9033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-1349478264017.9033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-5622826100.0745974</v>
      </c>
      <c r="L3646" s="444">
        <f t="shared" ca="1" si="172"/>
        <v>-1355101090117.978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-1355101090117.978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-5646254542.1582413</v>
      </c>
      <c r="L3647" s="444">
        <f t="shared" ca="1" si="172"/>
        <v>-1360747344660.1362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-1360747344660.1362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-5669780602.7505674</v>
      </c>
      <c r="L3648" s="444">
        <f t="shared" ca="1" si="172"/>
        <v>-1366417125262.8867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-1366417125262.8867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-5693404688.5953617</v>
      </c>
      <c r="L3649" s="444">
        <f t="shared" ca="1" si="172"/>
        <v>-1372110529951.4822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-1372110529951.4822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-5717127208.131176</v>
      </c>
      <c r="L3650" s="444">
        <f t="shared" ca="1" si="172"/>
        <v>-1377827657159.6133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-1377827657159.6133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-5740948571.4983883</v>
      </c>
      <c r="L3651" s="444">
        <f t="shared" ca="1" si="172"/>
        <v>-1383568605731.1116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-1383568605731.1116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-5764869190.546298</v>
      </c>
      <c r="L3652" s="444">
        <f t="shared" ca="1" si="172"/>
        <v>-1389333474921.658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-1389333474921.658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-5788889478.8402414</v>
      </c>
      <c r="L3653" s="444">
        <f t="shared" ca="1" si="172"/>
        <v>-1395122364400.4983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-1395122364400.4983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-5813009851.6687431</v>
      </c>
      <c r="L3654" s="444">
        <f t="shared" ca="1" si="172"/>
        <v>-1400935374252.167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-1400935374252.167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-5837230726.0506954</v>
      </c>
      <c r="L3655" s="444">
        <f t="shared" ca="1" si="172"/>
        <v>-1406772604978.2178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-1406772604978.2178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-5861552520.7425737</v>
      </c>
      <c r="L3656" s="444">
        <f t="shared" ca="1" si="172"/>
        <v>-1412634157498.9604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-1412634157498.9604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-5885975656.2456684</v>
      </c>
      <c r="L3657" s="444">
        <f t="shared" ca="1" si="172"/>
        <v>-1418520133155.2061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-1418520133155.2061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-5910500554.8133583</v>
      </c>
      <c r="L3658" s="444">
        <f t="shared" ca="1" si="172"/>
        <v>-1424430633710.0195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-1424430633710.0195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-5935127640.458415</v>
      </c>
      <c r="L3659" s="444">
        <f t="shared" ca="1" si="172"/>
        <v>-1430365761350.478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-1430365761350.478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-5959857338.9603252</v>
      </c>
      <c r="L3660" s="444">
        <f t="shared" ca="1" si="172"/>
        <v>-1436325618689.4382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-1436325618689.4382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-5984690077.8726597</v>
      </c>
      <c r="L3661" s="444">
        <f t="shared" ca="1" si="172"/>
        <v>-1442310308767.3108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-1442310308767.3108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-6009626286.5304613</v>
      </c>
      <c r="L3662" s="444">
        <f t="shared" ca="1" si="172"/>
        <v>-1448319935053.8413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-1448319935053.8413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-6034666396.0576725</v>
      </c>
      <c r="L3663" s="444">
        <f t="shared" ca="1" si="172"/>
        <v>-1454354601449.8989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-1454354601449.8989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-6059810839.3745785</v>
      </c>
      <c r="L3664" s="444">
        <f t="shared" ca="1" si="172"/>
        <v>-1460414412289.2734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-1460414412289.2734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-6085060051.2053061</v>
      </c>
      <c r="L3665" s="444">
        <f t="shared" ca="1" si="172"/>
        <v>-1466499472340.4788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-1466499472340.4788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-6110414468.0853281</v>
      </c>
      <c r="L3666" s="444">
        <f t="shared" ca="1" si="172"/>
        <v>-1472609886808.5642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-1472609886808.5642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-6135874528.3690176</v>
      </c>
      <c r="L3667" s="444">
        <f t="shared" ca="1" si="172"/>
        <v>-1478745761336.9331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-1478745761336.9331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-6161440672.2372208</v>
      </c>
      <c r="L3668" s="444">
        <f t="shared" ca="1" si="172"/>
        <v>-1484907202009.1704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-1484907202009.1704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-6187113341.7048769</v>
      </c>
      <c r="L3669" s="444">
        <f t="shared" ca="1" si="172"/>
        <v>-1491094315350.8752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-1491094315350.8752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-6212892980.6286469</v>
      </c>
      <c r="L3670" s="444">
        <f t="shared" ca="1" si="172"/>
        <v>-1497307208331.5039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-1497307208331.5039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-6238780034.7145996</v>
      </c>
      <c r="L3671" s="444">
        <f t="shared" ca="1" si="172"/>
        <v>-1503545988366.2185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-1503545988366.2185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-6264774951.5259104</v>
      </c>
      <c r="L3672" s="444">
        <f t="shared" ca="1" si="172"/>
        <v>-1509810763317.7444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-1509810763317.7444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-6290878180.4906015</v>
      </c>
      <c r="L3673" s="444">
        <f t="shared" ca="1" si="172"/>
        <v>-1516101641498.2351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-1516101641498.2351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-6317090172.9093132</v>
      </c>
      <c r="L3674" s="444">
        <f t="shared" ca="1" si="172"/>
        <v>-1522418731671.1445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-1522418731671.1445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-6343411381.9631023</v>
      </c>
      <c r="L3675" s="444">
        <f t="shared" ca="1" si="172"/>
        <v>-1528762143053.1077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-1528762143053.1077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-6369842262.721282</v>
      </c>
      <c r="L3676" s="444">
        <f t="shared" ca="1" si="172"/>
        <v>-1535131985315.8289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-1535131985315.8289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-6396383272.1492872</v>
      </c>
      <c r="L3677" s="444">
        <f t="shared" ca="1" si="172"/>
        <v>-1541528368587.978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-1541528368587.978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-6423034869.1165752</v>
      </c>
      <c r="L3678" s="444">
        <f t="shared" ca="1" si="172"/>
        <v>-1547951403457.0945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-1547951403457.0945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-6449797514.4045601</v>
      </c>
      <c r="L3679" s="444">
        <f t="shared" ca="1" si="172"/>
        <v>-1554401200971.499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-1554401200971.499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-6476671670.7145796</v>
      </c>
      <c r="L3680" s="444">
        <f t="shared" ca="1" si="172"/>
        <v>-1560877872642.2136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-1560877872642.2136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-6503657802.67589</v>
      </c>
      <c r="L3681" s="444">
        <f t="shared" ca="1" si="172"/>
        <v>-1567381530444.8894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-1567381530444.8894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-6530756376.8537054</v>
      </c>
      <c r="L3682" s="444">
        <f t="shared" ca="1" si="172"/>
        <v>-1573912286821.7432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-1573912286821.7432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-6557967861.7572632</v>
      </c>
      <c r="L3683" s="444">
        <f t="shared" ca="1" si="172"/>
        <v>-1580470254683.5005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-1580470254683.5005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-6585292727.8479185</v>
      </c>
      <c r="L3684" s="444">
        <f t="shared" ca="1" si="172"/>
        <v>-1587055547411.3484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-1587055547411.3484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-6612731447.5472851</v>
      </c>
      <c r="L3685" s="444">
        <f t="shared" ca="1" si="172"/>
        <v>-1593668278858.8958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-1593668278858.8958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-6640284495.2453985</v>
      </c>
      <c r="L3686" s="444">
        <f t="shared" ca="1" si="172"/>
        <v>-1600308563354.1411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-1600308563354.1411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-6667952347.3089209</v>
      </c>
      <c r="L3687" s="444">
        <f t="shared" ca="1" si="172"/>
        <v>-1606976515701.45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-1606976515701.45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-6695735482.0893745</v>
      </c>
      <c r="L3688" s="444">
        <f t="shared" ca="1" si="172"/>
        <v>-1613672251183.5393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-1613672251183.5393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-6723634379.9314137</v>
      </c>
      <c r="L3689" s="444">
        <f t="shared" ca="1" si="172"/>
        <v>-1620395885563.4707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-1620395885563.4707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-6751649523.1811275</v>
      </c>
      <c r="L3690" s="444">
        <f t="shared" ca="1" si="172"/>
        <v>-1627147535086.6519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-1627147535086.6519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-6779781396.1943827</v>
      </c>
      <c r="L3691" s="444">
        <f t="shared" ca="1" si="172"/>
        <v>-1633927316482.8462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-1633927316482.8462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-6808030485.345192</v>
      </c>
      <c r="L3692" s="444">
        <f t="shared" ca="1" si="172"/>
        <v>-1640735346968.1914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-1640735346968.1914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-6836397279.0341311</v>
      </c>
      <c r="L3693" s="444">
        <f t="shared" ca="1" si="172"/>
        <v>-1647571744247.2256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-1647571744247.2256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-6864882267.6967735</v>
      </c>
      <c r="L3694" s="444">
        <f t="shared" ca="1" si="172"/>
        <v>-1654436626514.9224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-1654436626514.9224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-6893485943.8121767</v>
      </c>
      <c r="L3695" s="444">
        <f t="shared" ca="1" si="172"/>
        <v>-1661330112458.7346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-1661330112458.7346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-6922208801.9113941</v>
      </c>
      <c r="L3696" s="444">
        <f t="shared" ca="1" si="172"/>
        <v>-1668252321260.646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-1668252321260.646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-6951051338.5860252</v>
      </c>
      <c r="L3697" s="444">
        <f t="shared" ca="1" si="172"/>
        <v>-1675203372599.2319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-1675203372599.2319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-6980014052.4967995</v>
      </c>
      <c r="L3698" s="444">
        <f t="shared" ca="1" si="172"/>
        <v>-1682183386651.7288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-1682183386651.7288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-7009097444.3822031</v>
      </c>
      <c r="L3699" s="444">
        <f t="shared" ca="1" si="172"/>
        <v>-1689192484096.1111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-1689192484096.1111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-7038302017.0671291</v>
      </c>
      <c r="L3700" s="444">
        <f t="shared" ca="1" si="172"/>
        <v>-1696230786113.1782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-1696230786113.1782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-7067628275.4715757</v>
      </c>
      <c r="L3701" s="444">
        <f t="shared" ca="1" si="172"/>
        <v>-1703298414388.6499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-1703298414388.6499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-7097076726.6193743</v>
      </c>
      <c r="L3702" s="444">
        <f t="shared" ca="1" si="172"/>
        <v>-1710395491115.2693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-1710395491115.2693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-7126647879.6469555</v>
      </c>
      <c r="L3703" s="444">
        <f t="shared" ca="1" si="172"/>
        <v>-1717522138994.9163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-1717522138994.9163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-7156342245.8121519</v>
      </c>
      <c r="L3704" s="444">
        <f t="shared" ca="1" si="172"/>
        <v>-1724678481240.7285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-1724678481240.7285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-7186160338.5030355</v>
      </c>
      <c r="L3705" s="444">
        <f t="shared" ca="1" si="172"/>
        <v>-1731864641579.2314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-1731864641579.2314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-7216102673.2467976</v>
      </c>
      <c r="L3706" s="444">
        <f t="shared" ca="1" si="172"/>
        <v>-1739080744252.4783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-1739080744252.4783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-7246169767.7186594</v>
      </c>
      <c r="L3707" s="444">
        <f t="shared" ca="1" si="172"/>
        <v>-1746326914020.197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-1746326914020.197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-7276362141.7508211</v>
      </c>
      <c r="L3708" s="444">
        <f t="shared" ca="1" si="172"/>
        <v>-1753603276161.9478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-1753603276161.9478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-7306680317.3414488</v>
      </c>
      <c r="L3709" s="444">
        <f t="shared" ca="1" si="172"/>
        <v>-1760909956479.2893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-1760909956479.2893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-7337124818.6637068</v>
      </c>
      <c r="L3710" s="444">
        <f t="shared" ca="1" si="172"/>
        <v>-1768247081297.9531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-1768247081297.9531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-7367696172.0748043</v>
      </c>
      <c r="L3711" s="444">
        <f t="shared" ca="1" si="172"/>
        <v>-1775614777470.0278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-1775614777470.0278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-7398394906.1251173</v>
      </c>
      <c r="L3712" s="444">
        <f t="shared" ca="1" si="172"/>
        <v>-1783013172376.1528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-1783013172376.1528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-7429221551.5673037</v>
      </c>
      <c r="L3713" s="444">
        <f t="shared" ca="1" si="172"/>
        <v>-1790442393927.7202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-1790442393927.7202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-7460176641.3655005</v>
      </c>
      <c r="L3714" s="444">
        <f t="shared" ca="1" si="172"/>
        <v>-1797902570569.0857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-1797902570569.0857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-7491260710.704524</v>
      </c>
      <c r="L3715" s="444">
        <f t="shared" ca="1" si="172"/>
        <v>-1805393831279.7903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-1805393831279.7903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-7522474296.9991264</v>
      </c>
      <c r="L3716" s="444">
        <f t="shared" ca="1" si="172"/>
        <v>-1812916305576.7893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-1812916305576.7893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-7553817939.9032898</v>
      </c>
      <c r="L3717" s="444">
        <f t="shared" ca="1" si="172"/>
        <v>-1820470123516.6926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-1820470123516.6926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-7585292181.3195524</v>
      </c>
      <c r="L3718" s="444">
        <f t="shared" ca="1" si="172"/>
        <v>-1828055415698.0122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-1828055415698.0122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-7616897565.4083853</v>
      </c>
      <c r="L3719" s="444">
        <f t="shared" ca="1" si="172"/>
        <v>-1835672313263.4207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-1835672313263.4207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-7648634638.5975857</v>
      </c>
      <c r="L3720" s="444">
        <f t="shared" ca="1" si="172"/>
        <v>-1843320947902.0183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-1843320947902.0183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-7680503949.5917425</v>
      </c>
      <c r="L3721" s="444">
        <f t="shared" ca="1" si="172"/>
        <v>-1851001451851.6101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-1851001451851.6101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-7712506049.3817091</v>
      </c>
      <c r="L3722" s="444">
        <f t="shared" ca="1" si="172"/>
        <v>-1858713957900.9917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-1858713957900.9917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-7744641491.2541323</v>
      </c>
      <c r="L3723" s="444">
        <f t="shared" ca="1" si="172"/>
        <v>-1866458599392.2458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-1866458599392.2458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-7776910830.8010244</v>
      </c>
      <c r="L3724" s="444">
        <f t="shared" ca="1" si="172"/>
        <v>-1874235510223.0469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-1874235510223.0469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-7809314625.9293604</v>
      </c>
      <c r="L3725" s="444">
        <f t="shared" ca="1" si="172"/>
        <v>-1882044824848.9763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-1882044824848.9763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-7841853436.8707333</v>
      </c>
      <c r="L3726" s="444">
        <f t="shared" ca="1" si="172"/>
        <v>-1889886678285.8472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-1889886678285.8472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-7874527826.1910295</v>
      </c>
      <c r="L3727" s="444">
        <f t="shared" ca="1" si="172"/>
        <v>-1897761206112.0381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-1897761206112.0381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-7907338358.8001575</v>
      </c>
      <c r="L3728" s="444">
        <f t="shared" ca="1" si="172"/>
        <v>-1905668544470.8381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-1905668544470.8381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-7940285601.9618244</v>
      </c>
      <c r="L3729" s="444">
        <f t="shared" ca="1" si="172"/>
        <v>-1913608830072.8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-1913608830072.8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-7973370125.3033333</v>
      </c>
      <c r="L3730" s="444">
        <f t="shared" ca="1" si="172"/>
        <v>-1921582200198.1033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-1921582200198.1033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-8006592500.8254299</v>
      </c>
      <c r="L3731" s="444">
        <f t="shared" ca="1" si="172"/>
        <v>-1929588792698.9287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-1929588792698.9287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-8039953302.9122028</v>
      </c>
      <c r="L3732" s="444">
        <f t="shared" ca="1" si="172"/>
        <v>-1937628746001.8408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-1937628746001.8408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-8073453108.3410034</v>
      </c>
      <c r="L3733" s="444">
        <f t="shared" ca="1" si="172"/>
        <v>-1945702199110.1819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-1945702199110.1819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-8107092496.2924242</v>
      </c>
      <c r="L3734" s="444">
        <f t="shared" ca="1" si="172"/>
        <v>-1953809291606.4744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-1953809291606.4744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-8140872048.3603096</v>
      </c>
      <c r="L3735" s="444">
        <f t="shared" ca="1" si="172"/>
        <v>-1961950163654.8347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-1961950163654.8347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-8174792348.5618114</v>
      </c>
      <c r="L3736" s="444">
        <f t="shared" ca="1" si="172"/>
        <v>-1970124956003.3965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-1970124956003.3965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-8208853983.3474855</v>
      </c>
      <c r="L3737" s="444">
        <f t="shared" ca="1" si="172"/>
        <v>-1978333809986.7439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-1978333809986.7439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-8243057541.611433</v>
      </c>
      <c r="L3738" s="444">
        <f t="shared" ca="1" si="172"/>
        <v>-1986576867528.3552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-1986576867528.3552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-8277403614.7014809</v>
      </c>
      <c r="L3739" s="444">
        <f t="shared" ca="1" si="172"/>
        <v>-1994854271143.0566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-1994854271143.0566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-8311892796.4294024</v>
      </c>
      <c r="L3740" s="444">
        <f t="shared" ca="1" si="172"/>
        <v>-2003166163939.4861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-2003166163939.4861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-8346525683.081192</v>
      </c>
      <c r="L3741" s="444">
        <f t="shared" ca="1" si="172"/>
        <v>-2011512689622.5674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-2011512689622.5674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-8381302873.4273643</v>
      </c>
      <c r="L3742" s="444">
        <f t="shared" ca="1" si="172"/>
        <v>-2019893992495.9946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-2019893992495.9946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-8416224968.7333107</v>
      </c>
      <c r="L3743" s="444">
        <f t="shared" ca="1" si="172"/>
        <v>-2028310217464.728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-2028310217464.728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-8451292572.7697001</v>
      </c>
      <c r="L3744" s="444">
        <f t="shared" ca="1" si="172"/>
        <v>-2036761510037.4978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-2036761510037.4978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-8486506291.8229074</v>
      </c>
      <c r="L3745" s="444">
        <f t="shared" ca="1" si="172"/>
        <v>-2045248016329.3208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-2045248016329.3208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-8521866734.7055025</v>
      </c>
      <c r="L3746" s="444">
        <f t="shared" ca="1" si="172"/>
        <v>-2053769883064.0264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-2053769883064.0264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-8557374512.7667751</v>
      </c>
      <c r="L3747" s="444">
        <f t="shared" ca="1" si="172"/>
        <v>-2062327257576.7932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-2062327257576.7932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-8593030239.9033051</v>
      </c>
      <c r="L3748" s="444">
        <f t="shared" ca="1" si="172"/>
        <v>-2070920287816.6965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-2070920287816.6965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-8628834532.5695686</v>
      </c>
      <c r="L3749" s="444">
        <f t="shared" ca="1" si="172"/>
        <v>-2079549122349.2661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-2079549122349.2661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-8664788009.7886086</v>
      </c>
      <c r="L3750" s="444">
        <f t="shared" ca="1" si="172"/>
        <v>-2088213910359.0547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-2088213910359.0547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-8700891293.1627274</v>
      </c>
      <c r="L3751" s="444">
        <f t="shared" ca="1" si="172"/>
        <v>-2096914801652.2175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-2096914801652.2175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-8737145006.8842392</v>
      </c>
      <c r="L3752" s="444">
        <f t="shared" ca="1" si="172"/>
        <v>-2105651946659.1018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-2105651946659.1018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-8773549777.7462578</v>
      </c>
      <c r="L3753" s="444">
        <f t="shared" ca="1" si="172"/>
        <v>-2114425496436.8481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-2114425496436.8481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-8810106235.1535339</v>
      </c>
      <c r="L3754" s="444">
        <f t="shared" ca="1" si="172"/>
        <v>-2123235602672.0017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-2123235602672.0017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-8846815011.1333408</v>
      </c>
      <c r="L3755" s="444">
        <f t="shared" ca="1" si="172"/>
        <v>-2132082417683.135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-2132082417683.135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-8883676740.3463955</v>
      </c>
      <c r="L3756" s="444">
        <f t="shared" ca="1" si="172"/>
        <v>-2140966094423.4814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-2140966094423.4814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-8920692060.0978394</v>
      </c>
      <c r="L3757" s="444">
        <f t="shared" ca="1" si="172"/>
        <v>-2149886786483.5793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-2149886786483.5793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-8957861610.3482475</v>
      </c>
      <c r="L3758" s="444">
        <f t="shared" ca="1" si="172"/>
        <v>-2158844648093.9275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-2158844648093.9275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-8995186033.7246971</v>
      </c>
      <c r="L3759" s="444">
        <f t="shared" ca="1" si="172"/>
        <v>-2167839834127.6521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-2167839834127.6521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-9032665975.5318832</v>
      </c>
      <c r="L3760" s="444">
        <f t="shared" ca="1" si="172"/>
        <v>-2176872500103.1841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-2176872500103.1841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-9070302083.7632675</v>
      </c>
      <c r="L3761" s="444">
        <f t="shared" ca="1" si="172"/>
        <v>-2185942802186.9473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-2185942802186.9473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-9108095009.1122799</v>
      </c>
      <c r="L3762" s="444">
        <f t="shared" ca="1" si="172"/>
        <v>-2195050897196.0596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-2195050897196.0596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-9146045404.9835815</v>
      </c>
      <c r="L3763" s="444">
        <f t="shared" ca="1" si="172"/>
        <v>-2204196942601.043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-2204196942601.043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-9184153927.5043449</v>
      </c>
      <c r="L3764" s="444">
        <f t="shared" ca="1" si="172"/>
        <v>-2213381096528.5474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-2213381096528.5474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-9222421235.535614</v>
      </c>
      <c r="L3765" s="444">
        <f t="shared" ca="1" si="172"/>
        <v>-2222603517764.083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-2222603517764.083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-9260847990.6836796</v>
      </c>
      <c r="L3766" s="444">
        <f t="shared" ca="1" si="172"/>
        <v>-2231864365754.7666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-2231864365754.7666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-9299434857.3115273</v>
      </c>
      <c r="L3767" s="444">
        <f t="shared" ca="1" si="172"/>
        <v>-2241163800612.0781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-2241163800612.0781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-9338182502.5503254</v>
      </c>
      <c r="L3768" s="444">
        <f t="shared" ca="1" si="172"/>
        <v>-2250501983114.6284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-2250501983114.6284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-9377091596.3109512</v>
      </c>
      <c r="L3769" s="444">
        <f t="shared" ca="1" si="172"/>
        <v>-2259879074710.9395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-2259879074710.9395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-9416162811.2955818</v>
      </c>
      <c r="L3770" s="444">
        <f t="shared" ca="1" si="172"/>
        <v>-2269295237522.2349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-2269295237522.2349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-9455396823.0093117</v>
      </c>
      <c r="L3771" s="444">
        <f t="shared" ca="1" si="172"/>
        <v>-2278750634345.2441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-2278750634345.2441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-9494794309.7718506</v>
      </c>
      <c r="L3772" s="444">
        <f t="shared" ca="1" si="172"/>
        <v>-2288245428655.0161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-2288245428655.0161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-9534355952.7292328</v>
      </c>
      <c r="L3773" s="444">
        <f t="shared" ca="1" si="172"/>
        <v>-2297779784607.7451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-2297779784607.7451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-9574082435.8656044</v>
      </c>
      <c r="L3774" s="444">
        <f t="shared" ca="1" si="172"/>
        <v>-2307353867043.6108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-2307353867043.6108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-9613974446.0150452</v>
      </c>
      <c r="L3775" s="444">
        <f t="shared" ca="1" si="172"/>
        <v>-2316967841489.626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-2316967841489.626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-9654032672.8734417</v>
      </c>
      <c r="L3776" s="444">
        <f t="shared" ca="1" si="172"/>
        <v>-2326621874162.4995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-2326621874162.4995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-9694257809.0104141</v>
      </c>
      <c r="L3777" s="444">
        <f t="shared" ca="1" si="172"/>
        <v>-2336316131971.5098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-2336316131971.5098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-9734650549.8812904</v>
      </c>
      <c r="L3778" s="444">
        <f t="shared" ca="1" si="172"/>
        <v>-2346050782521.3911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-2346050782521.3911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-9775211593.8391304</v>
      </c>
      <c r="L3779" s="444">
        <f t="shared" ca="1" si="172"/>
        <v>-2355825994115.2305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-2355825994115.2305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-9815941642.1467934</v>
      </c>
      <c r="L3780" s="444">
        <f t="shared" ca="1" si="172"/>
        <v>-2365641935757.3774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-2365641935757.3774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-9856841398.9890728</v>
      </c>
      <c r="L3781" s="444">
        <f t="shared" ca="1" si="172"/>
        <v>-2375498777156.3667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-2375498777156.3667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-9897911571.4848614</v>
      </c>
      <c r="L3782" s="444">
        <f t="shared" ca="1" si="172"/>
        <v>-2385396688727.8516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-2385396688727.8516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-9939152869.6993809</v>
      </c>
      <c r="L3783" s="444">
        <f t="shared" ca="1" si="172"/>
        <v>-2395335841597.5508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-2395335841597.5508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-9980566006.6564617</v>
      </c>
      <c r="L3784" s="444">
        <f t="shared" ca="1" si="172"/>
        <v>-2405316407604.207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-2405316407604.207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-10022151698.350863</v>
      </c>
      <c r="L3785" s="444">
        <f t="shared" ca="1" si="172"/>
        <v>-2415338559302.5581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-2415338559302.5581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-10063910663.760658</v>
      </c>
      <c r="L3786" s="444">
        <f t="shared" ca="1" si="172"/>
        <v>-2425402469966.3188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-2425402469966.3188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-10105843624.859661</v>
      </c>
      <c r="L3787" s="444">
        <f t="shared" ca="1" si="172"/>
        <v>-2435508313591.1787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-2435508313591.1787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-10147951306.629911</v>
      </c>
      <c r="L3788" s="444">
        <f t="shared" ca="1" si="172"/>
        <v>-2445656264897.8086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-2445656264897.8086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-10190234437.074202</v>
      </c>
      <c r="L3789" s="444">
        <f t="shared" ca="1" si="172"/>
        <v>-2455846499334.8828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-2455846499334.8828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-10232693747.228678</v>
      </c>
      <c r="L3790" s="444">
        <f t="shared" ca="1" si="172"/>
        <v>-2466079193082.1113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-2466079193082.1113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-10275329971.175465</v>
      </c>
      <c r="L3791" s="444">
        <f t="shared" ca="1" si="172"/>
        <v>-2476354523053.2866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-2476354523053.2866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-10318143846.055361</v>
      </c>
      <c r="L3792" s="444">
        <f t="shared" ca="1" si="172"/>
        <v>-2486672666899.3418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-2486672666899.3418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-10361136112.080591</v>
      </c>
      <c r="L3793" s="444">
        <f t="shared" ca="1" si="172"/>
        <v>-2497033803011.4224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-2497033803011.4224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-10404307512.547592</v>
      </c>
      <c r="L3794" s="444">
        <f t="shared" ca="1" si="172"/>
        <v>-2507438110523.9697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-2507438110523.9697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-10447658793.849874</v>
      </c>
      <c r="L3795" s="444">
        <f t="shared" ca="1" si="172"/>
        <v>-2517885769317.8198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-2517885769317.8198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-10491190705.490915</v>
      </c>
      <c r="L3796" s="444">
        <f t="shared" ca="1" si="172"/>
        <v>-2528376960023.3105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-2528376960023.3105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-10534904000.097128</v>
      </c>
      <c r="L3797" s="444">
        <f t="shared" ca="1" si="172"/>
        <v>-2538911864023.4077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-2538911864023.4077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-10578799433.430866</v>
      </c>
      <c r="L3798" s="444">
        <f t="shared" ca="1" si="172"/>
        <v>-2549490663456.8384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-2549490663456.8384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-10622877764.403494</v>
      </c>
      <c r="L3799" s="444">
        <f t="shared" ca="1" si="172"/>
        <v>-2560113541221.2417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-2560113541221.2417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-10667139755.088507</v>
      </c>
      <c r="L3800" s="444">
        <f t="shared" ca="1" si="172"/>
        <v>-2570780680976.3301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-2570780680976.3301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-10711586170.734709</v>
      </c>
      <c r="L3801" s="444">
        <f t="shared" ca="1" si="172"/>
        <v>-2581492267147.0649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-2581492267147.0649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-10756217779.779438</v>
      </c>
      <c r="L3802" s="444">
        <f t="shared" ca="1" si="172"/>
        <v>-2592248484926.8442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-2592248484926.8442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-10801035353.861851</v>
      </c>
      <c r="L3803" s="444">
        <f t="shared" ca="1" si="172"/>
        <v>-2603049520280.7061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-2603049520280.7061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-10846039667.836275</v>
      </c>
      <c r="L3804" s="444">
        <f t="shared" ca="1" si="172"/>
        <v>-2613895559948.5425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-2613895559948.5425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-10891231499.785593</v>
      </c>
      <c r="L3805" s="444">
        <f t="shared" ca="1" si="172"/>
        <v>-2624786791448.3281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-2624786791448.3281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-10936611631.0347</v>
      </c>
      <c r="L3806" s="444">
        <f t="shared" ca="1" si="172"/>
        <v>-2635723403079.3628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-2635723403079.3628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-10982180846.164011</v>
      </c>
      <c r="L3807" s="444">
        <f t="shared" ca="1" si="172"/>
        <v>-2646705583925.5269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-2646705583925.5269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-11027939933.023029</v>
      </c>
      <c r="L3808" s="444">
        <f t="shared" ca="1" si="172"/>
        <v>-2657733523858.5498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-2657733523858.5498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-11073889682.743958</v>
      </c>
      <c r="L3809" s="444">
        <f t="shared" ca="1" si="172"/>
        <v>-2668807413541.2939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-2668807413541.2939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-11120030889.755392</v>
      </c>
      <c r="L3810" s="444">
        <f t="shared" ca="1" si="172"/>
        <v>-2679927444431.0493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-2679927444431.0493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-11166364351.79604</v>
      </c>
      <c r="L3811" s="444">
        <f t="shared" ca="1" si="172"/>
        <v>-2691093808782.8452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-2691093808782.8452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-11212890869.928522</v>
      </c>
      <c r="L3812" s="444">
        <f t="shared" ca="1" si="172"/>
        <v>-2702306699652.7739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-2702306699652.7739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-11259611248.553225</v>
      </c>
      <c r="L3813" s="444">
        <f t="shared" ca="1" si="172"/>
        <v>-2713566310901.3271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-2713566310901.3271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-11306526295.422195</v>
      </c>
      <c r="L3814" s="444">
        <f t="shared" ca="1" si="172"/>
        <v>-2724872837196.7495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-2724872837196.7495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-11353636821.653122</v>
      </c>
      <c r="L3815" s="444">
        <f t="shared" ca="1" si="172"/>
        <v>-2736226474018.4028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-2736226474018.4028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-11400943641.743345</v>
      </c>
      <c r="L3816" s="444">
        <f t="shared" ca="1" si="172"/>
        <v>-2747627417660.146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-2747627417660.146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-11448447573.583942</v>
      </c>
      <c r="L3817" s="444">
        <f t="shared" ca="1" si="172"/>
        <v>-2759075865233.73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-2759075865233.73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-11496149438.473875</v>
      </c>
      <c r="L3818" s="444">
        <f t="shared" ca="1" si="172"/>
        <v>-2770572014672.2036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-2770572014672.2036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-11544050061.134182</v>
      </c>
      <c r="L3819" s="444">
        <f t="shared" ca="1" si="172"/>
        <v>-2782116064733.3379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-2782116064733.3379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-11592150269.72224</v>
      </c>
      <c r="L3820" s="444">
        <f t="shared" ca="1" si="172"/>
        <v>-2793708215003.0601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-2793708215003.0601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-11640450895.846083</v>
      </c>
      <c r="L3821" s="444">
        <f t="shared" ca="1" si="172"/>
        <v>-2805348665898.9063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-2805348665898.9063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-11688952774.578775</v>
      </c>
      <c r="L3822" s="444">
        <f t="shared" ca="1" si="172"/>
        <v>-2817037618673.4849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-2817037618673.4849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-11737656744.472853</v>
      </c>
      <c r="L3823" s="444">
        <f t="shared" ca="1" si="172"/>
        <v>-2828775275417.9575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-2828775275417.9575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-11786563647.574823</v>
      </c>
      <c r="L3824" s="444">
        <f t="shared" ca="1" si="172"/>
        <v>-2840561839065.5322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-2840561839065.5322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-11835674329.439718</v>
      </c>
      <c r="L3825" s="444">
        <f t="shared" ca="1" si="172"/>
        <v>-2852397513394.9722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-2852397513394.9722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-11884989639.145718</v>
      </c>
      <c r="L3826" s="444">
        <f t="shared" ca="1" si="172"/>
        <v>-2864282503034.1177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-2864282503034.1177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-11934510429.308823</v>
      </c>
      <c r="L3827" s="444">
        <f t="shared" ca="1" si="172"/>
        <v>-2876217013463.4263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-2876217013463.4263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-11984237556.097609</v>
      </c>
      <c r="L3828" s="444">
        <f t="shared" ca="1" si="172"/>
        <v>-2888201251019.5239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-2888201251019.5239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-12034171879.248016</v>
      </c>
      <c r="L3829" s="444">
        <f t="shared" ca="1" si="172"/>
        <v>-2900235422898.772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-2900235422898.772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-12084314262.078217</v>
      </c>
      <c r="L3830" s="444">
        <f t="shared" ca="1" si="172"/>
        <v>-2912319737160.8501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-2912319737160.8501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-12134665571.503542</v>
      </c>
      <c r="L3831" s="444">
        <f t="shared" ca="1" si="172"/>
        <v>-2924454402732.3535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-2924454402732.3535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-12185226678.051474</v>
      </c>
      <c r="L3832" s="444">
        <f t="shared" ca="1" si="172"/>
        <v>-2936639629410.4048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-2936639629410.4048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-12235998455.876686</v>
      </c>
      <c r="L3833" s="444">
        <f t="shared" ref="L3833:L4087" ca="1" si="177">I3833-J3833+K3833</f>
        <v>-2948875627866.2813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-2948875627866.2813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-12286981782.776173</v>
      </c>
      <c r="L3834" s="444">
        <f t="shared" ca="1" si="177"/>
        <v>-2961162609649.0576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-2961162609649.0576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-12338177540.204407</v>
      </c>
      <c r="L3835" s="444">
        <f t="shared" ca="1" si="177"/>
        <v>-2973500787189.2622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-2973500787189.2622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-12389586613.288593</v>
      </c>
      <c r="L3836" s="444">
        <f t="shared" ca="1" si="177"/>
        <v>-2985890373802.5508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-2985890373802.5508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-12441209890.843962</v>
      </c>
      <c r="L3837" s="444">
        <f t="shared" ca="1" si="177"/>
        <v>-2998331583693.3945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-2998331583693.3945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-12493048265.389143</v>
      </c>
      <c r="L3838" s="444">
        <f t="shared" ca="1" si="177"/>
        <v>-3010824631958.7837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-3010824631958.7837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-12545102633.161598</v>
      </c>
      <c r="L3839" s="444">
        <f t="shared" ca="1" si="177"/>
        <v>-3023369734591.9453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-3023369734591.9453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-12597373894.133106</v>
      </c>
      <c r="L3840" s="444">
        <f t="shared" ca="1" si="177"/>
        <v>-3035967108486.0786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-3035967108486.0786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-12649862952.025328</v>
      </c>
      <c r="L3841" s="444">
        <f t="shared" ca="1" si="177"/>
        <v>-3048616971438.104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-3048616971438.104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-12702570714.325434</v>
      </c>
      <c r="L3842" s="444">
        <f t="shared" ca="1" si="177"/>
        <v>-3061319542152.4292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-3061319542152.4292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-12755498092.301788</v>
      </c>
      <c r="L3843" s="444">
        <f t="shared" ca="1" si="177"/>
        <v>-3074075040244.731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-3074075040244.731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-12808646001.019712</v>
      </c>
      <c r="L3844" s="444">
        <f t="shared" ca="1" si="177"/>
        <v>-3086883686245.7505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-3086883686245.7505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-12862015359.357294</v>
      </c>
      <c r="L3845" s="444">
        <f t="shared" ca="1" si="177"/>
        <v>-3099745701605.1079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-3099745701605.1079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-12915607090.021282</v>
      </c>
      <c r="L3846" s="444">
        <f t="shared" ca="1" si="177"/>
        <v>-3112661308695.1294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-3112661308695.1294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-12969422119.56304</v>
      </c>
      <c r="L3847" s="444">
        <f t="shared" ca="1" si="177"/>
        <v>-3125630730814.6924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-3125630730814.6924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-13023461378.394552</v>
      </c>
      <c r="L3848" s="444">
        <f t="shared" ca="1" si="177"/>
        <v>-3138654192193.0869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-3138654192193.0869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-13077725800.804529</v>
      </c>
      <c r="L3849" s="444">
        <f t="shared" ca="1" si="177"/>
        <v>-3151731917993.8916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-3151731917993.8916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-13132216324.974548</v>
      </c>
      <c r="L3850" s="444">
        <f t="shared" ca="1" si="177"/>
        <v>-3164864134318.8662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-3164864134318.8662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-13186933892.995275</v>
      </c>
      <c r="L3851" s="444">
        <f t="shared" ca="1" si="177"/>
        <v>-3178051068211.8613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-3178051068211.8613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-13241879450.882755</v>
      </c>
      <c r="L3852" s="444">
        <f t="shared" ca="1" si="177"/>
        <v>-3191292947662.7441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-3191292947662.7441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-13297053948.594767</v>
      </c>
      <c r="L3853" s="444">
        <f t="shared" ca="1" si="177"/>
        <v>-3204590001611.3389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-3204590001611.3389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-13352458340.047245</v>
      </c>
      <c r="L3854" s="444">
        <f t="shared" ca="1" si="177"/>
        <v>-3217942459951.3862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-3217942459951.3862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-13408093583.130775</v>
      </c>
      <c r="L3855" s="444">
        <f t="shared" ca="1" si="177"/>
        <v>-3231350553534.5171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-3231350553534.5171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-13463960639.727154</v>
      </c>
      <c r="L3856" s="444">
        <f t="shared" ca="1" si="177"/>
        <v>-3244814514174.2441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-3244814514174.2441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-13520060475.726017</v>
      </c>
      <c r="L3857" s="444">
        <f t="shared" ca="1" si="177"/>
        <v>-3258334574649.9702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-3258334574649.9702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-13576394061.041542</v>
      </c>
      <c r="L3858" s="444">
        <f t="shared" ca="1" si="177"/>
        <v>-3271910968711.0117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-3271910968711.0117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-13632962369.629215</v>
      </c>
      <c r="L3859" s="444">
        <f t="shared" ca="1" si="177"/>
        <v>-3285543931080.6411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-3285543931080.6411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-13689766379.50267</v>
      </c>
      <c r="L3860" s="444">
        <f t="shared" ca="1" si="177"/>
        <v>-3299233697460.1436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-3299233697460.1436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-13746807072.750599</v>
      </c>
      <c r="L3861" s="444">
        <f t="shared" ca="1" si="177"/>
        <v>-3312980504532.894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-3312980504532.894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-13804085435.553724</v>
      </c>
      <c r="L3862" s="444">
        <f t="shared" ca="1" si="177"/>
        <v>-3326784589968.4478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-3326784589968.4478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-13861602458.201866</v>
      </c>
      <c r="L3863" s="444">
        <f t="shared" ca="1" si="177"/>
        <v>-3340646192426.6494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-3340646192426.6494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-13919359135.111038</v>
      </c>
      <c r="L3864" s="444">
        <f t="shared" ca="1" si="177"/>
        <v>-3354565551561.7603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-3354565551561.7603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-13977356464.840668</v>
      </c>
      <c r="L3865" s="444">
        <f t="shared" ca="1" si="177"/>
        <v>-3368542908026.6011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-3368542908026.6011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-14035595450.110838</v>
      </c>
      <c r="L3866" s="444">
        <f t="shared" ca="1" si="177"/>
        <v>-3382578503476.7119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-3382578503476.7119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-14094077097.819633</v>
      </c>
      <c r="L3867" s="444">
        <f t="shared" ca="1" si="177"/>
        <v>-3396672580574.5317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-3396672580574.5317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-14152802419.060549</v>
      </c>
      <c r="L3868" s="444">
        <f t="shared" ca="1" si="177"/>
        <v>-3410825382993.5923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-3410825382993.5923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-14211772429.139967</v>
      </c>
      <c r="L3869" s="444">
        <f t="shared" ca="1" si="177"/>
        <v>-3425037155422.7324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-3425037155422.7324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-14270988147.594717</v>
      </c>
      <c r="L3870" s="444">
        <f t="shared" ca="1" si="177"/>
        <v>-3439308143570.3271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-3439308143570.3271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-14330450598.209698</v>
      </c>
      <c r="L3871" s="444">
        <f t="shared" ca="1" si="177"/>
        <v>-3453638594168.5366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-3453638594168.5366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-14390160809.035568</v>
      </c>
      <c r="L3872" s="444">
        <f t="shared" ca="1" si="177"/>
        <v>-3468028754977.5723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-3468028754977.5723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-14450119812.406551</v>
      </c>
      <c r="L3873" s="444">
        <f t="shared" ca="1" si="177"/>
        <v>-3482478874789.979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-3482478874789.979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-14510328644.958246</v>
      </c>
      <c r="L3874" s="444">
        <f t="shared" ca="1" si="177"/>
        <v>-3496989203434.937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-3496989203434.937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-14570788347.645571</v>
      </c>
      <c r="L3875" s="444">
        <f t="shared" ca="1" si="177"/>
        <v>-3511559991782.5825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-3511559991782.5825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-14631499965.760763</v>
      </c>
      <c r="L3876" s="444">
        <f t="shared" ca="1" si="177"/>
        <v>-3526191491748.3433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-3526191491748.3433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-14692464548.951427</v>
      </c>
      <c r="L3877" s="444">
        <f t="shared" ca="1" si="177"/>
        <v>-3540883956297.2949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-3540883956297.2949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-14753683151.238729</v>
      </c>
      <c r="L3878" s="444">
        <f t="shared" ca="1" si="177"/>
        <v>-3555637639448.5337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-3555637639448.5337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-14815156831.035557</v>
      </c>
      <c r="L3879" s="444">
        <f t="shared" ca="1" si="177"/>
        <v>-3570452796279.5693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-3570452796279.5693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-14876886651.164871</v>
      </c>
      <c r="L3880" s="444">
        <f t="shared" ca="1" si="177"/>
        <v>-3585329682930.7344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-3585329682930.7344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-14938873678.878059</v>
      </c>
      <c r="L3881" s="444">
        <f t="shared" ca="1" si="177"/>
        <v>-3600268556609.6123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-3600268556609.6123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-15001118985.873384</v>
      </c>
      <c r="L3882" s="444">
        <f t="shared" ca="1" si="177"/>
        <v>-3615269675595.4858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-3615269675595.4858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-15063623648.314524</v>
      </c>
      <c r="L3883" s="444">
        <f t="shared" ca="1" si="177"/>
        <v>-3630333299243.8003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-3630333299243.8003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-15126388746.849167</v>
      </c>
      <c r="L3884" s="444">
        <f t="shared" ca="1" si="177"/>
        <v>-3645459687990.6494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-3645459687990.6494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-15189415366.627707</v>
      </c>
      <c r="L3885" s="444">
        <f t="shared" ca="1" si="177"/>
        <v>-3660649103357.2773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-3660649103357.2773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-15252704597.321989</v>
      </c>
      <c r="L3886" s="444">
        <f t="shared" ca="1" si="177"/>
        <v>-3675901807954.5991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-3675901807954.5991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-15316257533.144163</v>
      </c>
      <c r="L3887" s="444">
        <f t="shared" ca="1" si="177"/>
        <v>-3691218065487.7432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-3691218065487.7432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-15380075272.865599</v>
      </c>
      <c r="L3888" s="444">
        <f t="shared" ca="1" si="177"/>
        <v>-3706598140760.6089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-3706598140760.6089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-15444158919.835871</v>
      </c>
      <c r="L3889" s="444">
        <f t="shared" ca="1" si="177"/>
        <v>-3722042299680.4448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-3722042299680.4448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-15508509582.001854</v>
      </c>
      <c r="L3890" s="444">
        <f t="shared" ca="1" si="177"/>
        <v>-3737550809262.4468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-3737550809262.4468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-15573128371.926859</v>
      </c>
      <c r="L3891" s="444">
        <f t="shared" ca="1" si="177"/>
        <v>-3753123937634.3735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-3753123937634.3735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-15638016406.809889</v>
      </c>
      <c r="L3892" s="444">
        <f t="shared" ca="1" si="177"/>
        <v>-3768761954041.1836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-3768761954041.1836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-15703174808.50493</v>
      </c>
      <c r="L3893" s="444">
        <f t="shared" ca="1" si="177"/>
        <v>-3784465128849.6885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-3784465128849.6885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-15768604703.540369</v>
      </c>
      <c r="L3894" s="444">
        <f t="shared" ca="1" si="177"/>
        <v>-3800233733553.229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-3800233733553.229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-15834307223.138454</v>
      </c>
      <c r="L3895" s="444">
        <f t="shared" ca="1" si="177"/>
        <v>-3816068040776.3677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-3816068040776.3677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-15900283503.234865</v>
      </c>
      <c r="L3896" s="444">
        <f t="shared" ca="1" si="177"/>
        <v>-3831968324279.6025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-3831968324279.6025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-15966534684.498344</v>
      </c>
      <c r="L3897" s="444">
        <f t="shared" ca="1" si="177"/>
        <v>-3847934858964.1011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-3847934858964.1011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-16033061912.350418</v>
      </c>
      <c r="L3898" s="444">
        <f t="shared" ca="1" si="177"/>
        <v>-3863967920876.4517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-3863967920876.4517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-16099866336.985214</v>
      </c>
      <c r="L3899" s="444">
        <f t="shared" ca="1" si="177"/>
        <v>-3880067787213.437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-3880067787213.437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-16166949113.38932</v>
      </c>
      <c r="L3900" s="444">
        <f t="shared" ca="1" si="177"/>
        <v>-3896234736326.8262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-3896234736326.8262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-16234311401.361776</v>
      </c>
      <c r="L3901" s="444">
        <f t="shared" ca="1" si="177"/>
        <v>-3912469047728.188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-3912469047728.188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-16301954365.534115</v>
      </c>
      <c r="L3902" s="444">
        <f t="shared" ca="1" si="177"/>
        <v>-3928771002093.7222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-3928771002093.7222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-16369879175.390509</v>
      </c>
      <c r="L3903" s="444">
        <f t="shared" ca="1" si="177"/>
        <v>-3945140881269.1128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-3945140881269.1128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-16438087005.28797</v>
      </c>
      <c r="L3904" s="444">
        <f t="shared" ca="1" si="177"/>
        <v>-3961578968274.4009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-3961578968274.4009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-16506579034.476671</v>
      </c>
      <c r="L3905" s="444">
        <f t="shared" ca="1" si="177"/>
        <v>-3978085547308.8774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-3978085547308.8774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-16575356447.120325</v>
      </c>
      <c r="L3906" s="444">
        <f t="shared" ca="1" si="177"/>
        <v>-3994660903755.9976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-3994660903755.9976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-16644420432.316658</v>
      </c>
      <c r="L3907" s="444">
        <f t="shared" ca="1" si="177"/>
        <v>-4011305324188.3145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-4011305324188.3145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-16713772184.117977</v>
      </c>
      <c r="L3908" s="444">
        <f t="shared" ca="1" si="177"/>
        <v>-4028019096372.4326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-4028019096372.4326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-16783412901.551802</v>
      </c>
      <c r="L3909" s="444">
        <f t="shared" ca="1" si="177"/>
        <v>-4044802509273.9844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-4044802509273.9844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-16853343788.641602</v>
      </c>
      <c r="L3910" s="444">
        <f t="shared" ca="1" si="177"/>
        <v>-4061655853062.626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-4061655853062.626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-16923566054.427608</v>
      </c>
      <c r="L3911" s="444">
        <f t="shared" ca="1" si="177"/>
        <v>-4078579419117.0537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-4078579419117.0537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-16994080912.987724</v>
      </c>
      <c r="L3912" s="444">
        <f t="shared" ca="1" si="177"/>
        <v>-4095573500030.0415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-4095573500030.0415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-17064889583.458508</v>
      </c>
      <c r="L3913" s="444">
        <f t="shared" ca="1" si="177"/>
        <v>-4112638389613.5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-4112638389613.5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-17135993290.05625</v>
      </c>
      <c r="L3914" s="444">
        <f t="shared" ca="1" si="177"/>
        <v>-4129774382903.5562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-4129774382903.5562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-17207393262.098152</v>
      </c>
      <c r="L3915" s="444">
        <f t="shared" ca="1" si="177"/>
        <v>-4146981776165.6543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-4146981776165.6543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-17279090734.02356</v>
      </c>
      <c r="L3916" s="444">
        <f t="shared" ca="1" si="177"/>
        <v>-4164260866899.6777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-4164260866899.6777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-17351086945.415325</v>
      </c>
      <c r="L3917" s="444">
        <f t="shared" ca="1" si="177"/>
        <v>-4181611953845.0933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-4181611953845.0933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-17423383141.021221</v>
      </c>
      <c r="L3918" s="444">
        <f t="shared" ca="1" si="177"/>
        <v>-4199035336986.1143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-4199035336986.1143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-17495980570.775475</v>
      </c>
      <c r="L3919" s="444">
        <f t="shared" ca="1" si="177"/>
        <v>-4216531317556.8896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-4216531317556.8896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-17568880489.820374</v>
      </c>
      <c r="L3920" s="444">
        <f t="shared" ca="1" si="177"/>
        <v>-4234100198046.71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-4234100198046.71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-17642084158.527958</v>
      </c>
      <c r="L3921" s="444">
        <f t="shared" ca="1" si="177"/>
        <v>-4251742282205.2378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-4251742282205.2378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-17715592842.521824</v>
      </c>
      <c r="L3922" s="444">
        <f t="shared" ca="1" si="177"/>
        <v>-4269457875047.7598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-4269457875047.7598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-17789407812.698997</v>
      </c>
      <c r="L3923" s="444">
        <f t="shared" ca="1" si="177"/>
        <v>-4287247282860.459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-4287247282860.459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-17863530345.251911</v>
      </c>
      <c r="L3924" s="444">
        <f t="shared" ca="1" si="177"/>
        <v>-4305110813205.7109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-4305110813205.7109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-17937961721.69046</v>
      </c>
      <c r="L3925" s="444">
        <f t="shared" ca="1" si="177"/>
        <v>-4323048774927.4014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-4323048774927.4014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-18012703228.864174</v>
      </c>
      <c r="L3926" s="444">
        <f t="shared" ca="1" si="177"/>
        <v>-4341061478156.2656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-4341061478156.2656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-18087756158.98444</v>
      </c>
      <c r="L3927" s="444">
        <f t="shared" ca="1" si="177"/>
        <v>-4359149234315.25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-4359149234315.25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-18163121809.646873</v>
      </c>
      <c r="L3928" s="444">
        <f t="shared" ca="1" si="177"/>
        <v>-4377312356124.897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-4377312356124.897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-18238801483.853737</v>
      </c>
      <c r="L3929" s="444">
        <f t="shared" ca="1" si="177"/>
        <v>-4395551157608.7505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-4395551157608.7505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-18314796490.036461</v>
      </c>
      <c r="L3930" s="444">
        <f t="shared" ca="1" si="177"/>
        <v>-4413865954098.7871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-4413865954098.7871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-18391108142.078278</v>
      </c>
      <c r="L3931" s="444">
        <f t="shared" ca="1" si="177"/>
        <v>-4432257062240.8652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-4432257062240.8652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-18467737759.336937</v>
      </c>
      <c r="L3932" s="444">
        <f t="shared" ca="1" si="177"/>
        <v>-4450724800000.2021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-4450724800000.2021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-18544686666.667507</v>
      </c>
      <c r="L3933" s="444">
        <f t="shared" ca="1" si="177"/>
        <v>-4469269486666.8701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-4469269486666.8701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-18621956194.445293</v>
      </c>
      <c r="L3934" s="444">
        <f t="shared" ca="1" si="177"/>
        <v>-4487891442861.3154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-4487891442861.3154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-18699547678.588814</v>
      </c>
      <c r="L3935" s="444">
        <f t="shared" ca="1" si="177"/>
        <v>-4506590990539.9043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-4506590990539.9043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-18777462460.582935</v>
      </c>
      <c r="L3936" s="444">
        <f t="shared" ca="1" si="177"/>
        <v>-4525368453000.4873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-4525368453000.4873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-18855701887.502029</v>
      </c>
      <c r="L3937" s="444">
        <f t="shared" ca="1" si="177"/>
        <v>-4544224154887.9893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-4544224154887.9893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-18934267312.033287</v>
      </c>
      <c r="L3938" s="444">
        <f t="shared" ca="1" si="177"/>
        <v>-4563158422200.0225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-4563158422200.0225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-19013160092.500092</v>
      </c>
      <c r="L3939" s="444">
        <f t="shared" ca="1" si="177"/>
        <v>-4582171582292.5225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-4582171582292.5225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-19092381592.885509</v>
      </c>
      <c r="L3940" s="444">
        <f t="shared" ca="1" si="177"/>
        <v>-4601263963885.4082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-4601263963885.4082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-19171933182.855865</v>
      </c>
      <c r="L3941" s="444">
        <f t="shared" ca="1" si="177"/>
        <v>-4620435897068.2637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-4620435897068.2637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-19251816237.784431</v>
      </c>
      <c r="L3942" s="444">
        <f t="shared" ca="1" si="177"/>
        <v>-4639687713306.0479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-4639687713306.0479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-19332032138.7752</v>
      </c>
      <c r="L3943" s="444">
        <f t="shared" ca="1" si="177"/>
        <v>-4659019745444.8232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-4659019745444.8232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-19412582272.686764</v>
      </c>
      <c r="L3944" s="444">
        <f t="shared" ca="1" si="177"/>
        <v>-4678432327717.5098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-4678432327717.5098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-19493468032.156292</v>
      </c>
      <c r="L3945" s="444">
        <f t="shared" ca="1" si="177"/>
        <v>-4697925795749.666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-4697925795749.666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-19574690815.623608</v>
      </c>
      <c r="L3946" s="444">
        <f t="shared" ca="1" si="177"/>
        <v>-4717500486565.29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-4717500486565.29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-19656252027.355373</v>
      </c>
      <c r="L3947" s="444">
        <f t="shared" ca="1" si="177"/>
        <v>-4737156738592.6455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-4737156738592.6455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-19738153077.469357</v>
      </c>
      <c r="L3948" s="444">
        <f t="shared" ca="1" si="177"/>
        <v>-4756894891670.1152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-4756894891670.1152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-19820395381.958813</v>
      </c>
      <c r="L3949" s="444">
        <f t="shared" ca="1" si="177"/>
        <v>-4776715287052.0742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-4776715287052.0742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-19902980362.716976</v>
      </c>
      <c r="L3950" s="444">
        <f t="shared" ca="1" si="177"/>
        <v>-4796618267414.791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-4796618267414.791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-19985909447.56163</v>
      </c>
      <c r="L3951" s="444">
        <f t="shared" ca="1" si="177"/>
        <v>-4816604176862.3525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-4816604176862.3525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-20069184070.259804</v>
      </c>
      <c r="L3952" s="444">
        <f t="shared" ca="1" si="177"/>
        <v>-4836673360932.6123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-4836673360932.6123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-20152805670.552551</v>
      </c>
      <c r="L3953" s="444">
        <f t="shared" ca="1" si="177"/>
        <v>-4856826166603.165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-4856826166603.165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-20236775694.179855</v>
      </c>
      <c r="L3954" s="444">
        <f t="shared" ca="1" si="177"/>
        <v>-4877062942297.3447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-4877062942297.3447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-20321095592.905602</v>
      </c>
      <c r="L3955" s="444">
        <f t="shared" ca="1" si="177"/>
        <v>-4897384037890.25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-4897384037890.25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-20405766824.542709</v>
      </c>
      <c r="L3956" s="444">
        <f t="shared" ca="1" si="177"/>
        <v>-4917789804714.793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-4917789804714.793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-20490790852.978302</v>
      </c>
      <c r="L3957" s="444">
        <f t="shared" ca="1" si="177"/>
        <v>-4938280595567.7715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-4938280595567.7715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-20576169148.199047</v>
      </c>
      <c r="L3958" s="444">
        <f t="shared" ca="1" si="177"/>
        <v>-4958856764715.9707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-4958856764715.9707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-20661903186.316544</v>
      </c>
      <c r="L3959" s="444">
        <f t="shared" ca="1" si="177"/>
        <v>-4979518667902.2871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-4979518667902.2871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-20747994449.592861</v>
      </c>
      <c r="L3960" s="444">
        <f t="shared" ca="1" si="177"/>
        <v>-5000266662351.8799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-5000266662351.8799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-20834444426.466167</v>
      </c>
      <c r="L3961" s="444">
        <f t="shared" ca="1" si="177"/>
        <v>-5021101106778.3457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-5021101106778.3457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-20921254611.576439</v>
      </c>
      <c r="L3962" s="444">
        <f t="shared" ca="1" si="177"/>
        <v>-5042022361389.9219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-5042022361389.9219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-21008426505.79134</v>
      </c>
      <c r="L3963" s="444">
        <f t="shared" ca="1" si="177"/>
        <v>-5063030787895.7129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-5063030787895.7129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-21095961616.232136</v>
      </c>
      <c r="L3964" s="444">
        <f t="shared" ca="1" si="177"/>
        <v>-5084126749511.9453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-5084126749511.9453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-21183861456.29977</v>
      </c>
      <c r="L3965" s="444">
        <f t="shared" ca="1" si="177"/>
        <v>-5105310610968.2451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-5105310610968.2451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-21272127545.701019</v>
      </c>
      <c r="L3966" s="444">
        <f t="shared" ca="1" si="177"/>
        <v>-5126582738513.9463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-5126582738513.9463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-21360761410.474777</v>
      </c>
      <c r="L3967" s="444">
        <f t="shared" ca="1" si="177"/>
        <v>-5147943499924.4209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-5147943499924.4209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-21449764583.018421</v>
      </c>
      <c r="L3968" s="444">
        <f t="shared" ca="1" si="177"/>
        <v>-5169393264507.4395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-5169393264507.4395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-21539138602.11433</v>
      </c>
      <c r="L3969" s="444">
        <f t="shared" ca="1" si="177"/>
        <v>-5190932403109.5537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-5190932403109.5537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-21628885012.956474</v>
      </c>
      <c r="L3970" s="444">
        <f t="shared" ca="1" si="177"/>
        <v>-5212561288122.5098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-5212561288122.5098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-21719005367.177124</v>
      </c>
      <c r="L3971" s="444">
        <f t="shared" ca="1" si="177"/>
        <v>-5234280293489.6865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-5234280293489.6865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-21809501222.873695</v>
      </c>
      <c r="L3972" s="444">
        <f t="shared" ca="1" si="177"/>
        <v>-5256089794712.5605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-5256089794712.5605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-21900374144.63567</v>
      </c>
      <c r="L3973" s="444">
        <f t="shared" ca="1" si="177"/>
        <v>-5277990168857.1963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-5277990168857.1963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-21991625703.571651</v>
      </c>
      <c r="L3974" s="444">
        <f t="shared" ca="1" si="177"/>
        <v>-5299981794560.7676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-5299981794560.7676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-22083257477.336533</v>
      </c>
      <c r="L3975" s="444">
        <f t="shared" ca="1" si="177"/>
        <v>-5322065052038.1045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-5322065052038.1045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-22175271050.158768</v>
      </c>
      <c r="L3976" s="444">
        <f t="shared" ca="1" si="177"/>
        <v>-5344240323088.2637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-5344240323088.2637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-22267668012.867764</v>
      </c>
      <c r="L3977" s="444">
        <f t="shared" ca="1" si="177"/>
        <v>-5366507991101.1318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-5366507991101.1318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-22360449962.921383</v>
      </c>
      <c r="L3978" s="444">
        <f t="shared" ca="1" si="177"/>
        <v>-5388868441064.0527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-5388868441064.0527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-22453618504.433552</v>
      </c>
      <c r="L3979" s="444">
        <f t="shared" ca="1" si="177"/>
        <v>-5411322059568.4863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-5411322059568.4863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-22547175248.202026</v>
      </c>
      <c r="L3980" s="444">
        <f t="shared" ca="1" si="177"/>
        <v>-5433869234816.6885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-5433869234816.6885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-22641121811.736202</v>
      </c>
      <c r="L3981" s="444">
        <f t="shared" ca="1" si="177"/>
        <v>-5456510356628.4248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-5456510356628.4248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-22735459819.285103</v>
      </c>
      <c r="L3982" s="444">
        <f t="shared" ca="1" si="177"/>
        <v>-5479245816447.71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-5479245816447.71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-22830190901.865459</v>
      </c>
      <c r="L3983" s="444">
        <f t="shared" ca="1" si="177"/>
        <v>-5502076007349.5752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-5502076007349.5752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-22925316697.289898</v>
      </c>
      <c r="L3984" s="444">
        <f t="shared" ca="1" si="177"/>
        <v>-5525001324046.8652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-5525001324046.8652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-23020838850.195271</v>
      </c>
      <c r="L3985" s="444">
        <f t="shared" ca="1" si="177"/>
        <v>-5548022162897.0605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-5548022162897.0605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-23116759012.071087</v>
      </c>
      <c r="L3986" s="444">
        <f t="shared" ca="1" si="177"/>
        <v>-5571138921909.1318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-5571138921909.1318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-23213078841.288048</v>
      </c>
      <c r="L3987" s="444">
        <f t="shared" ca="1" si="177"/>
        <v>-5594352000750.4199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-5594352000750.4199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-23309800003.126751</v>
      </c>
      <c r="L3988" s="444">
        <f t="shared" ca="1" si="177"/>
        <v>-5617661800753.5469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-5617661800753.5469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-23406924169.806446</v>
      </c>
      <c r="L3989" s="444">
        <f t="shared" ca="1" si="177"/>
        <v>-5641068724923.3535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-5641068724923.3535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-23504453020.513973</v>
      </c>
      <c r="L3990" s="444">
        <f t="shared" ca="1" si="177"/>
        <v>-5664573177943.8672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-5664573177943.8672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-23602388241.432781</v>
      </c>
      <c r="L3991" s="444">
        <f t="shared" ca="1" si="177"/>
        <v>-5688175566185.2998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-5688175566185.2998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-23700731525.772083</v>
      </c>
      <c r="L3992" s="444">
        <f t="shared" ca="1" si="177"/>
        <v>-5711876297711.0723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-5711876297711.0723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-23799484573.796135</v>
      </c>
      <c r="L3993" s="444">
        <f t="shared" ca="1" si="177"/>
        <v>-5735675782284.8682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-5735675782284.8682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-23898649092.853619</v>
      </c>
      <c r="L3994" s="444">
        <f t="shared" ca="1" si="177"/>
        <v>-5759574431377.7217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-5759574431377.7217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-23998226797.407173</v>
      </c>
      <c r="L3995" s="444">
        <f t="shared" ca="1" si="177"/>
        <v>-5783572658175.1289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-5783572658175.1289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-24098219409.063038</v>
      </c>
      <c r="L3996" s="444">
        <f t="shared" ca="1" si="177"/>
        <v>-5807670877584.1924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-5807670877584.1924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-24198628656.6008</v>
      </c>
      <c r="L3997" s="444">
        <f t="shared" ca="1" si="177"/>
        <v>-5831869506240.793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-5831869506240.793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-24299456276.003304</v>
      </c>
      <c r="L3998" s="444">
        <f t="shared" ca="1" si="177"/>
        <v>-5856168962516.7959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-5856168962516.7959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-24400704010.486649</v>
      </c>
      <c r="L3999" s="444">
        <f t="shared" ca="1" si="177"/>
        <v>-5880569666527.2822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-5880569666527.2822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-24502373610.530342</v>
      </c>
      <c r="L4000" s="444">
        <f t="shared" ca="1" si="177"/>
        <v>-5905072040137.8125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-5905072040137.8125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-24604466833.907551</v>
      </c>
      <c r="L4001" s="444">
        <f t="shared" ca="1" si="177"/>
        <v>-5929676506971.7197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-5929676506971.7197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-24706985445.7155</v>
      </c>
      <c r="L4002" s="444">
        <f t="shared" ca="1" si="177"/>
        <v>-5954383492417.4355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-5954383492417.4355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-24809931218.405983</v>
      </c>
      <c r="L4003" s="444">
        <f t="shared" ca="1" si="177"/>
        <v>-5979193423635.8418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-5979193423635.8418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-24913305931.816006</v>
      </c>
      <c r="L4004" s="444">
        <f t="shared" ca="1" si="177"/>
        <v>-6004106729567.6582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-6004106729567.6582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-25017111373.198574</v>
      </c>
      <c r="L4005" s="444">
        <f t="shared" ca="1" si="177"/>
        <v>-6029123840940.8564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-6029123840940.8564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-25121349337.253567</v>
      </c>
      <c r="L4006" s="444">
        <f t="shared" ca="1" si="177"/>
        <v>-6054245190278.1104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-6054245190278.1104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-25226021626.158794</v>
      </c>
      <c r="L4007" s="444">
        <f t="shared" ca="1" si="177"/>
        <v>-6079471211904.2695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-6079471211904.2695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-25331130049.601124</v>
      </c>
      <c r="L4008" s="444">
        <f t="shared" ca="1" si="177"/>
        <v>-6104802341953.8711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-6104802341953.8711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-25436676424.807796</v>
      </c>
      <c r="L4009" s="444">
        <f t="shared" ca="1" si="177"/>
        <v>-6130239018378.6787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-6130239018378.6787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-25542662576.577827</v>
      </c>
      <c r="L4010" s="444">
        <f t="shared" ca="1" si="177"/>
        <v>-6155781680955.2568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-6155781680955.2568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-25649090337.313568</v>
      </c>
      <c r="L4011" s="444">
        <f t="shared" ca="1" si="177"/>
        <v>-6181430771292.5703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-6181430771292.5703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-25755961547.052376</v>
      </c>
      <c r="L4012" s="444">
        <f t="shared" ca="1" si="177"/>
        <v>-6207186732839.623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-6207186732839.623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-25863278053.498428</v>
      </c>
      <c r="L4013" s="444">
        <f t="shared" ca="1" si="177"/>
        <v>-6233050010893.1211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-6233050010893.1211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-25971041712.054672</v>
      </c>
      <c r="L4014" s="444">
        <f t="shared" ca="1" si="177"/>
        <v>-6259021052605.1758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-6259021052605.1758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-26079254385.8549</v>
      </c>
      <c r="L4015" s="444">
        <f t="shared" ca="1" si="177"/>
        <v>-6285100306991.0303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-6285100306991.0303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-26187917945.795959</v>
      </c>
      <c r="L4016" s="444">
        <f t="shared" ca="1" si="177"/>
        <v>-6311288224936.8262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-6311288224936.8262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-26297034270.57011</v>
      </c>
      <c r="L4017" s="444">
        <f t="shared" ca="1" si="177"/>
        <v>-6337585259207.3965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-6337585259207.3965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-26406605246.697487</v>
      </c>
      <c r="L4018" s="444">
        <f t="shared" ca="1" si="177"/>
        <v>-6363991864454.0938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-6363991864454.0938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-26516632768.558723</v>
      </c>
      <c r="L4019" s="444">
        <f t="shared" ca="1" si="177"/>
        <v>-6390508497222.6523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-6390508497222.6523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-26627118738.427719</v>
      </c>
      <c r="L4020" s="444">
        <f t="shared" ca="1" si="177"/>
        <v>-6417135615961.0801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-6417135615961.0801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-26738065066.504501</v>
      </c>
      <c r="L4021" s="444">
        <f t="shared" ca="1" si="177"/>
        <v>-6443873681027.585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-6443873681027.585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-26849473670.948269</v>
      </c>
      <c r="L4022" s="444">
        <f t="shared" ca="1" si="177"/>
        <v>-6470723154698.5332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-6470723154698.5332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-26961346477.910553</v>
      </c>
      <c r="L4023" s="444">
        <f t="shared" ca="1" si="177"/>
        <v>-6497684501176.4434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-6497684501176.4434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-27073685421.568512</v>
      </c>
      <c r="L4024" s="444">
        <f t="shared" ca="1" si="177"/>
        <v>-6524758186598.0117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-6524758186598.0117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-27186492444.158382</v>
      </c>
      <c r="L4025" s="444">
        <f t="shared" ca="1" si="177"/>
        <v>-6551944679042.1699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-6551944679042.1699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-27299769496.009041</v>
      </c>
      <c r="L4026" s="444">
        <f t="shared" ca="1" si="177"/>
        <v>-6579244448538.1787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-6579244448538.1787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-27413518535.575745</v>
      </c>
      <c r="L4027" s="444">
        <f t="shared" ca="1" si="177"/>
        <v>-6606657967073.7549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-6606657967073.7549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-27527741529.47398</v>
      </c>
      <c r="L4028" s="444">
        <f t="shared" ca="1" si="177"/>
        <v>-6634185708603.2285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-6634185708603.2285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-27642440452.513451</v>
      </c>
      <c r="L4029" s="444">
        <f t="shared" ca="1" si="177"/>
        <v>-6661828149055.7422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-6661828149055.7422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-27757617287.732258</v>
      </c>
      <c r="L4030" s="444">
        <f t="shared" ca="1" si="177"/>
        <v>-6689585766343.4746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-6689585766343.4746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-27873274026.431145</v>
      </c>
      <c r="L4031" s="444">
        <f t="shared" ca="1" si="177"/>
        <v>-6717459040369.9053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-6717459040369.9053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-27989412668.207939</v>
      </c>
      <c r="L4032" s="444">
        <f t="shared" ca="1" si="177"/>
        <v>-6745448453038.1133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-6745448453038.1133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-28106035220.992138</v>
      </c>
      <c r="L4033" s="444">
        <f t="shared" ca="1" si="177"/>
        <v>-6773554488259.1055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-6773554488259.1055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-28223143701.079605</v>
      </c>
      <c r="L4034" s="444">
        <f t="shared" ca="1" si="177"/>
        <v>-6801777631960.1855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-6801777631960.1855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-28340740133.167439</v>
      </c>
      <c r="L4035" s="444">
        <f t="shared" ca="1" si="177"/>
        <v>-6830118372093.3525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-6830118372093.3525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-28458826550.388969</v>
      </c>
      <c r="L4036" s="444">
        <f t="shared" ca="1" si="177"/>
        <v>-6858577198643.7412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-6858577198643.7412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-28577404994.348923</v>
      </c>
      <c r="L4037" s="444">
        <f t="shared" ca="1" si="177"/>
        <v>-6887154603638.0898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-6887154603638.0898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-28696477515.158707</v>
      </c>
      <c r="L4038" s="444">
        <f t="shared" ca="1" si="177"/>
        <v>-6915851081153.249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-6915851081153.249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-28816046171.47187</v>
      </c>
      <c r="L4039" s="444">
        <f t="shared" ca="1" si="177"/>
        <v>-6944667127324.7207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-6944667127324.7207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-28936113030.519665</v>
      </c>
      <c r="L4040" s="444">
        <f t="shared" ca="1" si="177"/>
        <v>-6973603240355.2402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-6973603240355.2402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-29056680168.146839</v>
      </c>
      <c r="L4041" s="444">
        <f t="shared" ca="1" si="177"/>
        <v>-7002659920523.3867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-7002659920523.3867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-29177749668.847443</v>
      </c>
      <c r="L4042" s="444">
        <f t="shared" ca="1" si="177"/>
        <v>-7031837670192.2344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-7031837670192.2344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-29299323625.800976</v>
      </c>
      <c r="L4043" s="444">
        <f t="shared" ca="1" si="177"/>
        <v>-7061136993818.0352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-7061136993818.0352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-29421404140.908478</v>
      </c>
      <c r="L4044" s="444">
        <f t="shared" ca="1" si="177"/>
        <v>-7090558397958.9434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-7090558397958.9434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-29543993324.82893</v>
      </c>
      <c r="L4045" s="444">
        <f t="shared" ca="1" si="177"/>
        <v>-7120102391283.7725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-7120102391283.7725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-29667093297.01572</v>
      </c>
      <c r="L4046" s="444">
        <f t="shared" ca="1" si="177"/>
        <v>-7149769484580.7881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-7149769484580.7881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-29790706185.753288</v>
      </c>
      <c r="L4047" s="444">
        <f t="shared" ca="1" si="177"/>
        <v>-7179560190766.541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-7179560190766.541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-29914834128.19392</v>
      </c>
      <c r="L4048" s="444">
        <f t="shared" ca="1" si="177"/>
        <v>-7209475024894.7354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-7209475024894.7354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-30039479270.39473</v>
      </c>
      <c r="L4049" s="444">
        <f t="shared" ca="1" si="177"/>
        <v>-7239514504165.1299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-7239514504165.1299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-30164643767.354706</v>
      </c>
      <c r="L4050" s="444">
        <f t="shared" ca="1" si="177"/>
        <v>-7269679147932.4844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-7269679147932.4844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-30290329783.052017</v>
      </c>
      <c r="L4051" s="444">
        <f t="shared" ca="1" si="177"/>
        <v>-7299969477715.5361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-7299969477715.5361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-30416539490.4814</v>
      </c>
      <c r="L4052" s="444">
        <f t="shared" ca="1" si="177"/>
        <v>-7330386017206.0176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-7330386017206.0176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-30543275071.691742</v>
      </c>
      <c r="L4053" s="444">
        <f t="shared" ca="1" si="177"/>
        <v>-7360929292277.709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-7360929292277.709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-30670538717.823788</v>
      </c>
      <c r="L4054" s="444">
        <f t="shared" ca="1" si="177"/>
        <v>-7391599830995.5332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-7391599830995.5332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-30798332629.148056</v>
      </c>
      <c r="L4055" s="444">
        <f t="shared" ca="1" si="177"/>
        <v>-7422398163624.6816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-7422398163624.6816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-30926659015.10284</v>
      </c>
      <c r="L4056" s="444">
        <f t="shared" ca="1" si="177"/>
        <v>-7453324822639.7842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-7453324822639.7842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-31055520094.332439</v>
      </c>
      <c r="L4057" s="444">
        <f t="shared" ca="1" si="177"/>
        <v>-7484380342734.1162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-7484380342734.1162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-31184918094.725483</v>
      </c>
      <c r="L4058" s="444">
        <f t="shared" ca="1" si="177"/>
        <v>-7515565260828.8418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-7515565260828.8418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-31314855253.453506</v>
      </c>
      <c r="L4059" s="444">
        <f t="shared" ca="1" si="177"/>
        <v>-7546880116082.2949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-7546880116082.2949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-31445333817.009563</v>
      </c>
      <c r="L4060" s="444">
        <f t="shared" ca="1" si="177"/>
        <v>-7578325449899.3047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-7578325449899.3047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-31576356041.247097</v>
      </c>
      <c r="L4061" s="444">
        <f t="shared" ca="1" si="177"/>
        <v>-7609901805940.5518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-7609901805940.5518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-31707924191.418964</v>
      </c>
      <c r="L4062" s="444">
        <f t="shared" ca="1" si="177"/>
        <v>-7641609730131.9707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-7641609730131.9707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-31840040542.216541</v>
      </c>
      <c r="L4063" s="444">
        <f t="shared" ca="1" si="177"/>
        <v>-7673449770674.1875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-7673449770674.1875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-31972707377.809113</v>
      </c>
      <c r="L4064" s="444">
        <f t="shared" ca="1" si="177"/>
        <v>-7705422478051.9971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-7705422478051.9971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-32105926991.883324</v>
      </c>
      <c r="L4065" s="444">
        <f t="shared" ca="1" si="177"/>
        <v>-7737528405043.8809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-7737528405043.8809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-32239701687.682835</v>
      </c>
      <c r="L4066" s="444">
        <f t="shared" ca="1" si="177"/>
        <v>-7769768106731.5635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-7769768106731.5635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-32374033778.04818</v>
      </c>
      <c r="L4067" s="444">
        <f t="shared" ca="1" si="177"/>
        <v>-7802142140509.6113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-7802142140509.6113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-32508925585.456715</v>
      </c>
      <c r="L4068" s="444">
        <f t="shared" ca="1" si="177"/>
        <v>-7834651066095.0684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-7834651066095.0684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-32644379442.062786</v>
      </c>
      <c r="L4069" s="444">
        <f t="shared" ca="1" si="177"/>
        <v>-7867295445537.1309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-7867295445537.1309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-32780397689.738045</v>
      </c>
      <c r="L4070" s="444">
        <f t="shared" ca="1" si="177"/>
        <v>-7900075843226.8691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-7900075843226.8691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-32916982680.11195</v>
      </c>
      <c r="L4071" s="444">
        <f t="shared" ca="1" si="177"/>
        <v>-7932992825906.9814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-7932992825906.9814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-33054136774.612423</v>
      </c>
      <c r="L4072" s="444">
        <f t="shared" ca="1" si="177"/>
        <v>-7966046962681.5938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-7966046962681.5938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-33191862344.506641</v>
      </c>
      <c r="L4073" s="444">
        <f t="shared" ca="1" si="177"/>
        <v>-7999238825026.1006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-7999238825026.1006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-33330161770.942085</v>
      </c>
      <c r="L4074" s="444">
        <f t="shared" ca="1" si="177"/>
        <v>-8032568986797.043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-8032568986797.043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-33469037444.987679</v>
      </c>
      <c r="L4075" s="444">
        <f t="shared" ca="1" si="177"/>
        <v>-8066038024242.0303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-8066038024242.0303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-33608491767.675121</v>
      </c>
      <c r="L4076" s="444">
        <f t="shared" ca="1" si="177"/>
        <v>-8099646516009.7051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-8099646516009.7051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-33748527150.040432</v>
      </c>
      <c r="L4077" s="444">
        <f t="shared" ca="1" si="177"/>
        <v>-8133395043159.7451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-8133395043159.7451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-33889146013.1656</v>
      </c>
      <c r="L4078" s="444">
        <f t="shared" ca="1" si="177"/>
        <v>-8167284189172.9111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-8167284189172.9111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-34030350788.220459</v>
      </c>
      <c r="L4079" s="444">
        <f t="shared" ca="1" si="177"/>
        <v>-8201314539961.1318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-8201314539961.1318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-34172143916.504715</v>
      </c>
      <c r="L4080" s="444">
        <f t="shared" ca="1" si="177"/>
        <v>-8235486683877.6367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-8235486683877.6367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-34314527849.490154</v>
      </c>
      <c r="L4081" s="444">
        <f t="shared" ca="1" si="177"/>
        <v>-8269801211727.127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-8269801211727.127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-34457505048.863029</v>
      </c>
      <c r="L4082" s="444">
        <f t="shared" ca="1" si="177"/>
        <v>-8304258716775.9902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-8304258716775.9902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-34601077986.566628</v>
      </c>
      <c r="L4083" s="444">
        <f t="shared" ca="1" si="177"/>
        <v>-8338859794762.5566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-8338859794762.5566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-34745249144.843987</v>
      </c>
      <c r="L4084" s="444">
        <f t="shared" ca="1" si="177"/>
        <v>-8373605043907.4004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-8373605043907.4004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-34890021016.280838</v>
      </c>
      <c r="L4085" s="444">
        <f t="shared" ca="1" si="177"/>
        <v>-8408495064923.6816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-8408495064923.6816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-35035396103.848671</v>
      </c>
      <c r="L4086" s="444">
        <f t="shared" ca="1" si="177"/>
        <v>-8443530461027.5303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-8443530461027.5303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-35181376920.948044</v>
      </c>
      <c r="L4087" s="444">
        <f t="shared" ca="1" si="177"/>
        <v>-8478711837948.4785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-8478711837948.4785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-35327965991.451996</v>
      </c>
      <c r="L4088" s="444">
        <f t="shared" ref="L4088:L4342" ca="1" si="182">I4088-J4088+K4088</f>
        <v>-8514039803939.9307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-8514039803939.9307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-35475165849.74971</v>
      </c>
      <c r="L4089" s="444">
        <f t="shared" ca="1" si="182"/>
        <v>-8549514969789.6807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-8549514969789.6807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-35622979040.790329</v>
      </c>
      <c r="L4090" s="444">
        <f t="shared" ca="1" si="182"/>
        <v>-8585137948830.4707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-8585137948830.4707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-35771408120.126961</v>
      </c>
      <c r="L4091" s="444">
        <f t="shared" ca="1" si="182"/>
        <v>-8620909356950.5977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-8620909356950.5977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-35920455653.960831</v>
      </c>
      <c r="L4092" s="444">
        <f t="shared" ca="1" si="182"/>
        <v>-8656829812604.5586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-8656829812604.5586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-36070124219.185661</v>
      </c>
      <c r="L4093" s="444">
        <f t="shared" ca="1" si="182"/>
        <v>-8692899936823.7441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-8692899936823.7441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-36220416403.432266</v>
      </c>
      <c r="L4094" s="444">
        <f t="shared" ca="1" si="182"/>
        <v>-8729120353227.1768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-8729120353227.1768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-36371334805.113243</v>
      </c>
      <c r="L4095" s="444">
        <f t="shared" ca="1" si="182"/>
        <v>-8765491688032.29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-8765491688032.29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-36522882033.467873</v>
      </c>
      <c r="L4096" s="444">
        <f t="shared" ca="1" si="182"/>
        <v>-8802014570065.7578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-8802014570065.7578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-36675060708.607323</v>
      </c>
      <c r="L4097" s="444">
        <f t="shared" ca="1" si="182"/>
        <v>-8838689630774.3652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-8838689630774.3652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-36827873461.559853</v>
      </c>
      <c r="L4098" s="444">
        <f t="shared" ca="1" si="182"/>
        <v>-8875517504235.9258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-8875517504235.9258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-36981322934.31636</v>
      </c>
      <c r="L4099" s="444">
        <f t="shared" ca="1" si="182"/>
        <v>-8912498827170.2422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-8912498827170.2422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-37135411779.876007</v>
      </c>
      <c r="L4100" s="444">
        <f t="shared" ca="1" si="182"/>
        <v>-8949634238950.1191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-8949634238950.1191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-37290142662.29216</v>
      </c>
      <c r="L4101" s="444">
        <f t="shared" ca="1" si="182"/>
        <v>-8986924381612.4121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-8986924381612.4121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-37445518256.718384</v>
      </c>
      <c r="L4102" s="444">
        <f t="shared" ca="1" si="182"/>
        <v>-9024369899869.1309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-9024369899869.1309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-37601541249.454712</v>
      </c>
      <c r="L4103" s="444">
        <f t="shared" ca="1" si="182"/>
        <v>-9061971441118.5859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-9061971441118.5859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-37758214337.99411</v>
      </c>
      <c r="L4104" s="444">
        <f t="shared" ca="1" si="182"/>
        <v>-9099729655456.5801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-9099729655456.5801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-37915540231.069084</v>
      </c>
      <c r="L4105" s="444">
        <f t="shared" ca="1" si="182"/>
        <v>-9137645195687.6484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-9137645195687.6484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-38073521648.698532</v>
      </c>
      <c r="L4106" s="444">
        <f t="shared" ca="1" si="182"/>
        <v>-9175718717336.3477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-9175718717336.3477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-38232161322.234779</v>
      </c>
      <c r="L4107" s="444">
        <f t="shared" ca="1" si="182"/>
        <v>-9213950878658.582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-9213950878658.582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-38391461994.410759</v>
      </c>
      <c r="L4108" s="444">
        <f t="shared" ca="1" si="182"/>
        <v>-9252342340652.9922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-9252342340652.9922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-38551426419.387466</v>
      </c>
      <c r="L4109" s="444">
        <f t="shared" ca="1" si="182"/>
        <v>-9290893767072.3789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-9290893767072.3789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-38712057362.801575</v>
      </c>
      <c r="L4110" s="444">
        <f t="shared" ca="1" si="182"/>
        <v>-9329605824435.1797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-9329605824435.1797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-38873357601.813248</v>
      </c>
      <c r="L4111" s="444">
        <f t="shared" ca="1" si="182"/>
        <v>-9368479182036.9922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-9368479182036.9922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-39035329925.154137</v>
      </c>
      <c r="L4112" s="444">
        <f t="shared" ca="1" si="182"/>
        <v>-9407514511962.1465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-9407514511962.1465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-39197977133.175613</v>
      </c>
      <c r="L4113" s="444">
        <f t="shared" ca="1" si="182"/>
        <v>-9446712489095.3223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-9446712489095.3223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-39361302037.897179</v>
      </c>
      <c r="L4114" s="444">
        <f t="shared" ca="1" si="182"/>
        <v>-9486073791133.2188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-9486073791133.2188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-39525307463.055077</v>
      </c>
      <c r="L4115" s="444">
        <f t="shared" ca="1" si="182"/>
        <v>-9525599098596.2734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-9525599098596.2734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-39689996244.151138</v>
      </c>
      <c r="L4116" s="444">
        <f t="shared" ca="1" si="182"/>
        <v>-9565289094840.4238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-9565289094840.4238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-39855371228.501762</v>
      </c>
      <c r="L4117" s="444">
        <f t="shared" ca="1" si="182"/>
        <v>-9605144466068.9258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-9605144466068.9258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-40021435275.287193</v>
      </c>
      <c r="L4118" s="444">
        <f t="shared" ca="1" si="182"/>
        <v>-9645165901344.2129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-9645165901344.2129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-40188191255.600883</v>
      </c>
      <c r="L4119" s="444">
        <f t="shared" ca="1" si="182"/>
        <v>-9685354092599.8145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-9685354092599.8145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-40355642052.499229</v>
      </c>
      <c r="L4120" s="444">
        <f t="shared" ca="1" si="182"/>
        <v>-9725709734652.3145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-9725709734652.3145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-40523790561.051308</v>
      </c>
      <c r="L4121" s="444">
        <f t="shared" ca="1" si="182"/>
        <v>-9766233525213.3652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-9766233525213.3652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-40692639688.389023</v>
      </c>
      <c r="L4122" s="444">
        <f t="shared" ca="1" si="182"/>
        <v>-9806926164901.7539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-9806926164901.7539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-40862192353.757309</v>
      </c>
      <c r="L4123" s="444">
        <f t="shared" ca="1" si="182"/>
        <v>-9847788357255.5117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-9847788357255.5117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-41032451488.564629</v>
      </c>
      <c r="L4124" s="444">
        <f t="shared" ca="1" si="182"/>
        <v>-9888820808744.0762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-9888820808744.0762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-41203420036.433647</v>
      </c>
      <c r="L4125" s="444">
        <f t="shared" ca="1" si="182"/>
        <v>-9930024228780.5098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-9930024228780.5098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-41375100953.252121</v>
      </c>
      <c r="L4126" s="444">
        <f t="shared" ca="1" si="182"/>
        <v>-9971399329733.7617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-9971399329733.7617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-41547497207.224007</v>
      </c>
      <c r="L4127" s="444">
        <f t="shared" ca="1" si="182"/>
        <v>-10012946826940.986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-10012946826940.986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-41720611778.920776</v>
      </c>
      <c r="L4128" s="444">
        <f t="shared" ca="1" si="182"/>
        <v>-10054667438719.906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-10054667438719.906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-41894447661.332939</v>
      </c>
      <c r="L4129" s="444">
        <f t="shared" ca="1" si="182"/>
        <v>-10096561886381.238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-10096561886381.238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-42069007859.921829</v>
      </c>
      <c r="L4130" s="444">
        <f t="shared" ca="1" si="182"/>
        <v>-10138630894241.16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-10138630894241.16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-42244295392.671501</v>
      </c>
      <c r="L4131" s="444">
        <f t="shared" ca="1" si="182"/>
        <v>-10180875189633.832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-10180875189633.832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-42420313290.140968</v>
      </c>
      <c r="L4132" s="444">
        <f t="shared" ca="1" si="182"/>
        <v>-10223295502923.973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-10223295502923.973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-42597064595.516556</v>
      </c>
      <c r="L4133" s="444">
        <f t="shared" ca="1" si="182"/>
        <v>-10265892567519.488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-10265892567519.488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-42774552364.664536</v>
      </c>
      <c r="L4134" s="444">
        <f t="shared" ca="1" si="182"/>
        <v>-10308667119884.152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-10308667119884.152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-42952779666.183968</v>
      </c>
      <c r="L4135" s="444">
        <f t="shared" ca="1" si="182"/>
        <v>-10351619899550.336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-10351619899550.336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-43131749581.459732</v>
      </c>
      <c r="L4136" s="444">
        <f t="shared" ca="1" si="182"/>
        <v>-10394751649131.795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-10394751649131.795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-43311465204.715813</v>
      </c>
      <c r="L4137" s="444">
        <f t="shared" ca="1" si="182"/>
        <v>-10438063114336.51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-10438063114336.51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-43491929643.068787</v>
      </c>
      <c r="L4138" s="444">
        <f t="shared" ca="1" si="182"/>
        <v>-10481555043979.578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-10481555043979.578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-43673146016.581573</v>
      </c>
      <c r="L4139" s="444">
        <f t="shared" ca="1" si="182"/>
        <v>-10525228189996.16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-10525228189996.16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-43855117458.317337</v>
      </c>
      <c r="L4140" s="444">
        <f t="shared" ca="1" si="182"/>
        <v>-10569083307454.477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-10569083307454.477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-44037847114.393654</v>
      </c>
      <c r="L4141" s="444">
        <f t="shared" ca="1" si="182"/>
        <v>-10613121154568.871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-10613121154568.871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-44221338144.036964</v>
      </c>
      <c r="L4142" s="444">
        <f t="shared" ca="1" si="182"/>
        <v>-10657342492712.908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-10657342492712.908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-44405593719.637115</v>
      </c>
      <c r="L4143" s="444">
        <f t="shared" ca="1" si="182"/>
        <v>-10701748086432.545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-10701748086432.545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-44590617026.802269</v>
      </c>
      <c r="L4144" s="444">
        <f t="shared" ca="1" si="182"/>
        <v>-10746338703459.348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-10746338703459.348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-44776411264.413948</v>
      </c>
      <c r="L4145" s="444">
        <f t="shared" ca="1" si="182"/>
        <v>-10791115114723.762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-10791115114723.762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-44962979644.682343</v>
      </c>
      <c r="L4146" s="444">
        <f t="shared" ca="1" si="182"/>
        <v>-10836078094368.443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-10836078094368.443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-45150325393.201843</v>
      </c>
      <c r="L4147" s="444">
        <f t="shared" ca="1" si="182"/>
        <v>-10881228419761.645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-10881228419761.645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-45338451749.006851</v>
      </c>
      <c r="L4148" s="444">
        <f t="shared" ca="1" si="182"/>
        <v>-10926566871510.652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-10926566871510.652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-45527361964.627716</v>
      </c>
      <c r="L4149" s="444">
        <f t="shared" ca="1" si="182"/>
        <v>-10972094233475.279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-10972094233475.279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-45717059306.146996</v>
      </c>
      <c r="L4150" s="444">
        <f t="shared" ca="1" si="182"/>
        <v>-11017811292781.426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-11017811292781.426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-45907547053.255943</v>
      </c>
      <c r="L4151" s="444">
        <f t="shared" ca="1" si="182"/>
        <v>-11063718839834.682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-11063718839834.682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-46098828499.311172</v>
      </c>
      <c r="L4152" s="444">
        <f t="shared" ca="1" si="182"/>
        <v>-11109817668333.992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-11109817668333.992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-46290906951.391632</v>
      </c>
      <c r="L4153" s="444">
        <f t="shared" ca="1" si="182"/>
        <v>-11156108575285.385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-11156108575285.385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-46483785730.355766</v>
      </c>
      <c r="L4154" s="444">
        <f t="shared" ca="1" si="182"/>
        <v>-11202592361015.74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-11202592361015.74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-46677468170.898918</v>
      </c>
      <c r="L4155" s="444">
        <f t="shared" ca="1" si="182"/>
        <v>-11249269829186.639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-11249269829186.639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-46871957621.610992</v>
      </c>
      <c r="L4156" s="444">
        <f t="shared" ca="1" si="182"/>
        <v>-11296141786808.25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-11296141786808.25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-47067257445.034378</v>
      </c>
      <c r="L4157" s="444">
        <f t="shared" ca="1" si="182"/>
        <v>-11343209044253.285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-11343209044253.285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-47263371017.722023</v>
      </c>
      <c r="L4158" s="444">
        <f t="shared" ca="1" si="182"/>
        <v>-11390472415271.008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-11390472415271.008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-47460301730.295868</v>
      </c>
      <c r="L4159" s="444">
        <f t="shared" ca="1" si="182"/>
        <v>-11437932717001.303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-11437932717001.303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-47658052987.505424</v>
      </c>
      <c r="L4160" s="444">
        <f t="shared" ca="1" si="182"/>
        <v>-11485590769988.809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-11485590769988.809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-47856628208.286705</v>
      </c>
      <c r="L4161" s="444">
        <f t="shared" ca="1" si="182"/>
        <v>-11533447398197.096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-11533447398197.096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-48056030825.821228</v>
      </c>
      <c r="L4162" s="444">
        <f t="shared" ca="1" si="182"/>
        <v>-11581503429022.916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-11581503429022.916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-48256264287.595482</v>
      </c>
      <c r="L4163" s="444">
        <f t="shared" ca="1" si="182"/>
        <v>-11629759693310.512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-11629759693310.512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-48457332055.460464</v>
      </c>
      <c r="L4164" s="444">
        <f t="shared" ca="1" si="182"/>
        <v>-11678217025365.973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-11678217025365.973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-48659237605.691551</v>
      </c>
      <c r="L4165" s="444">
        <f t="shared" ca="1" si="182"/>
        <v>-11726876262971.664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-11726876262971.664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-48861984429.048599</v>
      </c>
      <c r="L4166" s="444">
        <f t="shared" ca="1" si="182"/>
        <v>-11775738247400.713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-11775738247400.713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-49065576030.836304</v>
      </c>
      <c r="L4167" s="444">
        <f t="shared" ca="1" si="182"/>
        <v>-11824803823431.549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-11824803823431.549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-49270015930.964783</v>
      </c>
      <c r="L4168" s="444">
        <f t="shared" ca="1" si="182"/>
        <v>-11874073839362.514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-11874073839362.514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-49475307664.010475</v>
      </c>
      <c r="L4169" s="444">
        <f t="shared" ca="1" si="182"/>
        <v>-11923549147026.523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-11923549147026.523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-49681454779.277184</v>
      </c>
      <c r="L4170" s="444">
        <f t="shared" ca="1" si="182"/>
        <v>-11973230601805.801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-11973230601805.801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-49888460840.857506</v>
      </c>
      <c r="L4171" s="444">
        <f t="shared" ca="1" si="182"/>
        <v>-12023119062646.658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-12023119062646.658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-50096329427.694412</v>
      </c>
      <c r="L4172" s="444">
        <f t="shared" ca="1" si="182"/>
        <v>-12073215392074.354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-12073215392074.354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-50305064133.643143</v>
      </c>
      <c r="L4173" s="444">
        <f t="shared" ca="1" si="182"/>
        <v>-12123520456207.996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-12123520456207.996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-50514668567.533318</v>
      </c>
      <c r="L4174" s="444">
        <f t="shared" ca="1" si="182"/>
        <v>-12174035124775.529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-12174035124775.529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-50725146353.231369</v>
      </c>
      <c r="L4175" s="444">
        <f t="shared" ca="1" si="182"/>
        <v>-12224760271128.76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-12224760271128.76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-50936501129.703163</v>
      </c>
      <c r="L4176" s="444">
        <f t="shared" ca="1" si="182"/>
        <v>-12275696772258.463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-12275696772258.463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-51148736551.076927</v>
      </c>
      <c r="L4177" s="444">
        <f t="shared" ca="1" si="182"/>
        <v>-12326845508809.539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-12326845508809.539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-51361856286.706413</v>
      </c>
      <c r="L4178" s="444">
        <f t="shared" ca="1" si="182"/>
        <v>-12378207365096.246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-12378207365096.246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-51575864021.23436</v>
      </c>
      <c r="L4179" s="444">
        <f t="shared" ca="1" si="182"/>
        <v>-12429783229117.48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-12429783229117.48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-51790763454.656166</v>
      </c>
      <c r="L4180" s="444">
        <f t="shared" ca="1" si="182"/>
        <v>-12481573992572.137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-12481573992572.137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-52006558302.383904</v>
      </c>
      <c r="L4181" s="444">
        <f t="shared" ca="1" si="182"/>
        <v>-12533580550874.521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-12533580550874.521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-52223252295.310509</v>
      </c>
      <c r="L4182" s="444">
        <f t="shared" ca="1" si="182"/>
        <v>-12585803803169.832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-12585803803169.832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-52440849179.874298</v>
      </c>
      <c r="L4183" s="444">
        <f t="shared" ca="1" si="182"/>
        <v>-12638244652349.707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-12638244652349.707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-52659352718.123779</v>
      </c>
      <c r="L4184" s="444">
        <f t="shared" ca="1" si="182"/>
        <v>-12690904005067.83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-12690904005067.83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-52878766687.782623</v>
      </c>
      <c r="L4185" s="444">
        <f t="shared" ca="1" si="182"/>
        <v>-12743782771755.613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-12743782771755.613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-53099094882.315056</v>
      </c>
      <c r="L4186" s="444">
        <f t="shared" ca="1" si="182"/>
        <v>-12796881866637.928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-12796881866637.928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-53320341110.991364</v>
      </c>
      <c r="L4187" s="444">
        <f t="shared" ca="1" si="182"/>
        <v>-12850202207748.92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-12850202207748.92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-53542509198.953835</v>
      </c>
      <c r="L4188" s="444">
        <f t="shared" ca="1" si="182"/>
        <v>-12903744716947.873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-12903744716947.873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-53765602987.282806</v>
      </c>
      <c r="L4189" s="444">
        <f t="shared" ca="1" si="182"/>
        <v>-12957510319935.156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-12957510319935.156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-53989626333.063148</v>
      </c>
      <c r="L4190" s="444">
        <f t="shared" ca="1" si="182"/>
        <v>-13011499946268.219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-13011499946268.219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-54214583109.450912</v>
      </c>
      <c r="L4191" s="444">
        <f t="shared" ca="1" si="182"/>
        <v>-13065714529377.67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-13065714529377.67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-54440477205.740288</v>
      </c>
      <c r="L4192" s="444">
        <f t="shared" ca="1" si="182"/>
        <v>-13120155006583.41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-13120155006583.41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-54667312527.430878</v>
      </c>
      <c r="L4193" s="444">
        <f t="shared" ca="1" si="182"/>
        <v>-13174822319110.842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-13174822319110.842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-54895092996.295174</v>
      </c>
      <c r="L4194" s="444">
        <f t="shared" ca="1" si="182"/>
        <v>-13229717412107.137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-13229717412107.137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-55123822550.446404</v>
      </c>
      <c r="L4195" s="444">
        <f t="shared" ca="1" si="182"/>
        <v>-13284841234657.584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-13284841234657.584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-55353505144.406601</v>
      </c>
      <c r="L4196" s="444">
        <f t="shared" ca="1" si="182"/>
        <v>-13340194739801.99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-13340194739801.99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-55584144749.174957</v>
      </c>
      <c r="L4197" s="444">
        <f t="shared" ca="1" si="182"/>
        <v>-13395778884551.166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-13395778884551.166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-55815745352.296524</v>
      </c>
      <c r="L4198" s="444">
        <f t="shared" ca="1" si="182"/>
        <v>-13451594629903.463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-13451594629903.463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-56048310957.931091</v>
      </c>
      <c r="L4199" s="444">
        <f t="shared" ca="1" si="182"/>
        <v>-13507642940861.395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-13507642940861.395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-56281845586.922478</v>
      </c>
      <c r="L4200" s="444">
        <f t="shared" ca="1" si="182"/>
        <v>-13563924786448.316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-13563924786448.316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-56516353276.867981</v>
      </c>
      <c r="L4201" s="444">
        <f t="shared" ca="1" si="182"/>
        <v>-13620441139725.184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-13620441139725.184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-56751838082.188263</v>
      </c>
      <c r="L4202" s="444">
        <f t="shared" ca="1" si="182"/>
        <v>-13677192977807.371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-13677192977807.371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-56988304074.19738</v>
      </c>
      <c r="L4203" s="444">
        <f t="shared" ca="1" si="182"/>
        <v>-13734181281881.568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-13734181281881.568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-57225755341.173203</v>
      </c>
      <c r="L4204" s="444">
        <f t="shared" ca="1" si="182"/>
        <v>-13791407037222.742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-13791407037222.742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-57464195988.428093</v>
      </c>
      <c r="L4205" s="444">
        <f t="shared" ca="1" si="182"/>
        <v>-13848871233211.17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-13848871233211.17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-57703630138.379875</v>
      </c>
      <c r="L4206" s="444">
        <f t="shared" ca="1" si="182"/>
        <v>-13906574863349.549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-13906574863349.549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-57944061930.623116</v>
      </c>
      <c r="L4207" s="444">
        <f t="shared" ca="1" si="182"/>
        <v>-13964518925280.172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-13964518925280.172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-58185495522.000717</v>
      </c>
      <c r="L4208" s="444">
        <f t="shared" ca="1" si="182"/>
        <v>-14022704420802.172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-14022704420802.172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-58427935086.675713</v>
      </c>
      <c r="L4209" s="444">
        <f t="shared" ca="1" si="182"/>
        <v>-14081132355888.848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-14081132355888.848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-58671384816.203529</v>
      </c>
      <c r="L4210" s="444">
        <f t="shared" ca="1" si="182"/>
        <v>-14139803740705.051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-14139803740705.051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-58915848919.604378</v>
      </c>
      <c r="L4211" s="444">
        <f t="shared" ca="1" si="182"/>
        <v>-14198719589624.654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-14198719589624.654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-59161331623.436058</v>
      </c>
      <c r="L4212" s="444">
        <f t="shared" ca="1" si="182"/>
        <v>-14257880921248.09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-14257880921248.09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-59407837171.86705</v>
      </c>
      <c r="L4213" s="444">
        <f t="shared" ca="1" si="182"/>
        <v>-14317288758419.957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-14317288758419.957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-59655369826.749825</v>
      </c>
      <c r="L4214" s="444">
        <f t="shared" ca="1" si="182"/>
        <v>-14376944128246.707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-14376944128246.707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-59903933867.694611</v>
      </c>
      <c r="L4215" s="444">
        <f t="shared" ca="1" si="182"/>
        <v>-14436848062114.402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-14436848062114.402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-60153533592.143349</v>
      </c>
      <c r="L4216" s="444">
        <f t="shared" ca="1" si="182"/>
        <v>-14497001595706.545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-14497001595706.545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-60404173315.443947</v>
      </c>
      <c r="L4217" s="444">
        <f t="shared" ca="1" si="182"/>
        <v>-14557405769021.988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-14557405769021.988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-60655857370.924957</v>
      </c>
      <c r="L4218" s="444">
        <f t="shared" ca="1" si="182"/>
        <v>-14618061626392.914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-14618061626392.914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-60908590109.970474</v>
      </c>
      <c r="L4219" s="444">
        <f t="shared" ca="1" si="182"/>
        <v>-14678970216502.885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-14678970216502.885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-61162375902.095352</v>
      </c>
      <c r="L4220" s="444">
        <f t="shared" ca="1" si="182"/>
        <v>-14740132592404.98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-14740132592404.98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-61417219135.02076</v>
      </c>
      <c r="L4221" s="444">
        <f t="shared" ca="1" si="182"/>
        <v>-14801549811540.002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-14801549811540.002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-61673124214.750008</v>
      </c>
      <c r="L4222" s="444">
        <f t="shared" ca="1" si="182"/>
        <v>-14863222935754.752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-14863222935754.752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-61930095565.644798</v>
      </c>
      <c r="L4223" s="444">
        <f t="shared" ca="1" si="182"/>
        <v>-14925153031320.396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-14925153031320.396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-62188137630.501648</v>
      </c>
      <c r="L4224" s="444">
        <f t="shared" ca="1" si="182"/>
        <v>-14987341168950.898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-14987341168950.898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-62447254870.628754</v>
      </c>
      <c r="L4225" s="444">
        <f t="shared" ca="1" si="182"/>
        <v>-15049788423821.527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-15049788423821.527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-62707451765.923027</v>
      </c>
      <c r="L4226" s="444">
        <f t="shared" ca="1" si="182"/>
        <v>-15112495875587.451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-15112495875587.451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-62968732814.947701</v>
      </c>
      <c r="L4227" s="444">
        <f t="shared" ca="1" si="182"/>
        <v>-15175464608402.398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-15175464608402.398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-63231102535.009987</v>
      </c>
      <c r="L4228" s="444">
        <f t="shared" ca="1" si="182"/>
        <v>-15238695710937.408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-15238695710937.408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-63494565462.239197</v>
      </c>
      <c r="L4229" s="444">
        <f t="shared" ca="1" si="182"/>
        <v>-15302190276399.646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-15302190276399.646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-63759126151.665184</v>
      </c>
      <c r="L4230" s="444">
        <f t="shared" ca="1" si="182"/>
        <v>-15365949402551.313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-15365949402551.313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-64024789177.297127</v>
      </c>
      <c r="L4231" s="444">
        <f t="shared" ca="1" si="182"/>
        <v>-15429974191728.609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-15429974191728.609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-64291559132.202538</v>
      </c>
      <c r="L4232" s="444">
        <f t="shared" ca="1" si="182"/>
        <v>-15494265750860.813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-15494265750860.813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-64559440628.586716</v>
      </c>
      <c r="L4233" s="444">
        <f t="shared" ca="1" si="182"/>
        <v>-15558825191489.398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-15558825191489.398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-64828438297.872498</v>
      </c>
      <c r="L4234" s="444">
        <f t="shared" ca="1" si="182"/>
        <v>-15623653629787.271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-15623653629787.271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-65098556790.780304</v>
      </c>
      <c r="L4235" s="444">
        <f t="shared" ca="1" si="182"/>
        <v>-15688752186578.053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-15688752186578.053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-65369800777.408554</v>
      </c>
      <c r="L4236" s="444">
        <f t="shared" ca="1" si="182"/>
        <v>-15754121987355.461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-15754121987355.461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-65642174947.314423</v>
      </c>
      <c r="L4237" s="444">
        <f t="shared" ca="1" si="182"/>
        <v>-15819764162302.775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-15819764162302.775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-65915684009.594887</v>
      </c>
      <c r="L4238" s="444">
        <f t="shared" ca="1" si="182"/>
        <v>-15885679846312.371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-15885679846312.371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-66190332692.968224</v>
      </c>
      <c r="L4239" s="444">
        <f t="shared" ca="1" si="182"/>
        <v>-15951870179005.34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-15951870179005.34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-66466125745.855576</v>
      </c>
      <c r="L4240" s="444">
        <f t="shared" ca="1" si="182"/>
        <v>-16018336304751.195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-16018336304751.195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-66743067936.463303</v>
      </c>
      <c r="L4241" s="444">
        <f t="shared" ca="1" si="182"/>
        <v>-16085079372687.658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-16085079372687.658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-67021164052.865242</v>
      </c>
      <c r="L4242" s="444">
        <f t="shared" ca="1" si="182"/>
        <v>-16152100536740.523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-16152100536740.523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-67300418903.08551</v>
      </c>
      <c r="L4243" s="444">
        <f t="shared" ca="1" si="182"/>
        <v>-16219400955643.609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-16219400955643.609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-67580837315.181709</v>
      </c>
      <c r="L4244" s="444">
        <f t="shared" ca="1" si="182"/>
        <v>-16286981792958.791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-16286981792958.791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-67862424137.328293</v>
      </c>
      <c r="L4245" s="444">
        <f t="shared" ca="1" si="182"/>
        <v>-16354844217096.119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-16354844217096.119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-68145184237.900497</v>
      </c>
      <c r="L4246" s="444">
        <f t="shared" ca="1" si="182"/>
        <v>-16422989401334.02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-16422989401334.02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-68429122505.558418</v>
      </c>
      <c r="L4247" s="444">
        <f t="shared" ca="1" si="182"/>
        <v>-16491418523839.578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-16491418523839.578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-68714243849.331573</v>
      </c>
      <c r="L4248" s="444">
        <f t="shared" ca="1" si="182"/>
        <v>-16560132767688.91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-16560132767688.91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-69000553198.703781</v>
      </c>
      <c r="L4249" s="444">
        <f t="shared" ca="1" si="182"/>
        <v>-16629133320887.613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-16629133320887.613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-69288055503.698395</v>
      </c>
      <c r="L4250" s="444">
        <f t="shared" ca="1" si="182"/>
        <v>-16698421376391.313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-16698421376391.313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-69576755734.963806</v>
      </c>
      <c r="L4251" s="444">
        <f t="shared" ca="1" si="182"/>
        <v>-16767998132126.275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-16767998132126.275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-69866658883.859482</v>
      </c>
      <c r="L4252" s="444">
        <f t="shared" ca="1" si="182"/>
        <v>-16837864791010.135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-16837864791010.135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-70157769962.542221</v>
      </c>
      <c r="L4253" s="444">
        <f t="shared" ca="1" si="182"/>
        <v>-16908022560972.678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-16908022560972.678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-70450094004.052826</v>
      </c>
      <c r="L4254" s="444">
        <f t="shared" ca="1" si="182"/>
        <v>-16978472654976.73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-16978472654976.73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-70743636062.403046</v>
      </c>
      <c r="L4255" s="444">
        <f t="shared" ca="1" si="182"/>
        <v>-17049216291039.133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-17049216291039.133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-71038401212.66304</v>
      </c>
      <c r="L4256" s="444">
        <f t="shared" ca="1" si="182"/>
        <v>-17120254692251.795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-17120254692251.795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-71334394551.049149</v>
      </c>
      <c r="L4257" s="444">
        <f t="shared" ca="1" si="182"/>
        <v>-17191589086802.844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-17191589086802.844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-71631621195.011841</v>
      </c>
      <c r="L4258" s="444">
        <f t="shared" ca="1" si="182"/>
        <v>-17263220707997.855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-17263220707997.855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-71930086283.324402</v>
      </c>
      <c r="L4259" s="444">
        <f t="shared" ca="1" si="182"/>
        <v>-17335150794281.18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-17335150794281.18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-72229794976.171585</v>
      </c>
      <c r="L4260" s="444">
        <f t="shared" ca="1" si="182"/>
        <v>-17407380589257.352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-17407380589257.352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-72530752455.238953</v>
      </c>
      <c r="L4261" s="444">
        <f t="shared" ca="1" si="182"/>
        <v>-17479911341712.59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-17479911341712.59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-72832963923.802444</v>
      </c>
      <c r="L4262" s="444">
        <f t="shared" ca="1" si="182"/>
        <v>-17552744305636.393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-17552744305636.393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-73136434606.818298</v>
      </c>
      <c r="L4263" s="444">
        <f t="shared" ca="1" si="182"/>
        <v>-17625880740243.211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-17625880740243.211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-73441169751.013382</v>
      </c>
      <c r="L4264" s="444">
        <f t="shared" ca="1" si="182"/>
        <v>-17699321909994.223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-17699321909994.223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-73747174624.975922</v>
      </c>
      <c r="L4265" s="444">
        <f t="shared" ca="1" si="182"/>
        <v>-17773069084619.199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-17773069084619.199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-74054454519.246658</v>
      </c>
      <c r="L4266" s="444">
        <f t="shared" ca="1" si="182"/>
        <v>-17847123539138.445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-17847123539138.445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-74363014746.410187</v>
      </c>
      <c r="L4267" s="444">
        <f t="shared" ca="1" si="182"/>
        <v>-17921486553884.855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-17921486553884.855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-74672860641.18689</v>
      </c>
      <c r="L4268" s="444">
        <f t="shared" ca="1" si="182"/>
        <v>-17996159414526.043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-17996159414526.043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-74983997560.525177</v>
      </c>
      <c r="L4269" s="444">
        <f t="shared" ca="1" si="182"/>
        <v>-18071143412086.566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-18071143412086.566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-75296430883.694031</v>
      </c>
      <c r="L4270" s="444">
        <f t="shared" ca="1" si="182"/>
        <v>-18146439842970.262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-18146439842970.262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-75610166012.376083</v>
      </c>
      <c r="L4271" s="444">
        <f t="shared" ca="1" si="182"/>
        <v>-18222050008982.637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-18222050008982.637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-75925208370.760986</v>
      </c>
      <c r="L4272" s="444">
        <f t="shared" ca="1" si="182"/>
        <v>-18297975217353.398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-18297975217353.398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-76241563405.63916</v>
      </c>
      <c r="L4273" s="444">
        <f t="shared" ca="1" si="182"/>
        <v>-18374216780759.039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-18374216780759.039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-76559236586.496002</v>
      </c>
      <c r="L4274" s="444">
        <f t="shared" ca="1" si="182"/>
        <v>-18450776017345.535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-18450776017345.535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-76878233405.6064</v>
      </c>
      <c r="L4275" s="444">
        <f t="shared" ca="1" si="182"/>
        <v>-18527654250751.141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-18527654250751.141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-77198559378.129745</v>
      </c>
      <c r="L4276" s="444">
        <f t="shared" ca="1" si="182"/>
        <v>-18604852810129.27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-18604852810129.27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-77520220042.205292</v>
      </c>
      <c r="L4277" s="444">
        <f t="shared" ca="1" si="182"/>
        <v>-18682373030171.477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-18682373030171.477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-77843220959.047821</v>
      </c>
      <c r="L4278" s="444">
        <f t="shared" ca="1" si="182"/>
        <v>-18760216251130.523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-18760216251130.523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-78167567713.043854</v>
      </c>
      <c r="L4279" s="444">
        <f t="shared" ca="1" si="182"/>
        <v>-18838383818843.566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-18838383818843.566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-78493265911.84819</v>
      </c>
      <c r="L4280" s="444">
        <f t="shared" ca="1" si="182"/>
        <v>-18916877084755.414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-18916877084755.414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-78820321186.480896</v>
      </c>
      <c r="L4281" s="444">
        <f t="shared" ca="1" si="182"/>
        <v>-18995697405941.895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-18995697405941.895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-79148739191.424561</v>
      </c>
      <c r="L4282" s="444">
        <f t="shared" ca="1" si="182"/>
        <v>-19074846145133.32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-19074846145133.32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-79478525604.722168</v>
      </c>
      <c r="L4283" s="444">
        <f t="shared" ca="1" si="182"/>
        <v>-19154324670738.043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-19154324670738.043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-79809686128.07518</v>
      </c>
      <c r="L4284" s="444">
        <f t="shared" ca="1" si="182"/>
        <v>-19234134356866.117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-19234134356866.117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-80142226486.942154</v>
      </c>
      <c r="L4285" s="444">
        <f t="shared" ca="1" si="182"/>
        <v>-19314276583353.059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-19314276583353.059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-80476152430.637741</v>
      </c>
      <c r="L4286" s="444">
        <f t="shared" ca="1" si="182"/>
        <v>-19394752735783.695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-19394752735783.695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-80811469732.432068</v>
      </c>
      <c r="L4287" s="444">
        <f t="shared" ca="1" si="182"/>
        <v>-19475564205516.129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-19475564205516.129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-81148184189.650543</v>
      </c>
      <c r="L4288" s="444">
        <f t="shared" ca="1" si="182"/>
        <v>-19556712389705.781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-19556712389705.781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-81486301623.774094</v>
      </c>
      <c r="L4289" s="444">
        <f t="shared" ca="1" si="182"/>
        <v>-19638198691329.555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-19638198691329.555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-81825827880.53981</v>
      </c>
      <c r="L4290" s="444">
        <f t="shared" ca="1" si="182"/>
        <v>-19720024519210.094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-19720024519210.094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-82166768830.042053</v>
      </c>
      <c r="L4291" s="444">
        <f t="shared" ca="1" si="182"/>
        <v>-19802191288040.137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-19802191288040.137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-82509130366.833908</v>
      </c>
      <c r="L4292" s="444">
        <f t="shared" ca="1" si="182"/>
        <v>-19884700418406.969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-19884700418406.969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-82852918410.029037</v>
      </c>
      <c r="L4293" s="444">
        <f t="shared" ca="1" si="182"/>
        <v>-19967553336816.996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-19967553336816.996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-83198138903.404144</v>
      </c>
      <c r="L4294" s="444">
        <f t="shared" ca="1" si="182"/>
        <v>-20050751475720.398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-20050751475720.398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-83544797815.501663</v>
      </c>
      <c r="L4295" s="444">
        <f t="shared" ca="1" si="182"/>
        <v>-20134296273535.898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-20134296273535.898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-83892901139.73291</v>
      </c>
      <c r="L4296" s="444">
        <f t="shared" ca="1" si="182"/>
        <v>-20218189174675.633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-20218189174675.633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-84242454894.481796</v>
      </c>
      <c r="L4297" s="444">
        <f t="shared" ca="1" si="182"/>
        <v>-20302431629570.113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-20302431629570.113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-84593465123.208801</v>
      </c>
      <c r="L4298" s="444">
        <f t="shared" ca="1" si="182"/>
        <v>-20387025094693.32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-20387025094693.32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-84945937894.555496</v>
      </c>
      <c r="L4299" s="444">
        <f t="shared" ca="1" si="182"/>
        <v>-20471971032587.875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-20471971032587.875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-85299879302.449478</v>
      </c>
      <c r="L4300" s="444">
        <f t="shared" ca="1" si="182"/>
        <v>-20557270911890.324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-20557270911890.324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-85655295466.209686</v>
      </c>
      <c r="L4301" s="444">
        <f t="shared" ca="1" si="182"/>
        <v>-20642926207356.535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-20642926207356.535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-86012192530.652222</v>
      </c>
      <c r="L4302" s="444">
        <f t="shared" ca="1" si="182"/>
        <v>-20728938399887.188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-20728938399887.188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-86370576666.196609</v>
      </c>
      <c r="L4303" s="444">
        <f t="shared" ca="1" si="182"/>
        <v>-20815308976553.383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-20815308976553.383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-86730454068.972427</v>
      </c>
      <c r="L4304" s="444">
        <f t="shared" ca="1" si="182"/>
        <v>-20902039430622.355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-20902039430622.355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-87091830960.926483</v>
      </c>
      <c r="L4305" s="444">
        <f t="shared" ca="1" si="182"/>
        <v>-20989131261583.281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-20989131261583.281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-87454713589.930344</v>
      </c>
      <c r="L4306" s="444">
        <f t="shared" ca="1" si="182"/>
        <v>-21076585975173.211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-21076585975173.211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-87819108229.888382</v>
      </c>
      <c r="L4307" s="444">
        <f t="shared" ca="1" si="182"/>
        <v>-21164405083403.098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-21164405083403.098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-88185021180.846237</v>
      </c>
      <c r="L4308" s="444">
        <f t="shared" ca="1" si="182"/>
        <v>-21252590104583.945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-21252590104583.945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-88552458769.099777</v>
      </c>
      <c r="L4309" s="444">
        <f t="shared" ca="1" si="182"/>
        <v>-21341142563353.047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-21341142563353.047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-88921427347.304367</v>
      </c>
      <c r="L4310" s="444">
        <f t="shared" ca="1" si="182"/>
        <v>-21430063990700.352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-21430063990700.352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-89291933294.584793</v>
      </c>
      <c r="L4311" s="444">
        <f t="shared" ca="1" si="182"/>
        <v>-21519355923994.938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-21519355923994.938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-89663983016.645569</v>
      </c>
      <c r="L4312" s="444">
        <f t="shared" ca="1" si="182"/>
        <v>-21609019907011.582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-21609019907011.582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-90037582945.881592</v>
      </c>
      <c r="L4313" s="444">
        <f t="shared" ca="1" si="182"/>
        <v>-21699057489957.465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-21699057489957.465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-90412739541.489441</v>
      </c>
      <c r="L4314" s="444">
        <f t="shared" ca="1" si="182"/>
        <v>-21789470229498.953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-21789470229498.953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-90789459289.578964</v>
      </c>
      <c r="L4315" s="444">
        <f t="shared" ca="1" si="182"/>
        <v>-21880259688788.531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-21880259688788.531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-91167748703.285553</v>
      </c>
      <c r="L4316" s="444">
        <f t="shared" ca="1" si="182"/>
        <v>-21971427437491.816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-21971427437491.816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-91547614322.882568</v>
      </c>
      <c r="L4317" s="444">
        <f t="shared" ca="1" si="182"/>
        <v>-22062975051814.699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-22062975051814.699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-91929062715.894577</v>
      </c>
      <c r="L4318" s="444">
        <f t="shared" ca="1" si="182"/>
        <v>-22154904114530.594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-22154904114530.594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-92312100477.2108</v>
      </c>
      <c r="L4319" s="444">
        <f t="shared" ca="1" si="182"/>
        <v>-22247216215007.805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-22247216215007.805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-92696734229.199188</v>
      </c>
      <c r="L4320" s="444">
        <f t="shared" ca="1" si="182"/>
        <v>-22339912949237.004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-22339912949237.004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-93082970621.820847</v>
      </c>
      <c r="L4321" s="444">
        <f t="shared" ca="1" si="182"/>
        <v>-22432995919858.824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-22432995919858.824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-93470816332.745102</v>
      </c>
      <c r="L4322" s="444">
        <f t="shared" ca="1" si="182"/>
        <v>-22526466736191.57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-22526466736191.57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-93860278067.464874</v>
      </c>
      <c r="L4323" s="444">
        <f t="shared" ca="1" si="182"/>
        <v>-22620327014259.035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-22620327014259.035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-94251362559.412643</v>
      </c>
      <c r="L4324" s="444">
        <f t="shared" ca="1" si="182"/>
        <v>-22714578376818.449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-22714578376818.449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-94644076570.076874</v>
      </c>
      <c r="L4325" s="444">
        <f t="shared" ca="1" si="182"/>
        <v>-22809222453388.527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-22809222453388.527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-95038426889.118866</v>
      </c>
      <c r="L4326" s="444">
        <f t="shared" ca="1" si="182"/>
        <v>-22904260880277.645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-22904260880277.645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-95434420334.490189</v>
      </c>
      <c r="L4327" s="444">
        <f t="shared" ca="1" si="182"/>
        <v>-22999695300612.133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-22999695300612.133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-95832063752.550552</v>
      </c>
      <c r="L4328" s="444">
        <f t="shared" ca="1" si="182"/>
        <v>-23095527364364.684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-23095527364364.684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-96231364018.186188</v>
      </c>
      <c r="L4329" s="444">
        <f t="shared" ca="1" si="182"/>
        <v>-23191758728382.871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-23191758728382.871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-96632328034.928635</v>
      </c>
      <c r="L4330" s="444">
        <f t="shared" ca="1" si="182"/>
        <v>-23288391056417.801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-23288391056417.801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-97034962735.074173</v>
      </c>
      <c r="L4331" s="444">
        <f t="shared" ca="1" si="182"/>
        <v>-23385426019152.875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-23385426019152.875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-97439275079.80365</v>
      </c>
      <c r="L4332" s="444">
        <f t="shared" ca="1" si="182"/>
        <v>-23482865294232.68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-23482865294232.68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-97845272059.302826</v>
      </c>
      <c r="L4333" s="444">
        <f t="shared" ca="1" si="182"/>
        <v>-23580710566291.984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-23580710566291.984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-98252960692.88327</v>
      </c>
      <c r="L4334" s="444">
        <f t="shared" ca="1" si="182"/>
        <v>-23678963526984.867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-23678963526984.867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-98662348029.103607</v>
      </c>
      <c r="L4335" s="444">
        <f t="shared" ca="1" si="182"/>
        <v>-23777625875013.973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-23777625875013.973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-99073441145.891556</v>
      </c>
      <c r="L4336" s="444">
        <f t="shared" ca="1" si="182"/>
        <v>-23876699316159.863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-23876699316159.863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-99486247150.666092</v>
      </c>
      <c r="L4337" s="444">
        <f t="shared" ca="1" si="182"/>
        <v>-23976185563310.531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-23976185563310.531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-99900773180.460541</v>
      </c>
      <c r="L4338" s="444">
        <f t="shared" ca="1" si="182"/>
        <v>-24076086336490.992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-24076086336490.992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-100317026402.04581</v>
      </c>
      <c r="L4339" s="444">
        <f t="shared" ca="1" si="182"/>
        <v>-24176403362893.039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-24176403362893.039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-100735014012.05432</v>
      </c>
      <c r="L4340" s="444">
        <f t="shared" ca="1" si="182"/>
        <v>-24277138376905.094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-24277138376905.094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-101154743237.10455</v>
      </c>
      <c r="L4341" s="444">
        <f t="shared" ca="1" si="182"/>
        <v>-24378293120142.199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-24378293120142.199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-101576221333.92583</v>
      </c>
      <c r="L4342" s="444">
        <f t="shared" ca="1" si="182"/>
        <v>-24479869341476.125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-24479869341476.125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-101999455589.48386</v>
      </c>
      <c r="L4343" s="444">
        <f t="shared" ref="L4343:L4597" ca="1" si="187">I4343-J4343+K4343</f>
        <v>-24581868797065.609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-24581868797065.609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-102424453321.1067</v>
      </c>
      <c r="L4344" s="444">
        <f t="shared" ca="1" si="187"/>
        <v>-24684293250386.715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-24684293250386.715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-102851221876.61131</v>
      </c>
      <c r="L4345" s="444">
        <f t="shared" ca="1" si="187"/>
        <v>-24787144472263.324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-24787144472263.324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-103279768634.43051</v>
      </c>
      <c r="L4346" s="444">
        <f t="shared" ca="1" si="187"/>
        <v>-24890424240897.754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-24890424240897.754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-103710101003.74065</v>
      </c>
      <c r="L4347" s="444">
        <f t="shared" ca="1" si="187"/>
        <v>-24994134341901.496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-24994134341901.496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-104142226424.58957</v>
      </c>
      <c r="L4348" s="444">
        <f t="shared" ca="1" si="187"/>
        <v>-25098276568326.086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-25098276568326.086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-104576152368.02536</v>
      </c>
      <c r="L4349" s="444">
        <f t="shared" ca="1" si="187"/>
        <v>-25202852720694.109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-25202852720694.109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-105011886336.22545</v>
      </c>
      <c r="L4350" s="444">
        <f t="shared" ca="1" si="187"/>
        <v>-25307864607030.336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-25307864607030.336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-105449435862.6264</v>
      </c>
      <c r="L4351" s="444">
        <f t="shared" ca="1" si="187"/>
        <v>-25413314042892.961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-25413314042892.961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-105888808512.054</v>
      </c>
      <c r="L4352" s="444">
        <f t="shared" ca="1" si="187"/>
        <v>-25519202851405.016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-25519202851405.016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-106330011880.85423</v>
      </c>
      <c r="L4353" s="444">
        <f t="shared" ca="1" si="187"/>
        <v>-25625532863285.871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-25625532863285.871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-106773053597.02446</v>
      </c>
      <c r="L4354" s="444">
        <f t="shared" ca="1" si="187"/>
        <v>-25732305916882.895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-25732305916882.895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-107217941320.3454</v>
      </c>
      <c r="L4355" s="444">
        <f t="shared" ca="1" si="187"/>
        <v>-25839523858203.238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-25839523858203.238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-107664682742.51349</v>
      </c>
      <c r="L4356" s="444">
        <f t="shared" ca="1" si="187"/>
        <v>-25947188540945.75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-25947188540945.75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-108113285587.27396</v>
      </c>
      <c r="L4357" s="444">
        <f t="shared" ca="1" si="187"/>
        <v>-26055301826533.023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-26055301826533.023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-108563757610.55426</v>
      </c>
      <c r="L4358" s="444">
        <f t="shared" ca="1" si="187"/>
        <v>-26163865584143.578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-26163865584143.578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-109016106600.59824</v>
      </c>
      <c r="L4359" s="444">
        <f t="shared" ca="1" si="187"/>
        <v>-26272881690744.176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-26272881690744.176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-109470340378.10074</v>
      </c>
      <c r="L4360" s="444">
        <f t="shared" ca="1" si="187"/>
        <v>-26382352031122.277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-26382352031122.277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-109926466796.34282</v>
      </c>
      <c r="L4361" s="444">
        <f t="shared" ca="1" si="187"/>
        <v>-26492278497918.621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-26492278497918.621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-110384493741.32759</v>
      </c>
      <c r="L4362" s="444">
        <f t="shared" ca="1" si="187"/>
        <v>-26602662991659.949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-26602662991659.949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-110844429131.91646</v>
      </c>
      <c r="L4363" s="444">
        <f t="shared" ca="1" si="187"/>
        <v>-26713507420791.867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-26713507420791.867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-111306280919.96611</v>
      </c>
      <c r="L4364" s="444">
        <f t="shared" ca="1" si="187"/>
        <v>-26824813701711.832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-26824813701711.832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-111770057090.46596</v>
      </c>
      <c r="L4365" s="444">
        <f t="shared" ca="1" si="187"/>
        <v>-26936583758802.297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-26936583758802.297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-112235765661.67624</v>
      </c>
      <c r="L4366" s="444">
        <f t="shared" ca="1" si="187"/>
        <v>-27048819524463.973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-27048819524463.973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-112703414685.26656</v>
      </c>
      <c r="L4367" s="444">
        <f t="shared" ca="1" si="187"/>
        <v>-27161522939149.238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-27161522939149.238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-113173012246.45515</v>
      </c>
      <c r="L4368" s="444">
        <f t="shared" ca="1" si="187"/>
        <v>-27274695951395.695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-27274695951395.695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-113644566464.14873</v>
      </c>
      <c r="L4369" s="444">
        <f t="shared" ca="1" si="187"/>
        <v>-27388340517859.844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-27388340517859.844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-114118085491.08269</v>
      </c>
      <c r="L4370" s="444">
        <f t="shared" ca="1" si="187"/>
        <v>-27502458603350.926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-27502458603350.926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-114593577513.96219</v>
      </c>
      <c r="L4371" s="444">
        <f t="shared" ca="1" si="187"/>
        <v>-27617052180864.887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-27617052180864.887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-115071050753.60368</v>
      </c>
      <c r="L4372" s="444">
        <f t="shared" ca="1" si="187"/>
        <v>-27732123231618.492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-27732123231618.492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-115550513465.07704</v>
      </c>
      <c r="L4373" s="444">
        <f t="shared" ca="1" si="187"/>
        <v>-27847673745083.57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-27847673745083.57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-116031973937.84822</v>
      </c>
      <c r="L4374" s="444">
        <f t="shared" ca="1" si="187"/>
        <v>-27963705719021.418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-27963705719021.418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-116515440495.92258</v>
      </c>
      <c r="L4375" s="444">
        <f t="shared" ca="1" si="187"/>
        <v>-28080221159517.34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-28080221159517.34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-117000921497.98891</v>
      </c>
      <c r="L4376" s="444">
        <f t="shared" ca="1" si="187"/>
        <v>-28197222081015.328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-28197222081015.328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-117488425337.56386</v>
      </c>
      <c r="L4377" s="444">
        <f t="shared" ca="1" si="187"/>
        <v>-28314710506352.891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-28314710506352.891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-117977960443.13704</v>
      </c>
      <c r="L4378" s="444">
        <f t="shared" ca="1" si="187"/>
        <v>-28432688466796.027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-28432688466796.027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-118469535278.31679</v>
      </c>
      <c r="L4379" s="444">
        <f t="shared" ca="1" si="187"/>
        <v>-28551158002074.344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-28551158002074.344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-118963158341.97643</v>
      </c>
      <c r="L4380" s="444">
        <f t="shared" ca="1" si="187"/>
        <v>-28670121160416.32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-28670121160416.32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-119458838168.40135</v>
      </c>
      <c r="L4381" s="444">
        <f t="shared" ca="1" si="187"/>
        <v>-28789579998584.723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-28789579998584.723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-119956583327.43636</v>
      </c>
      <c r="L4382" s="444">
        <f t="shared" ca="1" si="187"/>
        <v>-28909536581912.16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-28909536581912.16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-120456402424.63399</v>
      </c>
      <c r="L4383" s="444">
        <f t="shared" ca="1" si="187"/>
        <v>-29029992984336.793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-29029992984336.793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-120958304101.40331</v>
      </c>
      <c r="L4384" s="444">
        <f t="shared" ca="1" si="187"/>
        <v>-29150951288438.195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-29150951288438.195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-121462297035.15915</v>
      </c>
      <c r="L4385" s="444">
        <f t="shared" ca="1" si="187"/>
        <v>-29272413585473.355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-29272413585473.355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-121968389939.47231</v>
      </c>
      <c r="L4386" s="444">
        <f t="shared" ca="1" si="187"/>
        <v>-29394381975412.828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-29394381975412.828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-122476591564.22011</v>
      </c>
      <c r="L4387" s="444">
        <f t="shared" ca="1" si="187"/>
        <v>-29516858566977.047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-29516858566977.047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-122986910695.73769</v>
      </c>
      <c r="L4388" s="444">
        <f t="shared" ca="1" si="187"/>
        <v>-29639845477672.785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-29639845477672.785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-123499356156.96994</v>
      </c>
      <c r="L4389" s="444">
        <f t="shared" ca="1" si="187"/>
        <v>-29763344833829.754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-29763344833829.754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-124013936807.62398</v>
      </c>
      <c r="L4390" s="444">
        <f t="shared" ca="1" si="187"/>
        <v>-29887358770637.379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-29887358770637.379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-124530661544.32243</v>
      </c>
      <c r="L4391" s="444">
        <f t="shared" ca="1" si="187"/>
        <v>-30011889432181.703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-30011889432181.703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-125049539300.7571</v>
      </c>
      <c r="L4392" s="444">
        <f t="shared" ca="1" si="187"/>
        <v>-30136938971482.461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-30136938971482.461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-125570579047.84358</v>
      </c>
      <c r="L4393" s="444">
        <f t="shared" ca="1" si="187"/>
        <v>-30262509550530.305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-30262509550530.305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-126093789793.87625</v>
      </c>
      <c r="L4394" s="444">
        <f t="shared" ca="1" si="187"/>
        <v>-30388603340324.18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-30388603340324.18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-126619180584.68408</v>
      </c>
      <c r="L4395" s="444">
        <f t="shared" ca="1" si="187"/>
        <v>-30515222520908.863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-30515222520908.863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-127146760503.78693</v>
      </c>
      <c r="L4396" s="444">
        <f t="shared" ca="1" si="187"/>
        <v>-30642369281412.648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-30642369281412.648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-127676538672.55269</v>
      </c>
      <c r="L4397" s="444">
        <f t="shared" ca="1" si="187"/>
        <v>-30770045820085.199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-30770045820085.199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-128208524250.355</v>
      </c>
      <c r="L4398" s="444">
        <f t="shared" ca="1" si="187"/>
        <v>-30898254344335.555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-30898254344335.555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-128742726434.73148</v>
      </c>
      <c r="L4399" s="444">
        <f t="shared" ca="1" si="187"/>
        <v>-31026997070770.285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-31026997070770.285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-129279154461.54285</v>
      </c>
      <c r="L4400" s="444">
        <f t="shared" ca="1" si="187"/>
        <v>-31156276225231.828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-31156276225231.828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-129817817605.1326</v>
      </c>
      <c r="L4401" s="444">
        <f t="shared" ca="1" si="187"/>
        <v>-31286094042836.961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-31286094042836.961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-130358725178.48732</v>
      </c>
      <c r="L4402" s="444">
        <f t="shared" ca="1" si="187"/>
        <v>-31416452768015.449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-31416452768015.449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-130901886533.39771</v>
      </c>
      <c r="L4403" s="444">
        <f t="shared" ca="1" si="187"/>
        <v>-31547354654548.848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-31547354654548.848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-131447311060.62019</v>
      </c>
      <c r="L4404" s="444">
        <f t="shared" ca="1" si="187"/>
        <v>-31678801965609.469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-31678801965609.469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-131995008190.03944</v>
      </c>
      <c r="L4405" s="444">
        <f t="shared" ca="1" si="187"/>
        <v>-31810796973799.508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-31810796973799.508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-132544987390.83128</v>
      </c>
      <c r="L4406" s="444">
        <f t="shared" ca="1" si="187"/>
        <v>-31943341961190.34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-31943341961190.34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-133097258171.6264</v>
      </c>
      <c r="L4407" s="444">
        <f t="shared" ca="1" si="187"/>
        <v>-32076439219361.965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-32076439219361.965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-133651830080.67485</v>
      </c>
      <c r="L4408" s="444">
        <f t="shared" ca="1" si="187"/>
        <v>-32210091049442.641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-32210091049442.641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-134208712706.01102</v>
      </c>
      <c r="L4409" s="444">
        <f t="shared" ca="1" si="187"/>
        <v>-32344299762148.652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-32344299762148.652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-134767915675.61938</v>
      </c>
      <c r="L4410" s="444">
        <f t="shared" ca="1" si="187"/>
        <v>-32479067677824.273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-32479067677824.273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-135329448657.60114</v>
      </c>
      <c r="L4411" s="444">
        <f t="shared" ca="1" si="187"/>
        <v>-32614397126481.875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-32614397126481.875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-135893321360.34114</v>
      </c>
      <c r="L4412" s="444">
        <f t="shared" ca="1" si="187"/>
        <v>-32750290447842.215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-32750290447842.215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-136459543532.67589</v>
      </c>
      <c r="L4413" s="444">
        <f t="shared" ca="1" si="187"/>
        <v>-32886749991374.891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-32886749991374.891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-137028124964.06204</v>
      </c>
      <c r="L4414" s="444">
        <f t="shared" ca="1" si="187"/>
        <v>-33023778116338.953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-33023778116338.953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-137599075484.74564</v>
      </c>
      <c r="L4415" s="444">
        <f t="shared" ca="1" si="187"/>
        <v>-33161377191823.699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-33161377191823.699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-138172404965.93207</v>
      </c>
      <c r="L4416" s="444">
        <f t="shared" ca="1" si="187"/>
        <v>-33299549596789.633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-33299549596789.633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-138748123319.95679</v>
      </c>
      <c r="L4417" s="444">
        <f t="shared" ca="1" si="187"/>
        <v>-33438297720109.59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-33438297720109.59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-139326240500.4566</v>
      </c>
      <c r="L4418" s="444">
        <f t="shared" ca="1" si="187"/>
        <v>-33577623960610.047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-33577623960610.047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-139906766502.54184</v>
      </c>
      <c r="L4419" s="444">
        <f t="shared" ca="1" si="187"/>
        <v>-33717530727112.59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-33717530727112.59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-140489711362.96912</v>
      </c>
      <c r="L4420" s="444">
        <f t="shared" ca="1" si="187"/>
        <v>-33858020438475.559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-33858020438475.559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-141075085160.31482</v>
      </c>
      <c r="L4421" s="444">
        <f t="shared" ca="1" si="187"/>
        <v>-33999095523635.875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-33999095523635.875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-141662898015.14948</v>
      </c>
      <c r="L4422" s="444">
        <f t="shared" ca="1" si="187"/>
        <v>-34140758421651.023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-34140758421651.023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-142253160090.21259</v>
      </c>
      <c r="L4423" s="444">
        <f t="shared" ca="1" si="187"/>
        <v>-34283011581741.234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-34283011581741.234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-142845881590.58847</v>
      </c>
      <c r="L4424" s="444">
        <f t="shared" ca="1" si="187"/>
        <v>-34425857463331.824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-34425857463331.824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-143441072763.8826</v>
      </c>
      <c r="L4425" s="444">
        <f t="shared" ca="1" si="187"/>
        <v>-34569298536095.707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-34569298536095.707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-144038743900.3988</v>
      </c>
      <c r="L4426" s="444">
        <f t="shared" ca="1" si="187"/>
        <v>-34713337279996.105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-34713337279996.105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-144638905333.31711</v>
      </c>
      <c r="L4427" s="444">
        <f t="shared" ca="1" si="187"/>
        <v>-34857976185329.422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-34857976185329.422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-145241567438.87259</v>
      </c>
      <c r="L4428" s="444">
        <f t="shared" ca="1" si="187"/>
        <v>-35003217752768.293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-35003217752768.293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-145846740636.53455</v>
      </c>
      <c r="L4429" s="444">
        <f t="shared" ca="1" si="187"/>
        <v>-35149064493404.828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-35149064493404.828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-146454435389.18677</v>
      </c>
      <c r="L4430" s="444">
        <f t="shared" ca="1" si="187"/>
        <v>-35295518928794.016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-35295518928794.016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-147064662203.30841</v>
      </c>
      <c r="L4431" s="444">
        <f t="shared" ca="1" si="187"/>
        <v>-35442583590997.32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-35442583590997.32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-147677431629.15549</v>
      </c>
      <c r="L4432" s="444">
        <f t="shared" ca="1" si="187"/>
        <v>-35590261022626.477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-35590261022626.477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-148292754260.94366</v>
      </c>
      <c r="L4433" s="444">
        <f t="shared" ca="1" si="187"/>
        <v>-35738553776887.422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-35738553776887.422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-148910640737.03091</v>
      </c>
      <c r="L4434" s="444">
        <f t="shared" ca="1" si="187"/>
        <v>-35887464417624.453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-35887464417624.453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-149531101740.1019</v>
      </c>
      <c r="L4435" s="444">
        <f t="shared" ca="1" si="187"/>
        <v>-36036995519364.555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-36036995519364.555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-150154147997.35229</v>
      </c>
      <c r="L4436" s="444">
        <f t="shared" ca="1" si="187"/>
        <v>-36187149667361.906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-36187149667361.906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-150779790280.67462</v>
      </c>
      <c r="L4437" s="444">
        <f t="shared" ca="1" si="187"/>
        <v>-36337929457642.578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-36337929457642.578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-151408039406.84409</v>
      </c>
      <c r="L4438" s="444">
        <f t="shared" ca="1" si="187"/>
        <v>-36489337497049.422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-36489337497049.422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-152038906237.70593</v>
      </c>
      <c r="L4439" s="444">
        <f t="shared" ca="1" si="187"/>
        <v>-36641376403287.125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-36641376403287.125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-152672401680.36301</v>
      </c>
      <c r="L4440" s="444">
        <f t="shared" ca="1" si="187"/>
        <v>-36794048804967.484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-36794048804967.484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-153308536687.3645</v>
      </c>
      <c r="L4441" s="444">
        <f t="shared" ca="1" si="187"/>
        <v>-36947357341654.852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-36947357341654.852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-153947322256.8952</v>
      </c>
      <c r="L4442" s="444">
        <f t="shared" ca="1" si="187"/>
        <v>-37101304663911.75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-37101304663911.75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-154588769432.96564</v>
      </c>
      <c r="L4443" s="444">
        <f t="shared" ca="1" si="187"/>
        <v>-37255893433344.719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-37255893433344.719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-155232889305.603</v>
      </c>
      <c r="L4444" s="444">
        <f t="shared" ca="1" si="187"/>
        <v>-37411126322650.32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-37411126322650.32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-155879693011.043</v>
      </c>
      <c r="L4445" s="444">
        <f t="shared" ca="1" si="187"/>
        <v>-37567006015661.367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-37567006015661.367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-156529191731.92236</v>
      </c>
      <c r="L4446" s="444">
        <f t="shared" ca="1" si="187"/>
        <v>-37723535207393.289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-37723535207393.289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-157181396697.47205</v>
      </c>
      <c r="L4447" s="444">
        <f t="shared" ca="1" si="187"/>
        <v>-37880716604090.758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-37880716604090.758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-157836319183.71149</v>
      </c>
      <c r="L4448" s="444">
        <f t="shared" ca="1" si="187"/>
        <v>-38038552923274.469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-38038552923274.469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-158493970513.64362</v>
      </c>
      <c r="L4449" s="444">
        <f t="shared" ca="1" si="187"/>
        <v>-38197046893788.109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-38197046893788.109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-159154362057.45044</v>
      </c>
      <c r="L4450" s="444">
        <f t="shared" ca="1" si="187"/>
        <v>-38356201255845.563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-38356201255845.563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-159817505232.68985</v>
      </c>
      <c r="L4451" s="444">
        <f t="shared" ca="1" si="187"/>
        <v>-38516018761078.25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-38516018761078.25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-160483411504.49271</v>
      </c>
      <c r="L4452" s="444">
        <f t="shared" ca="1" si="187"/>
        <v>-38676502172582.742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-38676502172582.742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-161152092385.76141</v>
      </c>
      <c r="L4453" s="444">
        <f t="shared" ca="1" si="187"/>
        <v>-38837654264968.5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-38837654264968.5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-161823559437.36874</v>
      </c>
      <c r="L4454" s="444">
        <f t="shared" ca="1" si="187"/>
        <v>-38999477824405.867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-38999477824405.867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-162497824268.35779</v>
      </c>
      <c r="L4455" s="444">
        <f t="shared" ca="1" si="187"/>
        <v>-39161975648674.227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-39161975648674.227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-163174898536.14261</v>
      </c>
      <c r="L4456" s="444">
        <f t="shared" ca="1" si="187"/>
        <v>-39325150547210.367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-39325150547210.367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-163854793946.70987</v>
      </c>
      <c r="L4457" s="444">
        <f t="shared" ca="1" si="187"/>
        <v>-39489005341157.078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-39489005341157.078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-164537522254.82117</v>
      </c>
      <c r="L4458" s="444">
        <f t="shared" ca="1" si="187"/>
        <v>-39653542863411.898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-39653542863411.898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-165223095264.21625</v>
      </c>
      <c r="L4459" s="444">
        <f t="shared" ca="1" si="187"/>
        <v>-39818765958676.117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-39818765958676.117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-165911524827.81714</v>
      </c>
      <c r="L4460" s="444">
        <f t="shared" ca="1" si="187"/>
        <v>-39984677483503.938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-39984677483503.938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-166602822847.93307</v>
      </c>
      <c r="L4461" s="444">
        <f t="shared" ca="1" si="187"/>
        <v>-40151280306351.867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-40151280306351.867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-167297001276.46613</v>
      </c>
      <c r="L4462" s="444">
        <f t="shared" ca="1" si="187"/>
        <v>-40318577307628.336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-40318577307628.336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-167994072115.11807</v>
      </c>
      <c r="L4463" s="444">
        <f t="shared" ca="1" si="187"/>
        <v>-40486571379743.453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-40486571379743.453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-168694047415.59772</v>
      </c>
      <c r="L4464" s="444">
        <f t="shared" ca="1" si="187"/>
        <v>-40655265427159.055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-40655265427159.055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-169396939279.82941</v>
      </c>
      <c r="L4465" s="444">
        <f t="shared" ca="1" si="187"/>
        <v>-40824662366438.883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-40824662366438.883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-170102759860.16202</v>
      </c>
      <c r="L4466" s="444">
        <f t="shared" ca="1" si="187"/>
        <v>-40994765126299.047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-40994765126299.047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-170811521359.57935</v>
      </c>
      <c r="L4467" s="444">
        <f t="shared" ca="1" si="187"/>
        <v>-41165576647658.625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-41165576647658.625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-171523236031.91095</v>
      </c>
      <c r="L4468" s="444">
        <f t="shared" ca="1" si="187"/>
        <v>-41337099883690.539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-41337099883690.539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-172237916182.04391</v>
      </c>
      <c r="L4469" s="444">
        <f t="shared" ca="1" si="187"/>
        <v>-41509337799872.586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-41509337799872.586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-172955574166.13577</v>
      </c>
      <c r="L4470" s="444">
        <f t="shared" ca="1" si="187"/>
        <v>-41682293374038.719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-41682293374038.719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-173676222391.828</v>
      </c>
      <c r="L4471" s="444">
        <f t="shared" ca="1" si="187"/>
        <v>-41855969596430.547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-41855969596430.547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-174399873318.4606</v>
      </c>
      <c r="L4472" s="444">
        <f t="shared" ca="1" si="187"/>
        <v>-42030369469749.008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-42030369469749.008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-175126539457.28754</v>
      </c>
      <c r="L4473" s="444">
        <f t="shared" ca="1" si="187"/>
        <v>-42205496009206.297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-42205496009206.297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-175856233371.6929</v>
      </c>
      <c r="L4474" s="444">
        <f t="shared" ca="1" si="187"/>
        <v>-42381352242577.992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-42381352242577.992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-176588967677.40829</v>
      </c>
      <c r="L4475" s="444">
        <f t="shared" ca="1" si="187"/>
        <v>-42557941210255.398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-42557941210255.398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-177324755042.73083</v>
      </c>
      <c r="L4476" s="444">
        <f t="shared" ca="1" si="187"/>
        <v>-42735265965298.133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-42735265965298.133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-178063608188.74222</v>
      </c>
      <c r="L4477" s="444">
        <f t="shared" ca="1" si="187"/>
        <v>-42913329573486.875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-42913329573486.875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-178805539889.52866</v>
      </c>
      <c r="L4478" s="444">
        <f t="shared" ca="1" si="187"/>
        <v>-43092135113376.406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-43092135113376.406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-179550562972.4017</v>
      </c>
      <c r="L4479" s="444">
        <f t="shared" ca="1" si="187"/>
        <v>-43271685676348.805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-43271685676348.805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-180298690318.12003</v>
      </c>
      <c r="L4480" s="444">
        <f t="shared" ca="1" si="187"/>
        <v>-43451984366666.922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-43451984366666.922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-181049934861.11218</v>
      </c>
      <c r="L4481" s="444">
        <f t="shared" ca="1" si="187"/>
        <v>-43633034301528.031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-43633034301528.031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-181804309589.70013</v>
      </c>
      <c r="L4482" s="444">
        <f t="shared" ca="1" si="187"/>
        <v>-43814838611117.734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-43814838611117.734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-182561827546.32388</v>
      </c>
      <c r="L4483" s="444">
        <f t="shared" ca="1" si="187"/>
        <v>-43997400438664.055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-43997400438664.055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-183322501827.76691</v>
      </c>
      <c r="L4484" s="444">
        <f t="shared" ca="1" si="187"/>
        <v>-44180722940491.82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-44180722940491.82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-184086345585.38257</v>
      </c>
      <c r="L4485" s="444">
        <f t="shared" ca="1" si="187"/>
        <v>-44364809286077.203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-44364809286077.203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-184853372025.32169</v>
      </c>
      <c r="L4486" s="444">
        <f t="shared" ca="1" si="187"/>
        <v>-44549662658102.523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-44549662658102.523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-185623594408.7605</v>
      </c>
      <c r="L4487" s="444">
        <f t="shared" ca="1" si="187"/>
        <v>-44735286252511.281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-44735286252511.281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-186397026052.13034</v>
      </c>
      <c r="L4488" s="444">
        <f t="shared" ca="1" si="187"/>
        <v>-44921683278563.414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-44921683278563.414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-187173680327.34756</v>
      </c>
      <c r="L4489" s="444">
        <f t="shared" ca="1" si="187"/>
        <v>-45108856958890.758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-45108856958890.758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-187953570662.04483</v>
      </c>
      <c r="L4490" s="444">
        <f t="shared" ca="1" si="187"/>
        <v>-45296810529552.805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-45296810529552.805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-188736710539.80334</v>
      </c>
      <c r="L4491" s="444">
        <f t="shared" ca="1" si="187"/>
        <v>-45485547240092.609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-45485547240092.609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-189523113500.38586</v>
      </c>
      <c r="L4492" s="444">
        <f t="shared" ca="1" si="187"/>
        <v>-45675070353592.992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-45675070353592.992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-190312793139.97079</v>
      </c>
      <c r="L4493" s="444">
        <f t="shared" ca="1" si="187"/>
        <v>-45865383146732.961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-45865383146732.961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-191105763111.38733</v>
      </c>
      <c r="L4494" s="444">
        <f t="shared" ca="1" si="187"/>
        <v>-46056488909844.352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-46056488909844.352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-191902037124.35147</v>
      </c>
      <c r="L4495" s="444">
        <f t="shared" ca="1" si="187"/>
        <v>-46248390946968.703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-46248390946968.703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-192701628945.70294</v>
      </c>
      <c r="L4496" s="444">
        <f t="shared" ca="1" si="187"/>
        <v>-46441092575914.406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-46441092575914.406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-193504552399.64337</v>
      </c>
      <c r="L4497" s="444">
        <f t="shared" ca="1" si="187"/>
        <v>-46634597128314.047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-46634597128314.047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-194310821367.97519</v>
      </c>
      <c r="L4498" s="444">
        <f t="shared" ca="1" si="187"/>
        <v>-46828907949682.023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-46828907949682.023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-195120449790.34177</v>
      </c>
      <c r="L4499" s="444">
        <f t="shared" ca="1" si="187"/>
        <v>-47024028399472.367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-47024028399472.367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-195933451664.4682</v>
      </c>
      <c r="L4500" s="444">
        <f t="shared" ca="1" si="187"/>
        <v>-47219961851136.836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-47219961851136.836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-196749841046.40347</v>
      </c>
      <c r="L4501" s="444">
        <f t="shared" ca="1" si="187"/>
        <v>-47416711692183.242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-47416711692183.242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-197569632050.76352</v>
      </c>
      <c r="L4502" s="444">
        <f t="shared" ca="1" si="187"/>
        <v>-47614281324234.008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-47614281324234.008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-198392838850.97504</v>
      </c>
      <c r="L4503" s="444">
        <f t="shared" ca="1" si="187"/>
        <v>-47812674163084.984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-47812674163084.984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-199219475679.52075</v>
      </c>
      <c r="L4504" s="444">
        <f t="shared" ca="1" si="187"/>
        <v>-48011893638764.508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-48011893638764.508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-200049556828.18546</v>
      </c>
      <c r="L4505" s="444">
        <f t="shared" ca="1" si="187"/>
        <v>-48211943195592.695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-48211943195592.695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-200883096648.30289</v>
      </c>
      <c r="L4506" s="444">
        <f t="shared" ca="1" si="187"/>
        <v>-48412826292241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-48412826292241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-201720109551.00415</v>
      </c>
      <c r="L4507" s="444">
        <f t="shared" ca="1" si="187"/>
        <v>-48614546401792.008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-48614546401792.008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-202560610007.46671</v>
      </c>
      <c r="L4508" s="444">
        <f t="shared" ca="1" si="187"/>
        <v>-48817107011799.477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-48817107011799.477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-203404612549.16449</v>
      </c>
      <c r="L4509" s="444">
        <f t="shared" ca="1" si="187"/>
        <v>-49020511624348.641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-49020511624348.641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-204252131768.11932</v>
      </c>
      <c r="L4510" s="444">
        <f t="shared" ca="1" si="187"/>
        <v>-49224763756116.758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-49224763756116.758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-205103182317.15317</v>
      </c>
      <c r="L4511" s="444">
        <f t="shared" ca="1" si="187"/>
        <v>-49429866938433.914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-49429866938433.914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-205957778910.1413</v>
      </c>
      <c r="L4512" s="444">
        <f t="shared" ca="1" si="187"/>
        <v>-49635824717344.055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-49635824717344.055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-206815936322.26691</v>
      </c>
      <c r="L4513" s="444">
        <f t="shared" ca="1" si="187"/>
        <v>-49842640653666.32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-49842640653666.32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-207677669390.27634</v>
      </c>
      <c r="L4514" s="444">
        <f t="shared" ca="1" si="187"/>
        <v>-50050318323056.594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-50050318323056.594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-208542993012.73581</v>
      </c>
      <c r="L4515" s="444">
        <f t="shared" ca="1" si="187"/>
        <v>-50258861316069.328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-50258861316069.328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-209411922150.28888</v>
      </c>
      <c r="L4516" s="444">
        <f t="shared" ca="1" si="187"/>
        <v>-50468273238219.617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-50468273238219.617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-210284471825.91507</v>
      </c>
      <c r="L4517" s="444">
        <f t="shared" ca="1" si="187"/>
        <v>-50678557710045.531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-50678557710045.531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-211160657125.1897</v>
      </c>
      <c r="L4518" s="444">
        <f t="shared" ca="1" si="187"/>
        <v>-50889718367170.719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-50889718367170.719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-212040493196.54465</v>
      </c>
      <c r="L4519" s="444">
        <f t="shared" ca="1" si="187"/>
        <v>-51101758860367.266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-51101758860367.266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-212923995251.53027</v>
      </c>
      <c r="L4520" s="444">
        <f t="shared" ca="1" si="187"/>
        <v>-51314682855618.797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-51314682855618.797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-213811178565.07831</v>
      </c>
      <c r="L4521" s="444">
        <f t="shared" ca="1" si="187"/>
        <v>-51528494034183.875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-51528494034183.875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-214702058475.76614</v>
      </c>
      <c r="L4522" s="444">
        <f t="shared" ca="1" si="187"/>
        <v>-51743196092659.641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-51743196092659.641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-215596650386.08185</v>
      </c>
      <c r="L4523" s="444">
        <f t="shared" ca="1" si="187"/>
        <v>-51958792743045.719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-51958792743045.719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-216494969762.69049</v>
      </c>
      <c r="L4524" s="444">
        <f t="shared" ca="1" si="187"/>
        <v>-52175287712808.406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-52175287712808.406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-217397032136.70169</v>
      </c>
      <c r="L4525" s="444">
        <f t="shared" ca="1" si="187"/>
        <v>-52392684744945.109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-52392684744945.109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-218302853103.93796</v>
      </c>
      <c r="L4526" s="444">
        <f t="shared" ca="1" si="187"/>
        <v>-52610987598049.047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-52610987598049.047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-219212448325.20435</v>
      </c>
      <c r="L4527" s="444">
        <f t="shared" ca="1" si="187"/>
        <v>-52830200046374.25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-52830200046374.25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-220125833526.55939</v>
      </c>
      <c r="L4528" s="444">
        <f t="shared" ca="1" si="187"/>
        <v>-53050325879900.813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-53050325879900.813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-221043024499.5867</v>
      </c>
      <c r="L4529" s="444">
        <f t="shared" ca="1" si="187"/>
        <v>-53271368904400.398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-53271368904400.398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-221964037101.66833</v>
      </c>
      <c r="L4530" s="444">
        <f t="shared" ca="1" si="187"/>
        <v>-53493332941502.07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-53493332941502.07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-222888887256.25864</v>
      </c>
      <c r="L4531" s="444">
        <f t="shared" ca="1" si="187"/>
        <v>-53716221828758.328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-53716221828758.328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-223817590953.1597</v>
      </c>
      <c r="L4532" s="444">
        <f t="shared" ca="1" si="187"/>
        <v>-53940039419711.484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-53940039419711.484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-224750164248.79785</v>
      </c>
      <c r="L4533" s="444">
        <f t="shared" ca="1" si="187"/>
        <v>-54164789583960.281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-54164789583960.281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-225686623266.50116</v>
      </c>
      <c r="L4534" s="444">
        <f t="shared" ca="1" si="187"/>
        <v>-54390476207226.781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-54390476207226.781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-226626984196.77826</v>
      </c>
      <c r="L4535" s="444">
        <f t="shared" ca="1" si="187"/>
        <v>-54617103191423.563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-54617103191423.563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-227571263297.59818</v>
      </c>
      <c r="L4536" s="444">
        <f t="shared" ca="1" si="187"/>
        <v>-54844674454721.164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-54844674454721.164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-228519476894.67148</v>
      </c>
      <c r="L4537" s="444">
        <f t="shared" ca="1" si="187"/>
        <v>-55073193931615.836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-55073193931615.836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-229471641381.73264</v>
      </c>
      <c r="L4538" s="444">
        <f t="shared" ca="1" si="187"/>
        <v>-55302665572997.57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-55302665572997.57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-230427773220.82318</v>
      </c>
      <c r="L4539" s="444">
        <f t="shared" ca="1" si="187"/>
        <v>-55533093346218.391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-55533093346218.391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-231387888942.57666</v>
      </c>
      <c r="L4540" s="444">
        <f t="shared" ca="1" si="187"/>
        <v>-55764481235160.969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-55764481235160.969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-232352005146.50403</v>
      </c>
      <c r="L4541" s="444">
        <f t="shared" ca="1" si="187"/>
        <v>-55996833240307.477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-55996833240307.477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-233320138501.28116</v>
      </c>
      <c r="L4542" s="444">
        <f t="shared" ca="1" si="187"/>
        <v>-56230153378808.758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-56230153378808.758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-234292305745.0365</v>
      </c>
      <c r="L4543" s="444">
        <f t="shared" ca="1" si="187"/>
        <v>-56464445684553.797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-56464445684553.797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-235268523685.64078</v>
      </c>
      <c r="L4544" s="444">
        <f t="shared" ca="1" si="187"/>
        <v>-56699714208239.438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-56699714208239.438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-236248809200.99768</v>
      </c>
      <c r="L4545" s="444">
        <f t="shared" ca="1" si="187"/>
        <v>-56935963017440.438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-56935963017440.438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-237233179239.33511</v>
      </c>
      <c r="L4546" s="444">
        <f t="shared" ca="1" si="187"/>
        <v>-57173196196679.773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-57173196196679.773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-238221650819.49905</v>
      </c>
      <c r="L4547" s="444">
        <f t="shared" ca="1" si="187"/>
        <v>-57411417847499.273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-57411417847499.273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-239214241031.24698</v>
      </c>
      <c r="L4548" s="444">
        <f t="shared" ca="1" si="187"/>
        <v>-57650632088530.523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-57650632088530.523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-240210967035.54388</v>
      </c>
      <c r="L4549" s="444">
        <f t="shared" ca="1" si="187"/>
        <v>-57890843055566.07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-57890843055566.07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-241211846064.85861</v>
      </c>
      <c r="L4550" s="444">
        <f t="shared" ca="1" si="187"/>
        <v>-58132054901630.93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-58132054901630.93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-242216895423.46216</v>
      </c>
      <c r="L4551" s="444">
        <f t="shared" ca="1" si="187"/>
        <v>-58374271797054.391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-58374271797054.391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-243226132487.72665</v>
      </c>
      <c r="L4552" s="444">
        <f t="shared" ca="1" si="187"/>
        <v>-58617497929542.117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-58617497929542.117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-244239574706.42548</v>
      </c>
      <c r="L4553" s="444">
        <f t="shared" ca="1" si="187"/>
        <v>-58861737504248.539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-58861737504248.539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-245257239601.03558</v>
      </c>
      <c r="L4554" s="444">
        <f t="shared" ca="1" si="187"/>
        <v>-59106994743849.578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-59106994743849.578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-246279144766.03992</v>
      </c>
      <c r="L4555" s="444">
        <f t="shared" ca="1" si="187"/>
        <v>-59353273888615.617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-59353273888615.617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-247305307869.23178</v>
      </c>
      <c r="L4556" s="444">
        <f t="shared" ca="1" si="187"/>
        <v>-59600579196484.852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-59600579196484.852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-248335746652.0202</v>
      </c>
      <c r="L4557" s="444">
        <f t="shared" ca="1" si="187"/>
        <v>-59848914943136.875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-59848914943136.875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-249370478929.73697</v>
      </c>
      <c r="L4558" s="444">
        <f t="shared" ca="1" si="187"/>
        <v>-60098285422066.609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-60098285422066.609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-250409522591.94421</v>
      </c>
      <c r="L4559" s="444">
        <f t="shared" ca="1" si="187"/>
        <v>-60348694944658.555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-60348694944658.555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-251452895602.74399</v>
      </c>
      <c r="L4560" s="444">
        <f t="shared" ca="1" si="187"/>
        <v>-60600147840261.297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-60600147840261.297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-252500616001.08875</v>
      </c>
      <c r="L4561" s="444">
        <f t="shared" ca="1" si="187"/>
        <v>-60852648456262.383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-60852648456262.383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-253552701901.09323</v>
      </c>
      <c r="L4562" s="444">
        <f t="shared" ca="1" si="187"/>
        <v>-61106201158163.477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-61106201158163.477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-254609171492.34781</v>
      </c>
      <c r="L4563" s="444">
        <f t="shared" ca="1" si="187"/>
        <v>-61360810329655.828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-61360810329655.828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-255670043040.2326</v>
      </c>
      <c r="L4564" s="444">
        <f t="shared" ca="1" si="187"/>
        <v>-61616480372696.063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-61616480372696.063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-256735334886.23361</v>
      </c>
      <c r="L4565" s="444">
        <f t="shared" ca="1" si="187"/>
        <v>-61873215707582.297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-61873215707582.297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-257805065448.25955</v>
      </c>
      <c r="L4566" s="444">
        <f t="shared" ca="1" si="187"/>
        <v>-62131020773030.555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-62131020773030.555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-258879253220.96066</v>
      </c>
      <c r="L4567" s="444">
        <f t="shared" ca="1" si="187"/>
        <v>-62389900026251.516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-62389900026251.516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-259957916776.04797</v>
      </c>
      <c r="L4568" s="444">
        <f t="shared" ca="1" si="187"/>
        <v>-62649857943027.563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-62649857943027.563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-261041074762.61481</v>
      </c>
      <c r="L4569" s="444">
        <f t="shared" ca="1" si="187"/>
        <v>-62910899017790.18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-62910899017790.18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-262128745907.45908</v>
      </c>
      <c r="L4570" s="444">
        <f t="shared" ca="1" si="187"/>
        <v>-63173027763697.641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-63173027763697.641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-263220949015.40683</v>
      </c>
      <c r="L4571" s="444">
        <f t="shared" ca="1" si="187"/>
        <v>-63436248712713.047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-63436248712713.047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-264317702969.63766</v>
      </c>
      <c r="L4572" s="444">
        <f t="shared" ca="1" si="187"/>
        <v>-63700566415682.688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-63700566415682.688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-265419026732.01123</v>
      </c>
      <c r="L4573" s="444">
        <f t="shared" ca="1" si="187"/>
        <v>-63965985442414.695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-63965985442414.695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-266524939343.39456</v>
      </c>
      <c r="L4574" s="444">
        <f t="shared" ca="1" si="187"/>
        <v>-64232510381758.094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-64232510381758.094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-267635459923.9921</v>
      </c>
      <c r="L4575" s="444">
        <f t="shared" ca="1" si="187"/>
        <v>-64500145841682.086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-64500145841682.086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-268750607673.67535</v>
      </c>
      <c r="L4576" s="444">
        <f t="shared" ca="1" si="187"/>
        <v>-64768896449355.758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-64768896449355.758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-269870401872.31564</v>
      </c>
      <c r="L4577" s="444">
        <f t="shared" ca="1" si="187"/>
        <v>-65038766851228.07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-65038766851228.07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-270994861880.11694</v>
      </c>
      <c r="L4578" s="444">
        <f t="shared" ca="1" si="187"/>
        <v>-65309761713108.188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-65309761713108.188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-272124007137.95074</v>
      </c>
      <c r="L4579" s="444">
        <f t="shared" ca="1" si="187"/>
        <v>-65581885720246.141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-65581885720246.141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-273257857167.69226</v>
      </c>
      <c r="L4580" s="444">
        <f t="shared" ca="1" si="187"/>
        <v>-65855143577413.836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-65855143577413.836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-274396431572.55765</v>
      </c>
      <c r="L4581" s="444">
        <f t="shared" ca="1" si="187"/>
        <v>-66129540008986.391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-66129540008986.391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-275539750037.44324</v>
      </c>
      <c r="L4582" s="444">
        <f t="shared" ca="1" si="187"/>
        <v>-66405079759023.836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-66405079759023.836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-276687832329.26599</v>
      </c>
      <c r="L4583" s="444">
        <f t="shared" ca="1" si="187"/>
        <v>-66681767591353.102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-66681767591353.102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-277840698297.30457</v>
      </c>
      <c r="L4584" s="444">
        <f t="shared" ca="1" si="187"/>
        <v>-66959608289650.406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-66959608289650.406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-278998367873.54333</v>
      </c>
      <c r="L4585" s="444">
        <f t="shared" ca="1" si="187"/>
        <v>-67238606657523.953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-67238606657523.953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-280160861073.01648</v>
      </c>
      <c r="L4586" s="444">
        <f t="shared" ca="1" si="187"/>
        <v>-67518767518596.969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-67518767518596.969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-281328197994.15405</v>
      </c>
      <c r="L4587" s="444">
        <f t="shared" ca="1" si="187"/>
        <v>-67800095716591.125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-67800095716591.125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-282500398819.1297</v>
      </c>
      <c r="L4588" s="444">
        <f t="shared" ca="1" si="187"/>
        <v>-68082596115410.258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-68082596115410.258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-283677483814.20941</v>
      </c>
      <c r="L4589" s="444">
        <f t="shared" ca="1" si="187"/>
        <v>-68366273599224.469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-68366273599224.469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-284859473330.10193</v>
      </c>
      <c r="L4590" s="444">
        <f t="shared" ca="1" si="187"/>
        <v>-68651133072554.57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-68651133072554.57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-286046387802.31073</v>
      </c>
      <c r="L4591" s="444">
        <f t="shared" ca="1" si="187"/>
        <v>-68937179460356.883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-68937179460356.883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-287238247751.487</v>
      </c>
      <c r="L4592" s="444">
        <f t="shared" ca="1" si="187"/>
        <v>-69224417708108.367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-69224417708108.367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-288435073783.78485</v>
      </c>
      <c r="L4593" s="444">
        <f t="shared" ca="1" si="187"/>
        <v>-69512852781892.148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-69512852781892.148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-289636886591.21729</v>
      </c>
      <c r="L4594" s="444">
        <f t="shared" ca="1" si="187"/>
        <v>-69802489668483.367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-69802489668483.367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-290843706952.01404</v>
      </c>
      <c r="L4595" s="444">
        <f t="shared" ca="1" si="187"/>
        <v>-70093333375435.383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-70093333375435.383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-292055555730.98077</v>
      </c>
      <c r="L4596" s="444">
        <f t="shared" ca="1" si="187"/>
        <v>-70385388931166.359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-70385388931166.359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-293272453879.8598</v>
      </c>
      <c r="L4597" s="444">
        <f t="shared" ca="1" si="187"/>
        <v>-70678661385046.219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-70678661385046.219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-294494422437.69257</v>
      </c>
      <c r="L4598" s="444">
        <f t="shared" ref="L4598:L4852" ca="1" si="192">I4598-J4598+K4598</f>
        <v>-70973155807483.906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-70973155807483.906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-295721482531.18292</v>
      </c>
      <c r="L4599" s="444">
        <f t="shared" ca="1" si="192"/>
        <v>-71268877290015.094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-71268877290015.094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-296953655375.06287</v>
      </c>
      <c r="L4600" s="444">
        <f t="shared" ca="1" si="192"/>
        <v>-71565830945390.156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-71565830945390.156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-298190962272.45898</v>
      </c>
      <c r="L4601" s="444">
        <f t="shared" ca="1" si="192"/>
        <v>-71864021907662.609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-71864021907662.609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-299433424615.26086</v>
      </c>
      <c r="L4602" s="444">
        <f t="shared" ca="1" si="192"/>
        <v>-72163455332277.875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-72163455332277.875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-300681063884.49115</v>
      </c>
      <c r="L4603" s="444">
        <f t="shared" ca="1" si="192"/>
        <v>-72464136396162.359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-72464136396162.359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-301933901650.67651</v>
      </c>
      <c r="L4604" s="444">
        <f t="shared" ca="1" si="192"/>
        <v>-72766070297813.031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-72766070297813.031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-303191959574.22095</v>
      </c>
      <c r="L4605" s="444">
        <f t="shared" ca="1" si="192"/>
        <v>-73069262257387.25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-73069262257387.25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-304455259405.78021</v>
      </c>
      <c r="L4606" s="444">
        <f t="shared" ca="1" si="192"/>
        <v>-73373717516793.031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-73373717516793.031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-305723822986.63763</v>
      </c>
      <c r="L4607" s="444">
        <f t="shared" ca="1" si="192"/>
        <v>-73679441339779.672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-73679441339779.672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-306997672249.08197</v>
      </c>
      <c r="L4608" s="444">
        <f t="shared" ca="1" si="192"/>
        <v>-73986439012028.75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-73986439012028.75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-308276829216.78644</v>
      </c>
      <c r="L4609" s="444">
        <f t="shared" ca="1" si="192"/>
        <v>-74294715841245.531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-74294715841245.531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-309561316005.1897</v>
      </c>
      <c r="L4610" s="444">
        <f t="shared" ca="1" si="192"/>
        <v>-74604277157250.719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-74604277157250.719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-310851154821.87799</v>
      </c>
      <c r="L4611" s="444">
        <f t="shared" ca="1" si="192"/>
        <v>-74915128312072.594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-74915128312072.594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-312146367966.96912</v>
      </c>
      <c r="L4612" s="444">
        <f t="shared" ca="1" si="192"/>
        <v>-75227274680039.563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-75227274680039.563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-313446977833.49817</v>
      </c>
      <c r="L4613" s="444">
        <f t="shared" ca="1" si="192"/>
        <v>-75540721657873.063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-75540721657873.063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-314753006907.80444</v>
      </c>
      <c r="L4614" s="444">
        <f t="shared" ca="1" si="192"/>
        <v>-75855474664780.859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-75855474664780.859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-316064477769.92023</v>
      </c>
      <c r="L4615" s="444">
        <f t="shared" ca="1" si="192"/>
        <v>-76171539142550.781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-76171539142550.781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-317381413093.96161</v>
      </c>
      <c r="L4616" s="444">
        <f t="shared" ca="1" si="192"/>
        <v>-76488920555644.75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-76488920555644.75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-318703835648.51978</v>
      </c>
      <c r="L4617" s="444">
        <f t="shared" ca="1" si="192"/>
        <v>-76807624391293.266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-76807624391293.266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-320031768297.0553</v>
      </c>
      <c r="L4618" s="444">
        <f t="shared" ca="1" si="192"/>
        <v>-77127656159590.328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-77127656159590.328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-321365233998.29303</v>
      </c>
      <c r="L4619" s="444">
        <f t="shared" ca="1" si="192"/>
        <v>-77449021393588.625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-77449021393588.625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-322704255806.61926</v>
      </c>
      <c r="L4620" s="444">
        <f t="shared" ca="1" si="192"/>
        <v>-77771725649395.25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-77771725649395.25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-324048856872.48022</v>
      </c>
      <c r="L4621" s="444">
        <f t="shared" ca="1" si="192"/>
        <v>-78095774506267.734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-78095774506267.734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-325399060442.78223</v>
      </c>
      <c r="L4622" s="444">
        <f t="shared" ca="1" si="192"/>
        <v>-78421173566710.516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-78421173566710.516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-326754889861.29382</v>
      </c>
      <c r="L4623" s="444">
        <f t="shared" ca="1" si="192"/>
        <v>-78747928456571.813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-78747928456571.813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-328116368569.04919</v>
      </c>
      <c r="L4624" s="444">
        <f t="shared" ca="1" si="192"/>
        <v>-79076044825140.859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-79076044825140.859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-329483520104.7536</v>
      </c>
      <c r="L4625" s="444">
        <f t="shared" ca="1" si="192"/>
        <v>-79405528345245.609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-79405528345245.609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-330856368105.19006</v>
      </c>
      <c r="L4626" s="444">
        <f t="shared" ca="1" si="192"/>
        <v>-79736384713350.797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-79736384713350.797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-332234936305.6283</v>
      </c>
      <c r="L4627" s="444">
        <f t="shared" ca="1" si="192"/>
        <v>-80068619649656.422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-80068619649656.422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-333619248540.23511</v>
      </c>
      <c r="L4628" s="444">
        <f t="shared" ca="1" si="192"/>
        <v>-80402238898196.656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-80402238898196.656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-335009328742.48608</v>
      </c>
      <c r="L4629" s="444">
        <f t="shared" ca="1" si="192"/>
        <v>-80737248226939.141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-80737248226939.141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-336405200945.57977</v>
      </c>
      <c r="L4630" s="444">
        <f t="shared" ca="1" si="192"/>
        <v>-81073653427884.719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-81073653427884.719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-337806889282.85297</v>
      </c>
      <c r="L4631" s="444">
        <f t="shared" ca="1" si="192"/>
        <v>-81411460317167.578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-81411460317167.578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-339214417988.19824</v>
      </c>
      <c r="L4632" s="444">
        <f t="shared" ca="1" si="192"/>
        <v>-81750674735155.781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-81750674735155.781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-340627811396.48242</v>
      </c>
      <c r="L4633" s="444">
        <f t="shared" ca="1" si="192"/>
        <v>-82091302546552.266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-82091302546552.266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-342047093943.96777</v>
      </c>
      <c r="L4634" s="444">
        <f t="shared" ca="1" si="192"/>
        <v>-82433349640496.234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-82433349640496.234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-343472290168.73431</v>
      </c>
      <c r="L4635" s="444">
        <f t="shared" ca="1" si="192"/>
        <v>-82776821930664.969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-82776821930664.969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-344903424711.104</v>
      </c>
      <c r="L4636" s="444">
        <f t="shared" ca="1" si="192"/>
        <v>-83121725355376.078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-83121725355376.078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-346340522314.06702</v>
      </c>
      <c r="L4637" s="444">
        <f t="shared" ca="1" si="192"/>
        <v>-83468065877690.141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-83468065877690.141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-347783607823.70892</v>
      </c>
      <c r="L4638" s="444">
        <f t="shared" ca="1" si="192"/>
        <v>-83815849485513.844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-83815849485513.844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-349232706189.64099</v>
      </c>
      <c r="L4639" s="444">
        <f t="shared" ca="1" si="192"/>
        <v>-84165082191703.484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-84165082191703.484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-350687842465.43115</v>
      </c>
      <c r="L4640" s="444">
        <f t="shared" ca="1" si="192"/>
        <v>-84515770034168.922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-84515770034168.922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-352149041809.03717</v>
      </c>
      <c r="L4641" s="444">
        <f t="shared" ca="1" si="192"/>
        <v>-84867919075977.953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-84867919075977.953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-353616329483.24146</v>
      </c>
      <c r="L4642" s="444">
        <f t="shared" ca="1" si="192"/>
        <v>-85221535405461.188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-85221535405461.188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-355089730856.08826</v>
      </c>
      <c r="L4643" s="444">
        <f t="shared" ca="1" si="192"/>
        <v>-85576625136317.281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-85576625136317.281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-356569271401.32202</v>
      </c>
      <c r="L4644" s="444">
        <f t="shared" ca="1" si="192"/>
        <v>-85933194407718.609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-85933194407718.609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-358054976698.82751</v>
      </c>
      <c r="L4645" s="444">
        <f t="shared" ca="1" si="192"/>
        <v>-86291249384417.438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-86291249384417.438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-359546872435.07263</v>
      </c>
      <c r="L4646" s="444">
        <f t="shared" ca="1" si="192"/>
        <v>-86650796256852.516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-86650796256852.516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-361044984403.55212</v>
      </c>
      <c r="L4647" s="444">
        <f t="shared" ca="1" si="192"/>
        <v>-87011841241256.063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-87011841241256.063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-362549338505.23358</v>
      </c>
      <c r="L4648" s="444">
        <f t="shared" ca="1" si="192"/>
        <v>-87374390579761.297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-87374390579761.297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-364059960749.00537</v>
      </c>
      <c r="L4649" s="444">
        <f t="shared" ca="1" si="192"/>
        <v>-87738450540510.297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-87738450540510.297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-365576877252.12622</v>
      </c>
      <c r="L4650" s="444">
        <f t="shared" ca="1" si="192"/>
        <v>-88104027417762.422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-88104027417762.422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-367100114240.67676</v>
      </c>
      <c r="L4651" s="444">
        <f t="shared" ca="1" si="192"/>
        <v>-88471127532003.094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-88471127532003.094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-368629698050.01288</v>
      </c>
      <c r="L4652" s="444">
        <f t="shared" ca="1" si="192"/>
        <v>-88839757230053.109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-88839757230053.109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-370165655125.22131</v>
      </c>
      <c r="L4653" s="444">
        <f t="shared" ca="1" si="192"/>
        <v>-89209922885178.328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-89209922885178.328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-371708012021.57635</v>
      </c>
      <c r="L4654" s="444">
        <f t="shared" ca="1" si="192"/>
        <v>-89581630897199.906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-89581630897199.906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-373256795404.99963</v>
      </c>
      <c r="L4655" s="444">
        <f t="shared" ca="1" si="192"/>
        <v>-89954887692604.906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-89954887692604.906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-374812032052.52045</v>
      </c>
      <c r="L4656" s="444">
        <f t="shared" ca="1" si="192"/>
        <v>-90329699724657.422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-90329699724657.422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-376373748852.73926</v>
      </c>
      <c r="L4657" s="444">
        <f t="shared" ca="1" si="192"/>
        <v>-90706073473510.156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-90706073473510.156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-377941972806.2923</v>
      </c>
      <c r="L4658" s="444">
        <f t="shared" ca="1" si="192"/>
        <v>-91084015446316.453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-91084015446316.453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-379516731026.31854</v>
      </c>
      <c r="L4659" s="444">
        <f t="shared" ca="1" si="192"/>
        <v>-91463532177342.766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-91463532177342.766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-381098050738.92816</v>
      </c>
      <c r="L4660" s="444">
        <f t="shared" ca="1" si="192"/>
        <v>-91844630228081.688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-91844630228081.688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-382685959283.67371</v>
      </c>
      <c r="L4661" s="444">
        <f t="shared" ca="1" si="192"/>
        <v>-92227316187365.359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-92227316187365.359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-384280484114.02234</v>
      </c>
      <c r="L4662" s="444">
        <f t="shared" ca="1" si="192"/>
        <v>-92611596671479.375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-92611596671479.375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-385881652797.83075</v>
      </c>
      <c r="L4663" s="444">
        <f t="shared" ca="1" si="192"/>
        <v>-92997478324277.203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-92997478324277.203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-387489493017.82166</v>
      </c>
      <c r="L4664" s="444">
        <f t="shared" ca="1" si="192"/>
        <v>-93384967817295.031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-93384967817295.031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-389104032572.06262</v>
      </c>
      <c r="L4665" s="444">
        <f t="shared" ca="1" si="192"/>
        <v>-93774071849867.094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-93774071849867.094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-390725299374.44623</v>
      </c>
      <c r="L4666" s="444">
        <f t="shared" ca="1" si="192"/>
        <v>-94164797149241.547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-94164797149241.547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-392353321455.1731</v>
      </c>
      <c r="L4667" s="444">
        <f t="shared" ca="1" si="192"/>
        <v>-94557150470696.719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-94557150470696.719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-393988126961.23633</v>
      </c>
      <c r="L4668" s="444">
        <f t="shared" ca="1" si="192"/>
        <v>-94951138597657.953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-94951138597657.953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-395629744156.90814</v>
      </c>
      <c r="L4669" s="444">
        <f t="shared" ca="1" si="192"/>
        <v>-95346768341814.859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-95346768341814.859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-397278201424.22858</v>
      </c>
      <c r="L4670" s="444">
        <f t="shared" ca="1" si="192"/>
        <v>-95744046543239.094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-95744046543239.094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-398933527263.49622</v>
      </c>
      <c r="L4671" s="444">
        <f t="shared" ca="1" si="192"/>
        <v>-96142980070502.594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-96142980070502.594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-400595750293.7608</v>
      </c>
      <c r="L4672" s="444">
        <f t="shared" ca="1" si="192"/>
        <v>-96543575820796.359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-96543575820796.359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-402264899253.31818</v>
      </c>
      <c r="L4673" s="444">
        <f t="shared" ca="1" si="192"/>
        <v>-96945840720049.672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-96945840720049.672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-403941003000.20697</v>
      </c>
      <c r="L4674" s="444">
        <f t="shared" ca="1" si="192"/>
        <v>-97349781723049.875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-97349781723049.875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-405624090512.70782</v>
      </c>
      <c r="L4675" s="444">
        <f t="shared" ca="1" si="192"/>
        <v>-97755405813562.578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-97755405813562.578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-407314190889.84406</v>
      </c>
      <c r="L4676" s="444">
        <f t="shared" ca="1" si="192"/>
        <v>-98162720004452.422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-98162720004452.422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-409011333351.88507</v>
      </c>
      <c r="L4677" s="444">
        <f t="shared" ca="1" si="192"/>
        <v>-98571731337804.313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-98571731337804.313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-410715547240.85132</v>
      </c>
      <c r="L4678" s="444">
        <f t="shared" ca="1" si="192"/>
        <v>-98982446885045.156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-98982446885045.156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-412426862021.02148</v>
      </c>
      <c r="L4679" s="444">
        <f t="shared" ca="1" si="192"/>
        <v>-99394873747066.172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-99394873747066.172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-414145307279.44238</v>
      </c>
      <c r="L4680" s="444">
        <f t="shared" ca="1" si="192"/>
        <v>-99809019054345.609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-99809019054345.609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-415870912726.44006</v>
      </c>
      <c r="L4681" s="444">
        <f t="shared" ca="1" si="192"/>
        <v>-100224889967072.05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-100224889967072.05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-417603708196.13354</v>
      </c>
      <c r="L4682" s="444">
        <f t="shared" ca="1" si="192"/>
        <v>-100642493675268.19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-100642493675268.19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-419343723646.95081</v>
      </c>
      <c r="L4683" s="444">
        <f t="shared" ca="1" si="192"/>
        <v>-101061837398915.14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-101061837398915.14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-421090989162.14642</v>
      </c>
      <c r="L4684" s="444">
        <f t="shared" ca="1" si="192"/>
        <v>-101482928388077.28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-101482928388077.28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-422845534950.32202</v>
      </c>
      <c r="L4685" s="444">
        <f t="shared" ca="1" si="192"/>
        <v>-101905773923027.61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-101905773923027.61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-424607391345.94836</v>
      </c>
      <c r="L4686" s="444">
        <f t="shared" ca="1" si="192"/>
        <v>-102330381314373.56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-102330381314373.56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-426376588809.88983</v>
      </c>
      <c r="L4687" s="444">
        <f t="shared" ca="1" si="192"/>
        <v>-102756757903183.45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-102756757903183.45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-428153157929.93103</v>
      </c>
      <c r="L4688" s="444">
        <f t="shared" ca="1" si="192"/>
        <v>-103184911061113.39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-103184911061113.39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-429937129421.30579</v>
      </c>
      <c r="L4689" s="444">
        <f t="shared" ca="1" si="192"/>
        <v>-103614848190534.7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-103614848190534.7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-431728534127.22791</v>
      </c>
      <c r="L4690" s="444">
        <f t="shared" ca="1" si="192"/>
        <v>-104046576724661.94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-104046576724661.94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-433527403019.42474</v>
      </c>
      <c r="L4691" s="444">
        <f t="shared" ca="1" si="192"/>
        <v>-104480104127681.36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-104480104127681.36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-435333767198.6723</v>
      </c>
      <c r="L4692" s="444">
        <f t="shared" ca="1" si="192"/>
        <v>-104915437894880.03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-104915437894880.03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-437147657895.33344</v>
      </c>
      <c r="L4693" s="444">
        <f t="shared" ca="1" si="192"/>
        <v>-105352585552775.36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-105352585552775.36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-438969106469.89734</v>
      </c>
      <c r="L4694" s="444">
        <f t="shared" ca="1" si="192"/>
        <v>-105791554659245.25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-105791554659245.25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-440798144413.52185</v>
      </c>
      <c r="L4695" s="444">
        <f t="shared" ca="1" si="192"/>
        <v>-106232352803658.77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-106232352803658.77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-442634803348.57819</v>
      </c>
      <c r="L4696" s="444">
        <f t="shared" ca="1" si="192"/>
        <v>-106674987607007.34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-106674987607007.34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-444479115029.19727</v>
      </c>
      <c r="L4697" s="444">
        <f t="shared" ca="1" si="192"/>
        <v>-107119466722036.55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-107119466722036.55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-446331111341.81891</v>
      </c>
      <c r="L4698" s="444">
        <f t="shared" ca="1" si="192"/>
        <v>-107565797833378.36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-107565797833378.36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-448190824305.74316</v>
      </c>
      <c r="L4699" s="444">
        <f t="shared" ca="1" si="192"/>
        <v>-108013988657684.11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-108013988657684.11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-450058286073.68378</v>
      </c>
      <c r="L4700" s="444">
        <f t="shared" ca="1" si="192"/>
        <v>-108464046943757.8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-108464046943757.8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-451933528932.32416</v>
      </c>
      <c r="L4701" s="444">
        <f t="shared" ca="1" si="192"/>
        <v>-108915980472690.13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-108915980472690.13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-453816585302.87549</v>
      </c>
      <c r="L4702" s="444">
        <f t="shared" ca="1" si="192"/>
        <v>-109369797057993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-109369797057993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-455707487741.63751</v>
      </c>
      <c r="L4703" s="444">
        <f t="shared" ca="1" si="192"/>
        <v>-109825504545734.64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-109825504545734.64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-457606268940.56097</v>
      </c>
      <c r="L4704" s="444">
        <f t="shared" ca="1" si="192"/>
        <v>-110283110814675.2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-110283110814675.2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-459512961727.81335</v>
      </c>
      <c r="L4705" s="444">
        <f t="shared" ca="1" si="192"/>
        <v>-110742623776403.02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-110742623776403.02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-461427599068.34589</v>
      </c>
      <c r="L4706" s="444">
        <f t="shared" ca="1" si="192"/>
        <v>-111204051375471.36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-111204051375471.36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-463350214064.46399</v>
      </c>
      <c r="L4707" s="444">
        <f t="shared" ca="1" si="192"/>
        <v>-111667401589535.83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-111667401589535.83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-465280839956.39929</v>
      </c>
      <c r="L4708" s="444">
        <f t="shared" ca="1" si="192"/>
        <v>-112132682429492.23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-112132682429492.23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-467219510122.88428</v>
      </c>
      <c r="L4709" s="444">
        <f t="shared" ca="1" si="192"/>
        <v>-112599901939615.13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-112599901939615.13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-469166258081.72961</v>
      </c>
      <c r="L4710" s="444">
        <f t="shared" ca="1" si="192"/>
        <v>-113069068197696.86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-113069068197696.86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-471121117490.40356</v>
      </c>
      <c r="L4711" s="444">
        <f t="shared" ca="1" si="192"/>
        <v>-113540189315187.27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-113540189315187.27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-473084122146.61359</v>
      </c>
      <c r="L4712" s="444">
        <f t="shared" ca="1" si="192"/>
        <v>-114013273437333.88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-114013273437333.88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-475055305988.89111</v>
      </c>
      <c r="L4713" s="444">
        <f t="shared" ca="1" si="192"/>
        <v>-114488328743322.77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-114488328743322.77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-477034703097.17816</v>
      </c>
      <c r="L4714" s="444">
        <f t="shared" ca="1" si="192"/>
        <v>-114965363446419.94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-114965363446419.94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-479022347693.41638</v>
      </c>
      <c r="L4715" s="444">
        <f t="shared" ca="1" si="192"/>
        <v>-115444385794113.36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-115444385794113.36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-481018274142.13898</v>
      </c>
      <c r="L4716" s="444">
        <f t="shared" ca="1" si="192"/>
        <v>-115925404068255.5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-115925404068255.5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-483022516951.06451</v>
      </c>
      <c r="L4717" s="444">
        <f t="shared" ca="1" si="192"/>
        <v>-116408426585206.56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-116408426585206.56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-485035110771.69403</v>
      </c>
      <c r="L4718" s="444">
        <f t="shared" ca="1" si="192"/>
        <v>-116893461695978.25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-116893461695978.25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-487056090399.90936</v>
      </c>
      <c r="L4719" s="444">
        <f t="shared" ca="1" si="192"/>
        <v>-117380517786378.16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-117380517786378.16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-489085490776.57562</v>
      </c>
      <c r="L4720" s="444">
        <f t="shared" ca="1" si="192"/>
        <v>-117869603277154.73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-117869603277154.73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-491123346988.14471</v>
      </c>
      <c r="L4721" s="444">
        <f t="shared" ca="1" si="192"/>
        <v>-118360726624142.88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-118360726624142.88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-493169694267.26196</v>
      </c>
      <c r="L4722" s="444">
        <f t="shared" ca="1" si="192"/>
        <v>-118853896318410.14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-118853896318410.14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-495224567993.37555</v>
      </c>
      <c r="L4723" s="444">
        <f t="shared" ca="1" si="192"/>
        <v>-119349120886403.52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-119349120886403.52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-497288003693.3479</v>
      </c>
      <c r="L4724" s="444">
        <f t="shared" ca="1" si="192"/>
        <v>-119846408890096.86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-119846408890096.86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-499360037042.07025</v>
      </c>
      <c r="L4725" s="444">
        <f t="shared" ca="1" si="192"/>
        <v>-120345768927138.92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-120345768927138.92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-501440703863.07886</v>
      </c>
      <c r="L4726" s="444">
        <f t="shared" ca="1" si="192"/>
        <v>-120847209631002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-120847209631002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-503530040129.17499</v>
      </c>
      <c r="L4727" s="444">
        <f t="shared" ca="1" si="192"/>
        <v>-121350739671131.17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-121350739671131.17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-505628081963.04657</v>
      </c>
      <c r="L4728" s="444">
        <f t="shared" ca="1" si="192"/>
        <v>-121856367753094.22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-121856367753094.22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-507734865637.89258</v>
      </c>
      <c r="L4729" s="444">
        <f t="shared" ca="1" si="192"/>
        <v>-122364102618732.11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-122364102618732.11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-509850427578.05035</v>
      </c>
      <c r="L4730" s="444">
        <f t="shared" ca="1" si="192"/>
        <v>-122873953046310.16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-122873953046310.16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-511974804359.62567</v>
      </c>
      <c r="L4731" s="444">
        <f t="shared" ca="1" si="192"/>
        <v>-123385927850669.78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-123385927850669.78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-514108032711.12415</v>
      </c>
      <c r="L4732" s="444">
        <f t="shared" ca="1" si="192"/>
        <v>-123900035883380.91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-123900035883380.91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-516250149514.0871</v>
      </c>
      <c r="L4733" s="444">
        <f t="shared" ca="1" si="192"/>
        <v>-124416286032895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-124416286032895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-518401191803.72906</v>
      </c>
      <c r="L4734" s="444">
        <f t="shared" ca="1" si="192"/>
        <v>-124934687224698.73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-124934687224698.73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-520561196769.57806</v>
      </c>
      <c r="L4735" s="444">
        <f t="shared" ca="1" si="192"/>
        <v>-125455248421468.31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-125455248421468.31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-522730201756.11798</v>
      </c>
      <c r="L4736" s="444">
        <f t="shared" ca="1" si="192"/>
        <v>-125977978623224.44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-125977978623224.44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-524908244263.43512</v>
      </c>
      <c r="L4737" s="444">
        <f t="shared" ca="1" si="192"/>
        <v>-126502886867487.88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-126502886867487.88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-527095361947.86615</v>
      </c>
      <c r="L4738" s="444">
        <f t="shared" ca="1" si="192"/>
        <v>-127029982229435.73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-127029982229435.73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-529291592622.64886</v>
      </c>
      <c r="L4739" s="444">
        <f t="shared" ca="1" si="192"/>
        <v>-127559273822058.39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-127559273822058.39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-531496974258.57666</v>
      </c>
      <c r="L4740" s="444">
        <f t="shared" ca="1" si="192"/>
        <v>-128090770796316.97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-128090770796316.97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-533711544984.65411</v>
      </c>
      <c r="L4741" s="444">
        <f t="shared" ca="1" si="192"/>
        <v>-128624482341301.63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-128624482341301.63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-535935343088.75684</v>
      </c>
      <c r="L4742" s="444">
        <f t="shared" ca="1" si="192"/>
        <v>-129160417684390.38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-129160417684390.38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-538168407018.29321</v>
      </c>
      <c r="L4743" s="444">
        <f t="shared" ca="1" si="192"/>
        <v>-129698586091408.67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-129698586091408.67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-540410775380.86945</v>
      </c>
      <c r="L4744" s="444">
        <f t="shared" ca="1" si="192"/>
        <v>-130238996866789.55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-130238996866789.55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-542662486944.95648</v>
      </c>
      <c r="L4745" s="444">
        <f t="shared" ca="1" si="192"/>
        <v>-130781659353734.5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-130781659353734.5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-544923580640.56042</v>
      </c>
      <c r="L4746" s="444">
        <f t="shared" ca="1" si="192"/>
        <v>-131326582934375.06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-131326582934375.06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-547194095559.89606</v>
      </c>
      <c r="L4747" s="444">
        <f t="shared" ca="1" si="192"/>
        <v>-131873777029934.95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-131873777029934.95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-549474070958.06232</v>
      </c>
      <c r="L4748" s="444">
        <f t="shared" ca="1" si="192"/>
        <v>-132423251100893.02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-132423251100893.02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-551763546253.72095</v>
      </c>
      <c r="L4749" s="444">
        <f t="shared" ca="1" si="192"/>
        <v>-132975014647146.73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-132975014647146.73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-554062561029.77808</v>
      </c>
      <c r="L4750" s="444">
        <f t="shared" ca="1" si="192"/>
        <v>-133529077208176.52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-133529077208176.52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-556371155034.06885</v>
      </c>
      <c r="L4751" s="444">
        <f t="shared" ca="1" si="192"/>
        <v>-134085448363210.58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-134085448363210.58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-558689368180.04419</v>
      </c>
      <c r="L4752" s="444">
        <f t="shared" ca="1" si="192"/>
        <v>-134644137731390.63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-134644137731390.63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-561017240547.46094</v>
      </c>
      <c r="L4753" s="444">
        <f t="shared" ca="1" si="192"/>
        <v>-135205154971938.09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-135205154971938.09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-563354812383.07544</v>
      </c>
      <c r="L4754" s="444">
        <f t="shared" ca="1" si="192"/>
        <v>-135768509784321.17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-135768509784321.17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-565702124101.33826</v>
      </c>
      <c r="L4755" s="444">
        <f t="shared" ca="1" si="192"/>
        <v>-136334211908422.52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-136334211908422.52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-568059216285.09375</v>
      </c>
      <c r="L4756" s="444">
        <f t="shared" ca="1" si="192"/>
        <v>-136902271124707.61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-136902271124707.61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-570426129686.28174</v>
      </c>
      <c r="L4757" s="444">
        <f t="shared" ca="1" si="192"/>
        <v>-137472697254393.89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-137472697254393.89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-572802905226.64111</v>
      </c>
      <c r="L4758" s="444">
        <f t="shared" ca="1" si="192"/>
        <v>-138045500159620.53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-138045500159620.53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-575189583998.41882</v>
      </c>
      <c r="L4759" s="444">
        <f t="shared" ca="1" si="192"/>
        <v>-138620689743618.95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-138620689743618.95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-577586207265.07898</v>
      </c>
      <c r="L4760" s="444">
        <f t="shared" ca="1" si="192"/>
        <v>-139198275950884.03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-139198275950884.03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-579992816462.01685</v>
      </c>
      <c r="L4761" s="444">
        <f t="shared" ca="1" si="192"/>
        <v>-139778268767346.05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-139778268767346.05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-582409453197.27515</v>
      </c>
      <c r="L4762" s="444">
        <f t="shared" ca="1" si="192"/>
        <v>-140360678220543.33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-140360678220543.33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-584836159252.26392</v>
      </c>
      <c r="L4763" s="444">
        <f t="shared" ca="1" si="192"/>
        <v>-140945514379795.59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-140945514379795.59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-587272976582.48169</v>
      </c>
      <c r="L4764" s="444">
        <f t="shared" ca="1" si="192"/>
        <v>-141532787356378.06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-141532787356378.06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-589719947318.24194</v>
      </c>
      <c r="L4765" s="444">
        <f t="shared" ca="1" si="192"/>
        <v>-142122507303696.31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-142122507303696.31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-592177113765.40125</v>
      </c>
      <c r="L4766" s="444">
        <f t="shared" ca="1" si="192"/>
        <v>-142714684417461.72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-142714684417461.72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-594644518406.09045</v>
      </c>
      <c r="L4767" s="444">
        <f t="shared" ca="1" si="192"/>
        <v>-143309328935867.81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-143309328935867.81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-597122203899.44922</v>
      </c>
      <c r="L4768" s="444">
        <f t="shared" ca="1" si="192"/>
        <v>-143906451139767.25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-143906451139767.25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-599610213082.36353</v>
      </c>
      <c r="L4769" s="444">
        <f t="shared" ca="1" si="192"/>
        <v>-144506061352849.63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-144506061352849.63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-602108588970.20679</v>
      </c>
      <c r="L4770" s="444">
        <f t="shared" ca="1" si="192"/>
        <v>-145108169941819.84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-145108169941819.84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-604617374757.58264</v>
      </c>
      <c r="L4771" s="444">
        <f t="shared" ca="1" si="192"/>
        <v>-145712787316577.44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-145712787316577.44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-607136613819.07263</v>
      </c>
      <c r="L4772" s="444">
        <f t="shared" ca="1" si="192"/>
        <v>-146319923930396.5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-146319923930396.5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-609666349709.98535</v>
      </c>
      <c r="L4773" s="444">
        <f t="shared" ca="1" si="192"/>
        <v>-146929590280106.5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-146929590280106.5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-612206626167.11035</v>
      </c>
      <c r="L4774" s="444">
        <f t="shared" ca="1" si="192"/>
        <v>-147541796906273.63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-147541796906273.63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-614757487109.47339</v>
      </c>
      <c r="L4775" s="444">
        <f t="shared" ca="1" si="192"/>
        <v>-148156554393383.09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-148156554393383.09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-617318976639.09619</v>
      </c>
      <c r="L4776" s="444">
        <f t="shared" ca="1" si="192"/>
        <v>-148773873370022.19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-148773873370022.19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-619891139041.75916</v>
      </c>
      <c r="L4777" s="444">
        <f t="shared" ca="1" si="192"/>
        <v>-149393764509063.94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-149393764509063.94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-622474018787.76636</v>
      </c>
      <c r="L4778" s="444">
        <f t="shared" ca="1" si="192"/>
        <v>-150016238527851.72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-150016238527851.72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-625067660532.71545</v>
      </c>
      <c r="L4779" s="444">
        <f t="shared" ca="1" si="192"/>
        <v>-150641306188384.44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-150641306188384.44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-627672109118.26843</v>
      </c>
      <c r="L4780" s="444">
        <f t="shared" ca="1" si="192"/>
        <v>-151268978297502.72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-151268978297502.72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-630287409572.92798</v>
      </c>
      <c r="L4781" s="444">
        <f t="shared" ca="1" si="192"/>
        <v>-151899265707075.66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-151899265707075.66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-632913607112.81519</v>
      </c>
      <c r="L4782" s="444">
        <f t="shared" ca="1" si="192"/>
        <v>-152532179314188.47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-152532179314188.47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-635550747142.4519</v>
      </c>
      <c r="L4783" s="444">
        <f t="shared" ca="1" si="192"/>
        <v>-153167730061330.91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-153167730061330.91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-638198875255.54541</v>
      </c>
      <c r="L4784" s="444">
        <f t="shared" ca="1" si="192"/>
        <v>-153805928936586.44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-153805928936586.44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-640858037235.77686</v>
      </c>
      <c r="L4785" s="444">
        <f t="shared" ca="1" si="192"/>
        <v>-154446786973822.22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-154446786973822.22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-643528279057.59253</v>
      </c>
      <c r="L4786" s="444">
        <f t="shared" ca="1" si="192"/>
        <v>-155090315252879.81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-155090315252879.81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-646209646886.99927</v>
      </c>
      <c r="L4787" s="444">
        <f t="shared" ca="1" si="192"/>
        <v>-155736524899766.81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-155736524899766.81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-648902187082.36169</v>
      </c>
      <c r="L4788" s="444">
        <f t="shared" ca="1" si="192"/>
        <v>-156385427086849.19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-156385427086849.19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-651605946195.20496</v>
      </c>
      <c r="L4789" s="444">
        <f t="shared" ca="1" si="192"/>
        <v>-157037033033044.41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-157037033033044.41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-654320970971.01831</v>
      </c>
      <c r="L4790" s="444">
        <f t="shared" ca="1" si="192"/>
        <v>-157691354004015.44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-157691354004015.44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-657047308350.06433</v>
      </c>
      <c r="L4791" s="444">
        <f t="shared" ca="1" si="192"/>
        <v>-158348401312365.5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-158348401312365.5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-659785005468.18958</v>
      </c>
      <c r="L4792" s="444">
        <f t="shared" ca="1" si="192"/>
        <v>-159008186317833.69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-159008186317833.69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-662534109657.64038</v>
      </c>
      <c r="L4793" s="444">
        <f t="shared" ca="1" si="192"/>
        <v>-159670720427491.31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-159670720427491.31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-665294668447.88049</v>
      </c>
      <c r="L4794" s="444">
        <f t="shared" ca="1" si="192"/>
        <v>-160336015095939.19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-160336015095939.19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-668066729566.41333</v>
      </c>
      <c r="L4795" s="444">
        <f t="shared" ca="1" si="192"/>
        <v>-161004081825505.59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-161004081825505.59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-670850340939.60669</v>
      </c>
      <c r="L4796" s="444">
        <f t="shared" ca="1" si="192"/>
        <v>-161674932166445.19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-161674932166445.19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-673645550693.52161</v>
      </c>
      <c r="L4797" s="444">
        <f t="shared" ca="1" si="192"/>
        <v>-162348577717138.72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-162348577717138.72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-676452407154.74463</v>
      </c>
      <c r="L4798" s="444">
        <f t="shared" ca="1" si="192"/>
        <v>-163025030124293.47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-163025030124293.47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-679270958851.22278</v>
      </c>
      <c r="L4799" s="444">
        <f t="shared" ca="1" si="192"/>
        <v>-163704301083144.69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-163704301083144.69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-682101254513.10291</v>
      </c>
      <c r="L4800" s="444">
        <f t="shared" ca="1" si="192"/>
        <v>-164386402337657.78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-164386402337657.78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-684943343073.5741</v>
      </c>
      <c r="L4801" s="444">
        <f t="shared" ca="1" si="192"/>
        <v>-165071345680731.34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-165071345680731.34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-687797273669.71387</v>
      </c>
      <c r="L4802" s="444">
        <f t="shared" ca="1" si="192"/>
        <v>-165759142954401.06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-165759142954401.06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-690663095643.33777</v>
      </c>
      <c r="L4803" s="444">
        <f t="shared" ca="1" si="192"/>
        <v>-166449806050044.41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-166449806050044.41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-693540858541.85168</v>
      </c>
      <c r="L4804" s="444">
        <f t="shared" ca="1" si="192"/>
        <v>-167143346908586.25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-167143346908586.25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-696430612119.10938</v>
      </c>
      <c r="L4805" s="444">
        <f t="shared" ca="1" si="192"/>
        <v>-167839777520705.38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-167839777520705.38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-699332406336.27234</v>
      </c>
      <c r="L4806" s="444">
        <f t="shared" ca="1" si="192"/>
        <v>-168539109927041.66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-168539109927041.66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-702246291362.67358</v>
      </c>
      <c r="L4807" s="444">
        <f t="shared" ca="1" si="192"/>
        <v>-169241356218404.34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-169241356218404.34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-705172317576.68481</v>
      </c>
      <c r="L4808" s="444">
        <f t="shared" ca="1" si="192"/>
        <v>-169946528535981.03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-169946528535981.03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-708110535566.58765</v>
      </c>
      <c r="L4809" s="444">
        <f t="shared" ca="1" si="192"/>
        <v>-170654639071547.63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-170654639071547.63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-711060996131.44849</v>
      </c>
      <c r="L4810" s="444">
        <f t="shared" ca="1" si="192"/>
        <v>-171365700067679.06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-171365700067679.06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-714023750281.99609</v>
      </c>
      <c r="L4811" s="444">
        <f t="shared" ca="1" si="192"/>
        <v>-172079723817961.06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-172079723817961.06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-716998849241.50439</v>
      </c>
      <c r="L4812" s="444">
        <f t="shared" ca="1" si="192"/>
        <v>-172796722667202.56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-172796722667202.56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-719986344446.67737</v>
      </c>
      <c r="L4813" s="444">
        <f t="shared" ca="1" si="192"/>
        <v>-173516709011649.25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-173516709011649.25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-722986287548.53857</v>
      </c>
      <c r="L4814" s="444">
        <f t="shared" ca="1" si="192"/>
        <v>-174239695299197.78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-174239695299197.78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-725998730413.3241</v>
      </c>
      <c r="L4815" s="444">
        <f t="shared" ca="1" si="192"/>
        <v>-174965694029611.09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-174965694029611.09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-729023725123.37952</v>
      </c>
      <c r="L4816" s="444">
        <f t="shared" ca="1" si="192"/>
        <v>-175694717754734.47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-175694717754734.47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-732061323978.0603</v>
      </c>
      <c r="L4817" s="444">
        <f t="shared" ca="1" si="192"/>
        <v>-176426779078712.53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-176426779078712.53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-735111579494.6355</v>
      </c>
      <c r="L4818" s="444">
        <f t="shared" ca="1" si="192"/>
        <v>-177161890658207.16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-177161890658207.16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-738174544409.19653</v>
      </c>
      <c r="L4819" s="444">
        <f t="shared" ca="1" si="192"/>
        <v>-177900065202616.34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-177900065202616.34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-741250271677.56812</v>
      </c>
      <c r="L4820" s="444">
        <f t="shared" ca="1" si="192"/>
        <v>-178641315474293.91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-178641315474293.91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-744338814476.22461</v>
      </c>
      <c r="L4821" s="444">
        <f t="shared" ca="1" si="192"/>
        <v>-179385654288770.13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-179385654288770.13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-747440226203.20886</v>
      </c>
      <c r="L4822" s="444">
        <f t="shared" ca="1" si="192"/>
        <v>-180133094514973.34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-180133094514973.34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-750554560479.05554</v>
      </c>
      <c r="L4823" s="444">
        <f t="shared" ca="1" si="192"/>
        <v>-180883649075452.41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-180883649075452.41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-753681871147.71838</v>
      </c>
      <c r="L4824" s="444">
        <f t="shared" ca="1" si="192"/>
        <v>-181637330946600.13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-181637330946600.13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-756822212277.50049</v>
      </c>
      <c r="L4825" s="444">
        <f t="shared" ca="1" si="192"/>
        <v>-182394153158877.63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-182394153158877.63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-759975638161.99011</v>
      </c>
      <c r="L4826" s="444">
        <f t="shared" ca="1" si="192"/>
        <v>-183154128797039.63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-183154128797039.63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-763142203320.99841</v>
      </c>
      <c r="L4827" s="444">
        <f t="shared" ca="1" si="192"/>
        <v>-183917271000360.63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-183917271000360.63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-766321962501.50256</v>
      </c>
      <c r="L4828" s="444">
        <f t="shared" ca="1" si="192"/>
        <v>-184683592962862.13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-184683592962862.13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-769514970678.59216</v>
      </c>
      <c r="L4829" s="444">
        <f t="shared" ca="1" si="192"/>
        <v>-185453107933540.72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-185453107933540.72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-772721283056.41968</v>
      </c>
      <c r="L4830" s="444">
        <f t="shared" ca="1" si="192"/>
        <v>-186225829216597.13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-186225829216597.13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-775940955069.15466</v>
      </c>
      <c r="L4831" s="444">
        <f t="shared" ca="1" si="192"/>
        <v>-187001770171666.28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-187001770171666.28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-779174042381.94287</v>
      </c>
      <c r="L4832" s="444">
        <f t="shared" ca="1" si="192"/>
        <v>-187780944214048.22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-187780944214048.22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-782420600891.86755</v>
      </c>
      <c r="L4833" s="444">
        <f t="shared" ca="1" si="192"/>
        <v>-188563364814940.09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-188563364814940.09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-785680686728.91699</v>
      </c>
      <c r="L4834" s="444">
        <f t="shared" ca="1" si="192"/>
        <v>-189349045501669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-189349045501669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-788954356256.9541</v>
      </c>
      <c r="L4835" s="444">
        <f t="shared" ca="1" si="192"/>
        <v>-190137999857925.97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-190137999857925.97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-792241666074.69153</v>
      </c>
      <c r="L4836" s="444">
        <f t="shared" ca="1" si="192"/>
        <v>-190930241524000.66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-190930241524000.66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-795542673016.66943</v>
      </c>
      <c r="L4837" s="444">
        <f t="shared" ca="1" si="192"/>
        <v>-191725784197017.31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-191725784197017.31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-798857434154.23877</v>
      </c>
      <c r="L4838" s="444">
        <f t="shared" ca="1" si="192"/>
        <v>-192524641631171.56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-192524641631171.56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-802186006796.54822</v>
      </c>
      <c r="L4839" s="444">
        <f t="shared" ca="1" si="192"/>
        <v>-193326827637968.13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-193326827637968.13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-805528448491.53381</v>
      </c>
      <c r="L4840" s="444">
        <f t="shared" ca="1" si="192"/>
        <v>-194132356086459.66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-194132356086459.66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-808884817026.91528</v>
      </c>
      <c r="L4841" s="444">
        <f t="shared" ca="1" si="192"/>
        <v>-194941240903486.56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-194941240903486.56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-812255170431.19397</v>
      </c>
      <c r="L4842" s="444">
        <f t="shared" ca="1" si="192"/>
        <v>-195753496073917.75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-195753496073917.75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-815639566974.65723</v>
      </c>
      <c r="L4843" s="444">
        <f t="shared" ca="1" si="192"/>
        <v>-196569135640892.41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-196569135640892.41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-819038065170.38501</v>
      </c>
      <c r="L4844" s="444">
        <f t="shared" ca="1" si="192"/>
        <v>-197388173706062.78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-197388173706062.78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-822450723775.2616</v>
      </c>
      <c r="L4845" s="444">
        <f t="shared" ca="1" si="192"/>
        <v>-198210624429838.03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-198210624429838.03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-825877601790.99182</v>
      </c>
      <c r="L4846" s="444">
        <f t="shared" ca="1" si="192"/>
        <v>-199036502031629.03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-199036502031629.03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-829318758465.12097</v>
      </c>
      <c r="L4847" s="444">
        <f t="shared" ca="1" si="192"/>
        <v>-199865820790094.16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-199865820790094.16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-832774253292.05896</v>
      </c>
      <c r="L4848" s="444">
        <f t="shared" ca="1" si="192"/>
        <v>-200698595043386.22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-200698595043386.22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-836244146014.10925</v>
      </c>
      <c r="L4849" s="444">
        <f t="shared" ca="1" si="192"/>
        <v>-201534839189400.31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-201534839189400.31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-839728496622.50134</v>
      </c>
      <c r="L4850" s="444">
        <f t="shared" ca="1" si="192"/>
        <v>-202374567686022.81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-202374567686022.81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-843227365358.42834</v>
      </c>
      <c r="L4851" s="444">
        <f t="shared" ca="1" si="192"/>
        <v>-203217795051381.25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-203217795051381.25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-846740812714.0885</v>
      </c>
      <c r="L4852" s="444">
        <f t="shared" ca="1" si="192"/>
        <v>-204064535864095.34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-204064535864095.34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-850268899433.73059</v>
      </c>
      <c r="L4853" s="444">
        <f t="shared" ref="L4853:L5107" ca="1" si="197">I4853-J4853+K4853</f>
        <v>-204914804763529.06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-204914804763529.06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-853811686514.70447</v>
      </c>
      <c r="L4854" s="444">
        <f t="shared" ca="1" si="197"/>
        <v>-205768616450043.78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-205768616450043.78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-857369235208.51575</v>
      </c>
      <c r="L4855" s="444">
        <f t="shared" ca="1" si="197"/>
        <v>-206625985685252.31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-206625985685252.31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-860941607021.88464</v>
      </c>
      <c r="L4856" s="444">
        <f t="shared" ca="1" si="197"/>
        <v>-207486927292274.19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-207486927292274.19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-864528863717.80908</v>
      </c>
      <c r="L4857" s="444">
        <f t="shared" ca="1" si="197"/>
        <v>-208351456155992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-208351456155992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-868131067316.6333</v>
      </c>
      <c r="L4858" s="444">
        <f t="shared" ca="1" si="197"/>
        <v>-209219587223308.63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-209219587223308.63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-871748280097.11926</v>
      </c>
      <c r="L4859" s="444">
        <f t="shared" ca="1" si="197"/>
        <v>-210091335503405.75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-210091335503405.75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-875380564597.52393</v>
      </c>
      <c r="L4860" s="444">
        <f t="shared" ca="1" si="197"/>
        <v>-210966716068003.28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-210966716068003.28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-879027983616.6803</v>
      </c>
      <c r="L4861" s="444">
        <f t="shared" ca="1" si="197"/>
        <v>-211845744051619.97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-211845744051619.97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-882690600215.08313</v>
      </c>
      <c r="L4862" s="444">
        <f t="shared" ca="1" si="197"/>
        <v>-212728434651835.06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-212728434651835.06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-886368477715.97937</v>
      </c>
      <c r="L4863" s="444">
        <f t="shared" ca="1" si="197"/>
        <v>-213614803129551.03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-213614803129551.03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-890061679706.46265</v>
      </c>
      <c r="L4864" s="444">
        <f t="shared" ca="1" si="197"/>
        <v>-214504864809257.5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-214504864809257.5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-893770270038.57288</v>
      </c>
      <c r="L4865" s="444">
        <f t="shared" ca="1" si="197"/>
        <v>-215398635079296.06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-215398635079296.06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-897494312830.40027</v>
      </c>
      <c r="L4866" s="444">
        <f t="shared" ca="1" si="197"/>
        <v>-216296129392126.47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-216296129392126.47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-901233872467.1936</v>
      </c>
      <c r="L4867" s="444">
        <f t="shared" ca="1" si="197"/>
        <v>-217197363264593.66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-217197363264593.66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-904989013602.47351</v>
      </c>
      <c r="L4868" s="444">
        <f t="shared" ca="1" si="197"/>
        <v>-218102352278196.13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-218102352278196.13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-908759801159.15051</v>
      </c>
      <c r="L4869" s="444">
        <f t="shared" ca="1" si="197"/>
        <v>-219011112079355.28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-219011112079355.28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-912546300330.64697</v>
      </c>
      <c r="L4870" s="444">
        <f t="shared" ca="1" si="197"/>
        <v>-219923658379685.94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-219923658379685.94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-916348576582.02478</v>
      </c>
      <c r="L4871" s="444">
        <f t="shared" ca="1" si="197"/>
        <v>-220840006956267.97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-220840006956267.97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-920166695651.11633</v>
      </c>
      <c r="L4872" s="444">
        <f t="shared" ca="1" si="197"/>
        <v>-221760173651919.09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-221760173651919.09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-924000723549.66284</v>
      </c>
      <c r="L4873" s="444">
        <f t="shared" ca="1" si="197"/>
        <v>-222684174375468.75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-222684174375468.75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-927850726564.45313</v>
      </c>
      <c r="L4874" s="444">
        <f t="shared" ca="1" si="197"/>
        <v>-223612025102033.19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-223612025102033.19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-931716771258.47168</v>
      </c>
      <c r="L4875" s="444">
        <f t="shared" ca="1" si="197"/>
        <v>-224543741873291.66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-224543741873291.66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-935598924472.04858</v>
      </c>
      <c r="L4876" s="444">
        <f t="shared" ca="1" si="197"/>
        <v>-225479340797763.72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-225479340797763.72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-939497253324.01538</v>
      </c>
      <c r="L4877" s="444">
        <f t="shared" ca="1" si="197"/>
        <v>-226418838051087.72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-226418838051087.72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-943411825212.86548</v>
      </c>
      <c r="L4878" s="444">
        <f t="shared" ca="1" si="197"/>
        <v>-227362249876300.59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-227362249876300.59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-947342707817.91907</v>
      </c>
      <c r="L4879" s="444">
        <f t="shared" ca="1" si="197"/>
        <v>-228309592584118.5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-228309592584118.5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-951289969100.49377</v>
      </c>
      <c r="L4880" s="444">
        <f t="shared" ca="1" si="197"/>
        <v>-229260882553219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-229260882553219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-955253677305.0791</v>
      </c>
      <c r="L4881" s="444">
        <f t="shared" ca="1" si="197"/>
        <v>-230216136230524.09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-230216136230524.09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-959233900960.51709</v>
      </c>
      <c r="L4882" s="444">
        <f t="shared" ca="1" si="197"/>
        <v>-231175370131484.63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-231175370131484.63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-963230708881.18579</v>
      </c>
      <c r="L4883" s="444">
        <f t="shared" ca="1" si="197"/>
        <v>-232138600840365.81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-232138600840365.81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-967244170168.19104</v>
      </c>
      <c r="L4884" s="444">
        <f t="shared" ca="1" si="197"/>
        <v>-233105845010534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-233105845010534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-971274354210.55823</v>
      </c>
      <c r="L4885" s="444">
        <f t="shared" ca="1" si="197"/>
        <v>-234077119364744.56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-234077119364744.56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-975321330686.43567</v>
      </c>
      <c r="L4886" s="444">
        <f t="shared" ca="1" si="197"/>
        <v>-235052440695431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-235052440695431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-979385169564.29578</v>
      </c>
      <c r="L4887" s="444">
        <f t="shared" ca="1" si="197"/>
        <v>-236031825864995.28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-236031825864995.28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-983465941104.14697</v>
      </c>
      <c r="L4888" s="444">
        <f t="shared" ca="1" si="197"/>
        <v>-237015291806099.44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-237015291806099.44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-987563715858.74768</v>
      </c>
      <c r="L4889" s="444">
        <f t="shared" ca="1" si="197"/>
        <v>-238002855521958.19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-238002855521958.19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-991678564674.82581</v>
      </c>
      <c r="L4890" s="444">
        <f t="shared" ca="1" si="197"/>
        <v>-238994534086633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-238994534086633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-995810558694.3042</v>
      </c>
      <c r="L4891" s="444">
        <f t="shared" ca="1" si="197"/>
        <v>-239990344645327.31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-239990344645327.31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-999959769355.5304</v>
      </c>
      <c r="L4892" s="444">
        <f t="shared" ca="1" si="197"/>
        <v>-240990304414682.84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-240990304414682.84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-1004126268394.5118</v>
      </c>
      <c r="L4893" s="444">
        <f t="shared" ca="1" si="197"/>
        <v>-241994430683077.34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-241994430683077.34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-1008310127846.1558</v>
      </c>
      <c r="L4894" s="444">
        <f t="shared" ca="1" si="197"/>
        <v>-243002740810923.5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-243002740810923.5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-1012511420045.5146</v>
      </c>
      <c r="L4895" s="444">
        <f t="shared" ca="1" si="197"/>
        <v>-244015252230969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-244015252230969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-1016730217629.0375</v>
      </c>
      <c r="L4896" s="444">
        <f t="shared" ca="1" si="197"/>
        <v>-245031982448598.03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-245031982448598.03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-1020966593535.8251</v>
      </c>
      <c r="L4897" s="444">
        <f t="shared" ca="1" si="197"/>
        <v>-246052949042133.84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-246052949042133.84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-1025220621008.891</v>
      </c>
      <c r="L4898" s="444">
        <f t="shared" ca="1" si="197"/>
        <v>-247078169663142.75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-247078169663142.75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-1029492373596.4281</v>
      </c>
      <c r="L4899" s="444">
        <f t="shared" ca="1" si="197"/>
        <v>-248107662036739.19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-248107662036739.19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-1033781925153.08</v>
      </c>
      <c r="L4900" s="444">
        <f t="shared" ca="1" si="197"/>
        <v>-249141443961892.28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-249141443961892.28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-1038089349841.2177</v>
      </c>
      <c r="L4901" s="444">
        <f t="shared" ca="1" si="197"/>
        <v>-250179533311733.5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-250179533311733.5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-1042414722132.2228</v>
      </c>
      <c r="L4902" s="444">
        <f t="shared" ca="1" si="197"/>
        <v>-251221948033865.72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-251221948033865.72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-1046758116807.7738</v>
      </c>
      <c r="L4903" s="444">
        <f t="shared" ca="1" si="197"/>
        <v>-252268706150673.5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-252268706150673.5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-1051119608961.1394</v>
      </c>
      <c r="L4904" s="444">
        <f t="shared" ca="1" si="197"/>
        <v>-253319825759634.63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-253319825759634.63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-1055499273998.4775</v>
      </c>
      <c r="L4905" s="444">
        <f t="shared" ca="1" si="197"/>
        <v>-254375325033633.09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-254375325033633.09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-1059897187640.1377</v>
      </c>
      <c r="L4906" s="444">
        <f t="shared" ca="1" si="197"/>
        <v>-255435222221273.22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-255435222221273.22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-1064313425921.9717</v>
      </c>
      <c r="L4907" s="444">
        <f t="shared" ca="1" si="197"/>
        <v>-256499535647195.19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-256499535647195.19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-1068748065196.6466</v>
      </c>
      <c r="L4908" s="444">
        <f t="shared" ca="1" si="197"/>
        <v>-257568283712391.84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-257568283712391.84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-1073201182134.9659</v>
      </c>
      <c r="L4909" s="444">
        <f t="shared" ca="1" si="197"/>
        <v>-258641484894526.81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-258641484894526.81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-1077672853727.1951</v>
      </c>
      <c r="L4910" s="444">
        <f t="shared" ca="1" si="197"/>
        <v>-259719157748254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-259719157748254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-1082163157284.3916</v>
      </c>
      <c r="L4911" s="444">
        <f t="shared" ca="1" si="197"/>
        <v>-260801320905538.41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-260801320905538.41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-1086672170439.7433</v>
      </c>
      <c r="L4912" s="444">
        <f t="shared" ca="1" si="197"/>
        <v>-261887993075978.16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-261887993075978.16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-1091199971149.9088</v>
      </c>
      <c r="L4913" s="444">
        <f t="shared" ca="1" si="197"/>
        <v>-262979193047128.06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-262979193047128.06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-1095746637696.3669</v>
      </c>
      <c r="L4914" s="444">
        <f t="shared" ca="1" si="197"/>
        <v>-264074939684824.44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-264074939684824.44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-1100312248686.7686</v>
      </c>
      <c r="L4915" s="444">
        <f t="shared" ca="1" si="197"/>
        <v>-265175251933511.22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-265175251933511.22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-1104896883056.2966</v>
      </c>
      <c r="L4916" s="444">
        <f t="shared" ca="1" si="197"/>
        <v>-266280148816567.5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-266280148816567.5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-1109500620069.0313</v>
      </c>
      <c r="L4917" s="444">
        <f t="shared" ca="1" si="197"/>
        <v>-267389649436636.53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-267389649436636.53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-1114123539319.3188</v>
      </c>
      <c r="L4918" s="444">
        <f t="shared" ca="1" si="197"/>
        <v>-268503772975955.84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-268503772975955.84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-1118765720733.1494</v>
      </c>
      <c r="L4919" s="444">
        <f t="shared" ca="1" si="197"/>
        <v>-269622538696689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-269622538696689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-1123427244569.5376</v>
      </c>
      <c r="L4920" s="444">
        <f t="shared" ca="1" si="197"/>
        <v>-270745965941258.53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-270745965941258.53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-1128108191421.9106</v>
      </c>
      <c r="L4921" s="444">
        <f t="shared" ca="1" si="197"/>
        <v>-271874074132680.44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-271874074132680.44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-1132808642219.5017</v>
      </c>
      <c r="L4922" s="444">
        <f t="shared" ca="1" si="197"/>
        <v>-273006882774899.94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-273006882774899.94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-1137528678228.7495</v>
      </c>
      <c r="L4923" s="444">
        <f t="shared" ca="1" si="197"/>
        <v>-274144411453128.69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-274144411453128.69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-1142268381054.7029</v>
      </c>
      <c r="L4924" s="444">
        <f t="shared" ca="1" si="197"/>
        <v>-275286679834183.38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-275286679834183.38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-1147027832642.4307</v>
      </c>
      <c r="L4925" s="444">
        <f t="shared" ca="1" si="197"/>
        <v>-276433707666825.81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-276433707666825.81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-1151807115278.4409</v>
      </c>
      <c r="L4926" s="444">
        <f t="shared" ca="1" si="197"/>
        <v>-277585514782104.25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-277585514782104.25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-1156606311592.1011</v>
      </c>
      <c r="L4927" s="444">
        <f t="shared" ca="1" si="197"/>
        <v>-278742121093696.34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-278742121093696.34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-1161425504557.0681</v>
      </c>
      <c r="L4928" s="444">
        <f t="shared" ca="1" si="197"/>
        <v>-279903546598253.41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-279903546598253.41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-1166264777492.7224</v>
      </c>
      <c r="L4929" s="444">
        <f t="shared" ca="1" si="197"/>
        <v>-281069811375746.13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-281069811375746.13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-1171124214065.6089</v>
      </c>
      <c r="L4930" s="444">
        <f t="shared" ca="1" si="197"/>
        <v>-282240935589811.75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-282240935589811.75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-1176003898290.8823</v>
      </c>
      <c r="L4931" s="444">
        <f t="shared" ca="1" si="197"/>
        <v>-283416939488102.63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-283416939488102.63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-1180903914533.761</v>
      </c>
      <c r="L4932" s="444">
        <f t="shared" ca="1" si="197"/>
        <v>-284597843402636.38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-284597843402636.38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-1185824347510.9849</v>
      </c>
      <c r="L4933" s="444">
        <f t="shared" ca="1" si="197"/>
        <v>-285783667750147.38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-285783667750147.38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-1190765282292.2808</v>
      </c>
      <c r="L4934" s="444">
        <f t="shared" ca="1" si="197"/>
        <v>-286974433032439.63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-286974433032439.63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-1195726804301.8318</v>
      </c>
      <c r="L4935" s="444">
        <f t="shared" ca="1" si="197"/>
        <v>-288170159836741.44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-288170159836741.44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-1200708999319.7559</v>
      </c>
      <c r="L4936" s="444">
        <f t="shared" ca="1" si="197"/>
        <v>-289370868836061.19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-289370868836061.19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-1205711953483.5884</v>
      </c>
      <c r="L4937" s="444">
        <f t="shared" ca="1" si="197"/>
        <v>-290576580789544.75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-290576580789544.75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-1210735753289.7698</v>
      </c>
      <c r="L4938" s="444">
        <f t="shared" ca="1" si="197"/>
        <v>-291787316542834.5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-291787316542834.5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-1215780485595.1438</v>
      </c>
      <c r="L4939" s="444">
        <f t="shared" ca="1" si="197"/>
        <v>-293003097028429.63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-293003097028429.63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-1220846237618.4568</v>
      </c>
      <c r="L4940" s="444">
        <f t="shared" ca="1" si="197"/>
        <v>-294223943266048.06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-294223943266048.06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-1225933096941.8669</v>
      </c>
      <c r="L4941" s="444">
        <f t="shared" ca="1" si="197"/>
        <v>-295449876362989.94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-295449876362989.94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-1231041151512.458</v>
      </c>
      <c r="L4942" s="444">
        <f t="shared" ca="1" si="197"/>
        <v>-296680917514502.38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-296680917514502.38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-1236170489643.7598</v>
      </c>
      <c r="L4943" s="444">
        <f t="shared" ca="1" si="197"/>
        <v>-297917088004146.13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-297917088004146.13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-1241321200017.2754</v>
      </c>
      <c r="L4944" s="444">
        <f t="shared" ca="1" si="197"/>
        <v>-299158409204163.38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-299158409204163.38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-1246493371684.0142</v>
      </c>
      <c r="L4945" s="444">
        <f t="shared" ca="1" si="197"/>
        <v>-300404902575847.38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-300404902575847.38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-1251687094066.0308</v>
      </c>
      <c r="L4946" s="444">
        <f t="shared" ca="1" si="197"/>
        <v>-301656589669913.38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-301656589669913.38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-1256902456957.9724</v>
      </c>
      <c r="L4947" s="444">
        <f t="shared" ca="1" si="197"/>
        <v>-302913492126871.38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-302913492126871.38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-1262139550528.6306</v>
      </c>
      <c r="L4948" s="444">
        <f t="shared" ca="1" si="197"/>
        <v>-304175631677400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-304175631677400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-1267398465322.5</v>
      </c>
      <c r="L4949" s="444">
        <f t="shared" ca="1" si="197"/>
        <v>-305443030142722.5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-305443030142722.5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-1272679292261.3438</v>
      </c>
      <c r="L4950" s="444">
        <f t="shared" ca="1" si="197"/>
        <v>-306715709434983.88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-306715709434983.88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-1277982122645.7661</v>
      </c>
      <c r="L4951" s="444">
        <f t="shared" ca="1" si="197"/>
        <v>-307993691557629.63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-307993691557629.63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-1283307048156.79</v>
      </c>
      <c r="L4952" s="444">
        <f t="shared" ca="1" si="197"/>
        <v>-309276998605786.44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-309276998605786.44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-1288654160857.4434</v>
      </c>
      <c r="L4953" s="444">
        <f t="shared" ca="1" si="197"/>
        <v>-310565652766643.88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-310565652766643.88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-1294023553194.3494</v>
      </c>
      <c r="L4954" s="444">
        <f t="shared" ca="1" si="197"/>
        <v>-311859676319838.25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-311859676319838.25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-1299415317999.3259</v>
      </c>
      <c r="L4955" s="444">
        <f t="shared" ca="1" si="197"/>
        <v>-313159091637837.56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-313159091637837.56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-1304829548490.9897</v>
      </c>
      <c r="L4956" s="444">
        <f t="shared" ca="1" si="197"/>
        <v>-314463921186328.56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-314463921186328.56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-1310266338276.3689</v>
      </c>
      <c r="L4957" s="444">
        <f t="shared" ca="1" si="197"/>
        <v>-315774187524604.94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-315774187524604.94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-1315725781352.5205</v>
      </c>
      <c r="L4958" s="444">
        <f t="shared" ca="1" si="197"/>
        <v>-317089913305957.44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-317089913305957.44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-1321207972108.156</v>
      </c>
      <c r="L4959" s="444">
        <f t="shared" ca="1" si="197"/>
        <v>-318411121278065.56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-318411121278065.56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-1326713005325.2732</v>
      </c>
      <c r="L4960" s="444">
        <f t="shared" ca="1" si="197"/>
        <v>-319737834283390.81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-319737834283390.81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-1332240976180.7949</v>
      </c>
      <c r="L4961" s="444">
        <f t="shared" ca="1" si="197"/>
        <v>-321070075259571.63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-321070075259571.63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-1337791980248.2151</v>
      </c>
      <c r="L4962" s="444">
        <f t="shared" ca="1" si="197"/>
        <v>-322407867239819.81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-322407867239819.81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-1343366113499.2493</v>
      </c>
      <c r="L4963" s="444">
        <f t="shared" ca="1" si="197"/>
        <v>-323751233353319.06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-323751233353319.06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-1348963472305.4961</v>
      </c>
      <c r="L4964" s="444">
        <f t="shared" ca="1" si="197"/>
        <v>-325100196825624.56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-325100196825624.56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-1354584153440.1023</v>
      </c>
      <c r="L4965" s="444">
        <f t="shared" ca="1" si="197"/>
        <v>-326454780979064.69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-326454780979064.69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-1360228254079.4363</v>
      </c>
      <c r="L4966" s="444">
        <f t="shared" ca="1" si="197"/>
        <v>-327815009233144.13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-327815009233144.13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-1365895871804.7671</v>
      </c>
      <c r="L4967" s="444">
        <f t="shared" ca="1" si="197"/>
        <v>-329180905104948.88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-329180905104948.88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-1371587104603.9536</v>
      </c>
      <c r="L4968" s="444">
        <f t="shared" ca="1" si="197"/>
        <v>-330552492209552.81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-330552492209552.81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-1377302050873.1367</v>
      </c>
      <c r="L4969" s="444">
        <f t="shared" ca="1" si="197"/>
        <v>-331929794260425.94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-331929794260425.94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-1383040809418.4414</v>
      </c>
      <c r="L4970" s="444">
        <f t="shared" ca="1" si="197"/>
        <v>-333312835069844.38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-333312835069844.38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-1388803479457.6848</v>
      </c>
      <c r="L4971" s="444">
        <f t="shared" ca="1" si="197"/>
        <v>-334701638549302.06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-334701638549302.06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-1394590160622.0918</v>
      </c>
      <c r="L4972" s="444">
        <f t="shared" ca="1" si="197"/>
        <v>-336096228709924.13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-336096228709924.13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-1400400952958.0171</v>
      </c>
      <c r="L4973" s="444">
        <f t="shared" ca="1" si="197"/>
        <v>-337496629662882.13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-337496629662882.13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-1406235956928.6755</v>
      </c>
      <c r="L4974" s="444">
        <f t="shared" ca="1" si="197"/>
        <v>-338902865619810.81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-338902865619810.81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-1412095273415.8784</v>
      </c>
      <c r="L4975" s="444">
        <f t="shared" ca="1" si="197"/>
        <v>-340314960893226.69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-340314960893226.69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-1417979003721.7778</v>
      </c>
      <c r="L4976" s="444">
        <f t="shared" ca="1" si="197"/>
        <v>-341732939896948.44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-341732939896948.44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-1423887249570.6184</v>
      </c>
      <c r="L4977" s="444">
        <f t="shared" ca="1" si="197"/>
        <v>-343156827146519.06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-343156827146519.06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-1429820113110.4961</v>
      </c>
      <c r="L4978" s="444">
        <f t="shared" ca="1" si="197"/>
        <v>-344586647259629.56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-344586647259629.56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-1435777696915.123</v>
      </c>
      <c r="L4979" s="444">
        <f t="shared" ca="1" si="197"/>
        <v>-346022424956544.69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-346022424956544.69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-1441760103985.6028</v>
      </c>
      <c r="L4980" s="444">
        <f t="shared" ca="1" si="197"/>
        <v>-347464185060530.31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-347464185060530.31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-1447767437752.2097</v>
      </c>
      <c r="L4981" s="444">
        <f t="shared" ca="1" si="197"/>
        <v>-348911952498282.5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-348911952498282.5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-1453799802076.177</v>
      </c>
      <c r="L4982" s="444">
        <f t="shared" ca="1" si="197"/>
        <v>-350365752300358.69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-350365752300358.69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-1459857301251.4946</v>
      </c>
      <c r="L4983" s="444">
        <f t="shared" ca="1" si="197"/>
        <v>-351825609601610.19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-351825609601610.19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-1465940040006.709</v>
      </c>
      <c r="L4984" s="444">
        <f t="shared" ca="1" si="197"/>
        <v>-353291549641616.88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-353291549641616.88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-1472048123506.7371</v>
      </c>
      <c r="L4985" s="444">
        <f t="shared" ca="1" si="197"/>
        <v>-354763597765123.63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-354763597765123.63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-1478181657354.6816</v>
      </c>
      <c r="L4986" s="444">
        <f t="shared" ca="1" si="197"/>
        <v>-356241779422478.31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-356241779422478.31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-1484340747593.6597</v>
      </c>
      <c r="L4987" s="444">
        <f t="shared" ca="1" si="197"/>
        <v>-357726120170072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-357726120170072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-1490525500708.6333</v>
      </c>
      <c r="L4988" s="444">
        <f t="shared" ca="1" si="197"/>
        <v>-359216645670780.63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-359216645670780.63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-1496736023628.2527</v>
      </c>
      <c r="L4989" s="444">
        <f t="shared" ca="1" si="197"/>
        <v>-360713381694408.88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-360713381694408.88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-1502972423726.7036</v>
      </c>
      <c r="L4990" s="444">
        <f t="shared" ca="1" si="197"/>
        <v>-362216354118135.56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-362216354118135.56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-1509234808825.5649</v>
      </c>
      <c r="L4991" s="444">
        <f t="shared" ca="1" si="197"/>
        <v>-363725588926961.13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-363725588926961.13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-1515523287195.6714</v>
      </c>
      <c r="L4992" s="444">
        <f t="shared" ca="1" si="197"/>
        <v>-365241112214156.81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-365241112214156.81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-1521837967558.9868</v>
      </c>
      <c r="L4993" s="444">
        <f t="shared" ca="1" si="197"/>
        <v>-366762950181715.81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-366762950181715.81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-1528178959090.4824</v>
      </c>
      <c r="L4994" s="444">
        <f t="shared" ca="1" si="197"/>
        <v>-368291129140806.31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-368291129140806.31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-1534546371420.0264</v>
      </c>
      <c r="L4995" s="444">
        <f t="shared" ca="1" si="197"/>
        <v>-369825675512226.31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-369825675512226.31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-1540940314634.2764</v>
      </c>
      <c r="L4996" s="444">
        <f t="shared" ca="1" si="197"/>
        <v>-371366615826860.56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-371366615826860.56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-1547360899278.5857</v>
      </c>
      <c r="L4997" s="444">
        <f t="shared" ca="1" si="197"/>
        <v>-372913976726139.13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-372913976726139.13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-1553808236358.9131</v>
      </c>
      <c r="L4998" s="444">
        <f t="shared" ca="1" si="197"/>
        <v>-374467784962498.06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-374467784962498.06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-1560282437343.7419</v>
      </c>
      <c r="L4999" s="444">
        <f t="shared" ca="1" si="197"/>
        <v>-376028067399841.81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-376028067399841.81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-1566783614166.0076</v>
      </c>
      <c r="L5000" s="444">
        <f t="shared" ca="1" si="197"/>
        <v>-377594851014007.81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-377594851014007.81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-1573311879225.0325</v>
      </c>
      <c r="L5001" s="444">
        <f t="shared" ca="1" si="197"/>
        <v>-379168162893232.88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-379168162893232.88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-1579867345388.4702</v>
      </c>
      <c r="L5002" s="444">
        <f t="shared" ca="1" si="197"/>
        <v>-380748030238621.38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-380748030238621.38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-1586450125994.2556</v>
      </c>
      <c r="L5003" s="444">
        <f t="shared" ca="1" si="197"/>
        <v>-382334480364615.63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-382334480364615.63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-1593060334852.5652</v>
      </c>
      <c r="L5004" s="444">
        <f t="shared" ca="1" si="197"/>
        <v>-383927540699468.19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-383927540699468.19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-1599698086247.7842</v>
      </c>
      <c r="L5005" s="444">
        <f t="shared" ca="1" si="197"/>
        <v>-385527238785716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-385527238785716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-1606363494940.4834</v>
      </c>
      <c r="L5006" s="444">
        <f t="shared" ca="1" si="197"/>
        <v>-387133602280656.5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-387133602280656.5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-1613056676169.4021</v>
      </c>
      <c r="L5007" s="444">
        <f t="shared" ca="1" si="197"/>
        <v>-388746658956825.88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-388746658956825.88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-1619777745653.4412</v>
      </c>
      <c r="L5008" s="444">
        <f t="shared" ca="1" si="197"/>
        <v>-390366436702479.31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-390366436702479.31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-1626526819593.6638</v>
      </c>
      <c r="L5009" s="444">
        <f t="shared" ca="1" si="197"/>
        <v>-391992963522073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-391992963522073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-1633304014675.3042</v>
      </c>
      <c r="L5010" s="444">
        <f t="shared" ca="1" si="197"/>
        <v>-393626267536748.31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-393626267536748.31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-1640109448069.7847</v>
      </c>
      <c r="L5011" s="444">
        <f t="shared" ca="1" si="197"/>
        <v>-395266376984818.13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-395266376984818.13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-1646943237436.7422</v>
      </c>
      <c r="L5012" s="444">
        <f t="shared" ca="1" si="197"/>
        <v>-396913320222254.88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-396913320222254.88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-1653805500926.062</v>
      </c>
      <c r="L5013" s="444">
        <f t="shared" ca="1" si="197"/>
        <v>-398567125723180.94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-398567125723180.94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-1660696357179.9207</v>
      </c>
      <c r="L5014" s="444">
        <f t="shared" ca="1" si="197"/>
        <v>-400227822080360.88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-400227822080360.88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-1667615925334.8369</v>
      </c>
      <c r="L5015" s="444">
        <f t="shared" ca="1" si="197"/>
        <v>-401895438005695.69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-401895438005695.69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-1674564325023.7319</v>
      </c>
      <c r="L5016" s="444">
        <f t="shared" ca="1" si="197"/>
        <v>-403570002330719.44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-403570002330719.44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-1681541676377.9976</v>
      </c>
      <c r="L5017" s="444">
        <f t="shared" ca="1" si="197"/>
        <v>-405251544007097.44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-405251544007097.44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-1688548100029.5728</v>
      </c>
      <c r="L5018" s="444">
        <f t="shared" ca="1" si="197"/>
        <v>-406940092107127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-406940092107127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-1695583717113.0291</v>
      </c>
      <c r="L5019" s="444">
        <f t="shared" ca="1" si="197"/>
        <v>-408635675824240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-408635675824240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-1702648649267.6667</v>
      </c>
      <c r="L5020" s="444">
        <f t="shared" ca="1" si="197"/>
        <v>-410338324473507.69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-410338324473507.69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-1709743018639.6152</v>
      </c>
      <c r="L5021" s="444">
        <f t="shared" ca="1" si="197"/>
        <v>-412048067492147.31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-412048067492147.31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-1716866947883.947</v>
      </c>
      <c r="L5022" s="444">
        <f t="shared" ca="1" si="197"/>
        <v>-413764934440031.25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-413764934440031.25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-1724020560166.7969</v>
      </c>
      <c r="L5023" s="444">
        <f t="shared" ca="1" si="197"/>
        <v>-415488955000198.06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-415488955000198.06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-1731203979167.4919</v>
      </c>
      <c r="L5024" s="444">
        <f t="shared" ca="1" si="197"/>
        <v>-417220158979365.56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-417220158979365.56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-1738417329080.6899</v>
      </c>
      <c r="L5025" s="444">
        <f t="shared" ca="1" si="197"/>
        <v>-418958576308446.25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-418958576308446.25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-1745660734618.5261</v>
      </c>
      <c r="L5026" s="444">
        <f t="shared" ca="1" si="197"/>
        <v>-420704237043064.75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-420704237043064.75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-1752934321012.7698</v>
      </c>
      <c r="L5027" s="444">
        <f t="shared" ca="1" si="197"/>
        <v>-422457171364077.5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-422457171364077.5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-1760238214016.9895</v>
      </c>
      <c r="L5028" s="444">
        <f t="shared" ca="1" si="197"/>
        <v>-424217409578094.5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-424217409578094.5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-1767572539908.7271</v>
      </c>
      <c r="L5029" s="444">
        <f t="shared" ca="1" si="197"/>
        <v>-425984982118003.25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-425984982118003.25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-1774937425491.6802</v>
      </c>
      <c r="L5030" s="444">
        <f t="shared" ca="1" si="197"/>
        <v>-427759919543494.94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-427759919543494.94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-1782332998097.8955</v>
      </c>
      <c r="L5031" s="444">
        <f t="shared" ca="1" si="197"/>
        <v>-429542252541592.81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-429542252541592.81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-1789759385589.97</v>
      </c>
      <c r="L5032" s="444">
        <f t="shared" ca="1" si="197"/>
        <v>-431332011927182.81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-431332011927182.81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-1797216716363.2617</v>
      </c>
      <c r="L5033" s="444">
        <f t="shared" ca="1" si="197"/>
        <v>-433129228643546.06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-433129228643546.06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-1804705119348.1086</v>
      </c>
      <c r="L5034" s="444">
        <f t="shared" ca="1" si="197"/>
        <v>-434933933762894.19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-434933933762894.19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-1812224724012.0591</v>
      </c>
      <c r="L5035" s="444">
        <f t="shared" ca="1" si="197"/>
        <v>-436746158486906.25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-436746158486906.25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-1819775660362.1094</v>
      </c>
      <c r="L5036" s="444">
        <f t="shared" ca="1" si="197"/>
        <v>-438565934147268.38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-438565934147268.38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-1827358058946.9514</v>
      </c>
      <c r="L5037" s="444">
        <f t="shared" ca="1" si="197"/>
        <v>-440393292206215.31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-440393292206215.31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-1834972050859.2305</v>
      </c>
      <c r="L5038" s="444">
        <f t="shared" ca="1" si="197"/>
        <v>-442228264257074.56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-442228264257074.56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-1842617767737.8105</v>
      </c>
      <c r="L5039" s="444">
        <f t="shared" ca="1" si="197"/>
        <v>-444070882024812.38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-444070882024812.38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-1850295341770.0515</v>
      </c>
      <c r="L5040" s="444">
        <f t="shared" ca="1" si="197"/>
        <v>-445921177366582.44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-445921177366582.44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-1858004905694.0935</v>
      </c>
      <c r="L5041" s="444">
        <f t="shared" ca="1" si="197"/>
        <v>-447779182272276.5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-447779182272276.5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-1865746592801.1523</v>
      </c>
      <c r="L5042" s="444">
        <f t="shared" ca="1" si="197"/>
        <v>-449644928865077.63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-449644928865077.63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-1873520536937.8235</v>
      </c>
      <c r="L5043" s="444">
        <f t="shared" ca="1" si="197"/>
        <v>-451518449402015.44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-451518449402015.44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-1881326872508.3975</v>
      </c>
      <c r="L5044" s="444">
        <f t="shared" ca="1" si="197"/>
        <v>-453399776274523.81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-453399776274523.81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-1889165734477.1826</v>
      </c>
      <c r="L5045" s="444">
        <f t="shared" ca="1" si="197"/>
        <v>-455288942009001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-455288942009001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-1897037258370.8372</v>
      </c>
      <c r="L5046" s="444">
        <f t="shared" ca="1" si="197"/>
        <v>-457185979267371.81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-457185979267371.81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-1904941580280.7158</v>
      </c>
      <c r="L5047" s="444">
        <f t="shared" ca="1" si="197"/>
        <v>-459090920847652.5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-459090920847652.5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-1912878836865.2188</v>
      </c>
      <c r="L5048" s="444">
        <f t="shared" ca="1" si="197"/>
        <v>-461003799684517.75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-461003799684517.75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-1920849165352.1572</v>
      </c>
      <c r="L5049" s="444">
        <f t="shared" ca="1" si="197"/>
        <v>-462924648849869.94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-462924648849869.94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-1928852703541.1248</v>
      </c>
      <c r="L5050" s="444">
        <f t="shared" ca="1" si="197"/>
        <v>-464853501553411.06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-464853501553411.06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-1936889589805.8794</v>
      </c>
      <c r="L5051" s="444">
        <f t="shared" ca="1" si="197"/>
        <v>-466790391143216.94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-466790391143216.94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-1944959963096.7373</v>
      </c>
      <c r="L5052" s="444">
        <f t="shared" ca="1" si="197"/>
        <v>-468735351106313.69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-468735351106313.69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-1953063962942.9734</v>
      </c>
      <c r="L5053" s="444">
        <f t="shared" ca="1" si="197"/>
        <v>-470688415069256.69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-470688415069256.69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-1961201729455.2361</v>
      </c>
      <c r="L5054" s="444">
        <f t="shared" ca="1" si="197"/>
        <v>-472649616798711.94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-472649616798711.94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-1969373403327.9663</v>
      </c>
      <c r="L5055" s="444">
        <f t="shared" ca="1" si="197"/>
        <v>-474618990202039.88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-474618990202039.88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-1977579125841.833</v>
      </c>
      <c r="L5056" s="444">
        <f t="shared" ca="1" si="197"/>
        <v>-476596569327881.69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-476596569327881.69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-1985819038866.1736</v>
      </c>
      <c r="L5057" s="444">
        <f t="shared" ca="1" si="197"/>
        <v>-478582388366747.88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-478582388366747.88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-1994093284861.4497</v>
      </c>
      <c r="L5058" s="444">
        <f t="shared" ca="1" si="197"/>
        <v>-480576481651609.31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-480576481651609.31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-2002402006881.7053</v>
      </c>
      <c r="L5059" s="444">
        <f t="shared" ca="1" si="197"/>
        <v>-482578883658491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-482578883658491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-2010745348577.0459</v>
      </c>
      <c r="L5060" s="444">
        <f t="shared" ca="1" si="197"/>
        <v>-484589629007068.06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-484589629007068.06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-2019123454196.1172</v>
      </c>
      <c r="L5061" s="444">
        <f t="shared" ca="1" si="197"/>
        <v>-486608752461264.19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-486608752461264.19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-2027536468588.6008</v>
      </c>
      <c r="L5062" s="444">
        <f t="shared" ca="1" si="197"/>
        <v>-488636288929852.81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-488636288929852.81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-2035984537207.7197</v>
      </c>
      <c r="L5063" s="444">
        <f t="shared" ca="1" si="197"/>
        <v>-490672273467060.56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-490672273467060.56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-2044467806112.7522</v>
      </c>
      <c r="L5064" s="444">
        <f t="shared" ca="1" si="197"/>
        <v>-492716741273173.31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-492716741273173.31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-2052986421971.5557</v>
      </c>
      <c r="L5065" s="444">
        <f t="shared" ca="1" si="197"/>
        <v>-494769727695144.88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-494769727695144.88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-2061540532063.1038</v>
      </c>
      <c r="L5066" s="444">
        <f t="shared" ca="1" si="197"/>
        <v>-496831268227208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-496831268227208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-2070130284280.033</v>
      </c>
      <c r="L5067" s="444">
        <f t="shared" ca="1" si="197"/>
        <v>-498901398511488.06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-498901398511488.06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-2078755827131.2004</v>
      </c>
      <c r="L5068" s="444">
        <f t="shared" ca="1" si="197"/>
        <v>-500980154338619.25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-500980154338619.25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-2087417309744.2468</v>
      </c>
      <c r="L5069" s="444">
        <f t="shared" ca="1" si="197"/>
        <v>-503067571648363.5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-503067571648363.5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-2096114881868.1809</v>
      </c>
      <c r="L5070" s="444">
        <f t="shared" ca="1" si="197"/>
        <v>-505163686530231.69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-505163686530231.69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-2104848693875.9653</v>
      </c>
      <c r="L5071" s="444">
        <f t="shared" ca="1" si="197"/>
        <v>-507268535224107.63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-507268535224107.63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-2113618896767.115</v>
      </c>
      <c r="L5072" s="444">
        <f t="shared" ca="1" si="197"/>
        <v>-509382154120874.75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-509382154120874.75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-2122425642170.3115</v>
      </c>
      <c r="L5073" s="444">
        <f t="shared" ca="1" si="197"/>
        <v>-511504579763045.06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-511504579763045.06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-2131269082346.0208</v>
      </c>
      <c r="L5074" s="444">
        <f t="shared" ca="1" si="197"/>
        <v>-513635848845391.06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-513635848845391.06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-2140149370189.1292</v>
      </c>
      <c r="L5075" s="444">
        <f t="shared" ca="1" si="197"/>
        <v>-515775998215580.19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-515775998215580.19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-2149066659231.584</v>
      </c>
      <c r="L5076" s="444">
        <f t="shared" ca="1" si="197"/>
        <v>-517925064874811.75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-517925064874811.75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-2158021103645.0486</v>
      </c>
      <c r="L5077" s="444">
        <f t="shared" ca="1" si="197"/>
        <v>-520083085978456.81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-520083085978456.81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-2167012858243.5701</v>
      </c>
      <c r="L5078" s="444">
        <f t="shared" ca="1" si="197"/>
        <v>-522250098836700.38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-522250098836700.38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-2176042078486.2515</v>
      </c>
      <c r="L5079" s="444">
        <f t="shared" ca="1" si="197"/>
        <v>-524426140915186.63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-524426140915186.63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-2185108920479.9443</v>
      </c>
      <c r="L5080" s="444">
        <f t="shared" ca="1" si="197"/>
        <v>-526611249835666.56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-526611249835666.56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-2194213540981.9443</v>
      </c>
      <c r="L5081" s="444">
        <f t="shared" ca="1" si="197"/>
        <v>-528805463376648.5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-528805463376648.5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-2203356097402.7021</v>
      </c>
      <c r="L5082" s="444">
        <f t="shared" ca="1" si="197"/>
        <v>-531008819474051.19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-531008819474051.19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-2212536747808.5464</v>
      </c>
      <c r="L5083" s="444">
        <f t="shared" ca="1" si="197"/>
        <v>-533221356221859.75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-533221356221859.75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-2221755650924.4155</v>
      </c>
      <c r="L5084" s="444">
        <f t="shared" ca="1" si="197"/>
        <v>-535443111872784.19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-535443111872784.19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-2231012966136.6006</v>
      </c>
      <c r="L5085" s="444">
        <f t="shared" ca="1" si="197"/>
        <v>-537674124838920.81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-537674124838920.81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-2240308853495.5034</v>
      </c>
      <c r="L5086" s="444">
        <f t="shared" ca="1" si="197"/>
        <v>-539914433692416.31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-539914433692416.31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-2249643473718.4014</v>
      </c>
      <c r="L5087" s="444">
        <f t="shared" ca="1" si="197"/>
        <v>-542164077166134.69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-542164077166134.69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-2259016988192.228</v>
      </c>
      <c r="L5088" s="444">
        <f t="shared" ca="1" si="197"/>
        <v>-544423094154326.94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-544423094154326.94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-2268429558976.3623</v>
      </c>
      <c r="L5089" s="444">
        <f t="shared" ca="1" si="197"/>
        <v>-546691523713303.31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-546691523713303.31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-2277881348805.4307</v>
      </c>
      <c r="L5090" s="444">
        <f t="shared" ca="1" si="197"/>
        <v>-548969405062108.75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-548969405062108.75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-2287372521092.1196</v>
      </c>
      <c r="L5091" s="444">
        <f t="shared" ca="1" si="197"/>
        <v>-551256777583200.88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-551256777583200.88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-2296903239930.0034</v>
      </c>
      <c r="L5092" s="444">
        <f t="shared" ca="1" si="197"/>
        <v>-553553680823130.88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-553553680823130.88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-2306473670096.3784</v>
      </c>
      <c r="L5093" s="444">
        <f t="shared" ca="1" si="197"/>
        <v>-555860154493227.25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-555860154493227.25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-2316083977055.1133</v>
      </c>
      <c r="L5094" s="444">
        <f t="shared" ca="1" si="197"/>
        <v>-558176238470282.38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-558176238470282.38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-2325734326959.5098</v>
      </c>
      <c r="L5095" s="444">
        <f t="shared" ca="1" si="197"/>
        <v>-560501972797241.88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-560501972797241.88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-2335424886655.1743</v>
      </c>
      <c r="L5096" s="444">
        <f t="shared" ca="1" si="197"/>
        <v>-562837397683897.06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-562837397683897.06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-2345155823682.9043</v>
      </c>
      <c r="L5097" s="444">
        <f t="shared" ca="1" si="197"/>
        <v>-565182553507580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-565182553507580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-2354927306281.5835</v>
      </c>
      <c r="L5098" s="444">
        <f t="shared" ca="1" si="197"/>
        <v>-567537480813861.63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-567537480813861.63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-2364739503391.0898</v>
      </c>
      <c r="L5099" s="444">
        <f t="shared" ca="1" si="197"/>
        <v>-569902220317252.75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-569902220317252.75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-2374592584655.2197</v>
      </c>
      <c r="L5100" s="444">
        <f t="shared" ca="1" si="197"/>
        <v>-572276812901908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-572276812901908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-2384486720424.6167</v>
      </c>
      <c r="L5101" s="444">
        <f t="shared" ca="1" si="197"/>
        <v>-574661299622332.63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-574661299622332.63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-2394422081759.7192</v>
      </c>
      <c r="L5102" s="444">
        <f t="shared" ca="1" si="197"/>
        <v>-577055721704092.38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-577055721704092.38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-2404398840433.7183</v>
      </c>
      <c r="L5103" s="444">
        <f t="shared" ca="1" si="197"/>
        <v>-579460120544526.13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-579460120544526.13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-2414417168935.5254</v>
      </c>
      <c r="L5104" s="444">
        <f t="shared" ca="1" si="197"/>
        <v>-581874537713461.63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-581874537713461.63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-2424477240472.7568</v>
      </c>
      <c r="L5105" s="444">
        <f t="shared" ca="1" si="197"/>
        <v>-584299014953934.38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-584299014953934.38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-2434579228974.7266</v>
      </c>
      <c r="L5106" s="444">
        <f t="shared" ca="1" si="197"/>
        <v>-586733594182909.13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-586733594182909.13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-2444723309095.4546</v>
      </c>
      <c r="L5107" s="444">
        <f t="shared" ca="1" si="197"/>
        <v>-589178317492004.63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-589178317492004.63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-2454909656216.686</v>
      </c>
      <c r="L5108" s="444">
        <f t="shared" ref="L5108:L5362" ca="1" si="202">I5108-J5108+K5108</f>
        <v>-591633227148221.25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-591633227148221.25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-2465138446450.9219</v>
      </c>
      <c r="L5109" s="444">
        <f t="shared" ca="1" si="202"/>
        <v>-594098365594672.13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-594098365594672.13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-2475409856644.4673</v>
      </c>
      <c r="L5110" s="444">
        <f t="shared" ca="1" si="202"/>
        <v>-596573775451316.63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-596573775451316.63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-2485724064380.4858</v>
      </c>
      <c r="L5111" s="444">
        <f t="shared" ca="1" si="202"/>
        <v>-599059499515697.13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-599059499515697.13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-2496081247982.0713</v>
      </c>
      <c r="L5112" s="444">
        <f t="shared" ca="1" si="202"/>
        <v>-601555580763679.25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-601555580763679.25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-2506481586515.3301</v>
      </c>
      <c r="L5113" s="444">
        <f t="shared" ca="1" si="202"/>
        <v>-604062062350194.63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-604062062350194.63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-2516925259792.4775</v>
      </c>
      <c r="L5114" s="444">
        <f t="shared" ca="1" si="202"/>
        <v>-606578987609987.13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-606578987609987.13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-2527412448374.9463</v>
      </c>
      <c r="L5115" s="444">
        <f t="shared" ca="1" si="202"/>
        <v>-609106400058362.13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-609106400058362.13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-2537943333576.5088</v>
      </c>
      <c r="L5116" s="444">
        <f t="shared" ca="1" si="202"/>
        <v>-611644343391938.63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-611644343391938.63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-2548518097466.4111</v>
      </c>
      <c r="L5117" s="444">
        <f t="shared" ca="1" si="202"/>
        <v>-614192861489405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-614192861489405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-2559136922872.521</v>
      </c>
      <c r="L5118" s="444">
        <f t="shared" ca="1" si="202"/>
        <v>-616751998412277.5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-616751998412277.5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-2569799993384.4897</v>
      </c>
      <c r="L5119" s="444">
        <f t="shared" ca="1" si="202"/>
        <v>-619321798405662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-619321798405662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-2580507493356.9248</v>
      </c>
      <c r="L5120" s="444">
        <f t="shared" ca="1" si="202"/>
        <v>-621902305899018.88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-621902305899018.88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-2591259607912.5786</v>
      </c>
      <c r="L5121" s="444">
        <f t="shared" ca="1" si="202"/>
        <v>-624493565506931.5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-624493565506931.5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-2602056522945.5479</v>
      </c>
      <c r="L5122" s="444">
        <f t="shared" ca="1" si="202"/>
        <v>-627095622029877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-627095622029877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-2612898425124.4873</v>
      </c>
      <c r="L5123" s="444">
        <f t="shared" ca="1" si="202"/>
        <v>-629708520455001.5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-629708520455001.5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-2623785501895.8394</v>
      </c>
      <c r="L5124" s="444">
        <f t="shared" ca="1" si="202"/>
        <v>-632332305956897.38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-632332305956897.38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-2634717941487.0723</v>
      </c>
      <c r="L5125" s="444">
        <f t="shared" ca="1" si="202"/>
        <v>-634967023898384.5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-634967023898384.5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-2645695932909.9355</v>
      </c>
      <c r="L5126" s="444">
        <f t="shared" ca="1" si="202"/>
        <v>-637612719831294.38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-637612719831294.38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-2656719665963.7266</v>
      </c>
      <c r="L5127" s="444">
        <f t="shared" ca="1" si="202"/>
        <v>-640269439497258.13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-640269439497258.13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-2667789331238.5757</v>
      </c>
      <c r="L5128" s="444">
        <f t="shared" ca="1" si="202"/>
        <v>-642937228828496.75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-642937228828496.75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-2678905120118.7363</v>
      </c>
      <c r="L5129" s="444">
        <f t="shared" ca="1" si="202"/>
        <v>-645616133948615.5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-645616133948615.5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-2690067224785.8979</v>
      </c>
      <c r="L5130" s="444">
        <f t="shared" ca="1" si="202"/>
        <v>-648306201173401.38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-648306201173401.38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-2701275838222.5059</v>
      </c>
      <c r="L5131" s="444">
        <f t="shared" ca="1" si="202"/>
        <v>-651007477011623.88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-651007477011623.88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-2712531154215.0996</v>
      </c>
      <c r="L5132" s="444">
        <f t="shared" ca="1" si="202"/>
        <v>-653720008165839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-653720008165839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-2723833367357.6626</v>
      </c>
      <c r="L5133" s="444">
        <f t="shared" ca="1" si="202"/>
        <v>-656443841533196.63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-656443841533196.63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-2735182673054.9858</v>
      </c>
      <c r="L5134" s="444">
        <f t="shared" ca="1" si="202"/>
        <v>-659179024206251.63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-659179024206251.63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-2746579267526.0483</v>
      </c>
      <c r="L5135" s="444">
        <f t="shared" ca="1" si="202"/>
        <v>-661925603473777.63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-661925603473777.63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-2758023347807.4067</v>
      </c>
      <c r="L5136" s="444">
        <f t="shared" ca="1" si="202"/>
        <v>-664683626821585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-664683626821585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-2769515111756.604</v>
      </c>
      <c r="L5137" s="444">
        <f t="shared" ca="1" si="202"/>
        <v>-667453141933341.63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-667453141933341.63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-2781054758055.5898</v>
      </c>
      <c r="L5138" s="444">
        <f t="shared" ca="1" si="202"/>
        <v>-670234196691397.25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-670234196691397.25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-2792642486214.1553</v>
      </c>
      <c r="L5139" s="444">
        <f t="shared" ca="1" si="202"/>
        <v>-673026839177611.38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-673026839177611.38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-2804278496573.3809</v>
      </c>
      <c r="L5140" s="444">
        <f t="shared" ca="1" si="202"/>
        <v>-675831117674184.75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-675831117674184.75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-2815962990309.103</v>
      </c>
      <c r="L5141" s="444">
        <f t="shared" ca="1" si="202"/>
        <v>-678647080664493.88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-678647080664493.88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-2827696169435.3911</v>
      </c>
      <c r="L5142" s="444">
        <f t="shared" ca="1" si="202"/>
        <v>-681474776833929.25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-681474776833929.25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-2839478236808.0386</v>
      </c>
      <c r="L5143" s="444">
        <f t="shared" ca="1" si="202"/>
        <v>-684314255070737.25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-684314255070737.25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-2851309396128.0718</v>
      </c>
      <c r="L5144" s="444">
        <f t="shared" ca="1" si="202"/>
        <v>-687165564466865.38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-687165564466865.38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-2863189851945.2725</v>
      </c>
      <c r="L5145" s="444">
        <f t="shared" ca="1" si="202"/>
        <v>-690028754318810.63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-690028754318810.63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-2875119809661.7109</v>
      </c>
      <c r="L5146" s="444">
        <f t="shared" ca="1" si="202"/>
        <v>-692903874128472.38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-692903874128472.38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-2887099475535.3018</v>
      </c>
      <c r="L5147" s="444">
        <f t="shared" ca="1" si="202"/>
        <v>-695790973604007.63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-695790973604007.63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-2899129056683.3652</v>
      </c>
      <c r="L5148" s="444">
        <f t="shared" ca="1" si="202"/>
        <v>-698690102660691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-698690102660691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-2911208761086.2124</v>
      </c>
      <c r="L5149" s="444">
        <f t="shared" ca="1" si="202"/>
        <v>-701601311421777.25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-701601311421777.25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-2923338797590.7383</v>
      </c>
      <c r="L5150" s="444">
        <f t="shared" ca="1" si="202"/>
        <v>-704524650219368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-704524650219368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-2935519375914.0332</v>
      </c>
      <c r="L5151" s="444">
        <f t="shared" ca="1" si="202"/>
        <v>-707460169595282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-707460169595282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-2947750706647.0083</v>
      </c>
      <c r="L5152" s="444">
        <f t="shared" ca="1" si="202"/>
        <v>-710407920301929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-710407920301929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-2960033001258.0376</v>
      </c>
      <c r="L5153" s="444">
        <f t="shared" ca="1" si="202"/>
        <v>-713367953303187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-713367953303187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-2972366472096.6123</v>
      </c>
      <c r="L5154" s="444">
        <f t="shared" ca="1" si="202"/>
        <v>-716340319775283.63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-716340319775283.63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-2984751332397.0151</v>
      </c>
      <c r="L5155" s="444">
        <f t="shared" ca="1" si="202"/>
        <v>-719325071107680.63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-719325071107680.63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-2997187796282.0024</v>
      </c>
      <c r="L5156" s="444">
        <f t="shared" ca="1" si="202"/>
        <v>-722322258903962.63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-722322258903962.63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-3009676078766.5107</v>
      </c>
      <c r="L5157" s="444">
        <f t="shared" ca="1" si="202"/>
        <v>-725331934982729.13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-725331934982729.13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-3022216395761.3711</v>
      </c>
      <c r="L5158" s="444">
        <f t="shared" ca="1" si="202"/>
        <v>-728354151378490.5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-728354151378490.5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-3034808964077.0439</v>
      </c>
      <c r="L5159" s="444">
        <f t="shared" ca="1" si="202"/>
        <v>-731388960342567.5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-731388960342567.5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-3047454001427.3647</v>
      </c>
      <c r="L5160" s="444">
        <f t="shared" ca="1" si="202"/>
        <v>-734436414343994.88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-734436414343994.88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-3060151726433.312</v>
      </c>
      <c r="L5161" s="444">
        <f t="shared" ca="1" si="202"/>
        <v>-737496566070428.13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-737496566070428.13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-3072902358626.7837</v>
      </c>
      <c r="L5162" s="444">
        <f t="shared" ca="1" si="202"/>
        <v>-740569468429054.88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-740569468429054.88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-3085706118454.3955</v>
      </c>
      <c r="L5163" s="444">
        <f t="shared" ca="1" si="202"/>
        <v>-743655174547509.25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-743655174547509.25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-3098563227281.2886</v>
      </c>
      <c r="L5164" s="444">
        <f t="shared" ca="1" si="202"/>
        <v>-746753737774790.5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-746753737774790.5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-3111473907394.9604</v>
      </c>
      <c r="L5165" s="444">
        <f t="shared" ca="1" si="202"/>
        <v>-749865211682185.5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-749865211682185.5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-3124438382009.1064</v>
      </c>
      <c r="L5166" s="444">
        <f t="shared" ca="1" si="202"/>
        <v>-752989650064194.63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-752989650064194.63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-3137456875267.4775</v>
      </c>
      <c r="L5167" s="444">
        <f t="shared" ca="1" si="202"/>
        <v>-756127106939462.13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-756127106939462.13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-3150529612247.7588</v>
      </c>
      <c r="L5168" s="444">
        <f t="shared" ca="1" si="202"/>
        <v>-759277636551709.88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-759277636551709.88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-3163656818965.458</v>
      </c>
      <c r="L5169" s="444">
        <f t="shared" ca="1" si="202"/>
        <v>-762441293370675.38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-762441293370675.38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-3176838722377.814</v>
      </c>
      <c r="L5170" s="444">
        <f t="shared" ca="1" si="202"/>
        <v>-765618132093053.25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-765618132093053.25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-3190075550387.7217</v>
      </c>
      <c r="L5171" s="444">
        <f t="shared" ca="1" si="202"/>
        <v>-768808207643441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-768808207643441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-3203367531847.6709</v>
      </c>
      <c r="L5172" s="444">
        <f t="shared" ca="1" si="202"/>
        <v>-772011575175288.63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-772011575175288.63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-3216714896563.7026</v>
      </c>
      <c r="L5173" s="444">
        <f t="shared" ca="1" si="202"/>
        <v>-775228290071852.38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-775228290071852.38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-3230117875299.3848</v>
      </c>
      <c r="L5174" s="444">
        <f t="shared" ca="1" si="202"/>
        <v>-778458407947151.75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-778458407947151.75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-3243576699779.7988</v>
      </c>
      <c r="L5175" s="444">
        <f t="shared" ca="1" si="202"/>
        <v>-781701984646931.5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-781701984646931.5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-3257091602695.5479</v>
      </c>
      <c r="L5176" s="444">
        <f t="shared" ca="1" si="202"/>
        <v>-784959076249627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-784959076249627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-3270662817706.7793</v>
      </c>
      <c r="L5177" s="444">
        <f t="shared" ca="1" si="202"/>
        <v>-788229739067333.75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-788229739067333.75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-3284290579447.2241</v>
      </c>
      <c r="L5178" s="444">
        <f t="shared" ca="1" si="202"/>
        <v>-791514029646781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-791514029646781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-3297975123528.2539</v>
      </c>
      <c r="L5179" s="444">
        <f t="shared" ca="1" si="202"/>
        <v>-794812004770309.25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-794812004770309.25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-3311716686542.9551</v>
      </c>
      <c r="L5180" s="444">
        <f t="shared" ca="1" si="202"/>
        <v>-798123721456852.25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-798123721456852.25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-3325515506070.2178</v>
      </c>
      <c r="L5181" s="444">
        <f t="shared" ca="1" si="202"/>
        <v>-801449236962922.5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-801449236962922.5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-3339371820678.8438</v>
      </c>
      <c r="L5182" s="444">
        <f t="shared" ca="1" si="202"/>
        <v>-804788608783601.38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-804788608783601.38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-3353285869931.6724</v>
      </c>
      <c r="L5183" s="444">
        <f t="shared" ca="1" si="202"/>
        <v>-808141894653533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-808141894653533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-3367257894389.7207</v>
      </c>
      <c r="L5184" s="444">
        <f t="shared" ca="1" si="202"/>
        <v>-811509152547922.75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-811509152547922.75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-3381288135616.3447</v>
      </c>
      <c r="L5185" s="444">
        <f t="shared" ca="1" si="202"/>
        <v>-814890440683539.13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-814890440683539.13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-3395376836181.4131</v>
      </c>
      <c r="L5186" s="444">
        <f t="shared" ca="1" si="202"/>
        <v>-818285817519720.5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-818285817519720.5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-3409524239665.502</v>
      </c>
      <c r="L5187" s="444">
        <f t="shared" ca="1" si="202"/>
        <v>-821695341759386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-821695341759386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-3423730590664.1084</v>
      </c>
      <c r="L5188" s="444">
        <f t="shared" ca="1" si="202"/>
        <v>-825119072350050.13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-825119072350050.13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-3437996134791.8755</v>
      </c>
      <c r="L5189" s="444">
        <f t="shared" ca="1" si="202"/>
        <v>-828557068484842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-828557068484842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-3452321118686.8418</v>
      </c>
      <c r="L5190" s="444">
        <f t="shared" ca="1" si="202"/>
        <v>-832009389603528.88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-832009389603528.88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-3466705790014.7036</v>
      </c>
      <c r="L5191" s="444">
        <f t="shared" ca="1" si="202"/>
        <v>-835476095393543.63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-835476095393543.63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-3481150397473.0986</v>
      </c>
      <c r="L5192" s="444">
        <f t="shared" ca="1" si="202"/>
        <v>-838957245791016.75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-838957245791016.75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-3495655190795.9033</v>
      </c>
      <c r="L5193" s="444">
        <f t="shared" ca="1" si="202"/>
        <v>-842452900981812.63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-842452900981812.63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-3510220420757.5527</v>
      </c>
      <c r="L5194" s="444">
        <f t="shared" ca="1" si="202"/>
        <v>-845963121402570.13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-845963121402570.13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-3524846339177.3755</v>
      </c>
      <c r="L5195" s="444">
        <f t="shared" ca="1" si="202"/>
        <v>-849487967741747.5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-849487967741747.5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-3539533198923.9478</v>
      </c>
      <c r="L5196" s="444">
        <f t="shared" ca="1" si="202"/>
        <v>-853027500940671.5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-853027500940671.5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-3554281253919.4644</v>
      </c>
      <c r="L5197" s="444">
        <f t="shared" ca="1" si="202"/>
        <v>-856581782194591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-856581782194591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-3569090759144.1289</v>
      </c>
      <c r="L5198" s="444">
        <f t="shared" ca="1" si="202"/>
        <v>-860150872953735.13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-860150872953735.13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-3583961970640.563</v>
      </c>
      <c r="L5199" s="444">
        <f t="shared" ca="1" si="202"/>
        <v>-863734834924375.75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-863734834924375.75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-3598895145518.2324</v>
      </c>
      <c r="L5200" s="444">
        <f t="shared" ca="1" si="202"/>
        <v>-867333730069894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-867333730069894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-3613890541957.8916</v>
      </c>
      <c r="L5201" s="444">
        <f t="shared" ca="1" si="202"/>
        <v>-870947620611851.88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-870947620611851.88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-3628948419216.0493</v>
      </c>
      <c r="L5202" s="444">
        <f t="shared" ca="1" si="202"/>
        <v>-874576569031067.88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-874576569031067.88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-3644069037629.4492</v>
      </c>
      <c r="L5203" s="444">
        <f t="shared" ca="1" si="202"/>
        <v>-878220638068697.38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-878220638068697.38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-3659252658619.5728</v>
      </c>
      <c r="L5204" s="444">
        <f t="shared" ca="1" si="202"/>
        <v>-881879890727317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-881879890727317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-3674499544697.1538</v>
      </c>
      <c r="L5205" s="444">
        <f t="shared" ca="1" si="202"/>
        <v>-885554390272014.13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-885554390272014.13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-3689809959466.7256</v>
      </c>
      <c r="L5206" s="444">
        <f t="shared" ca="1" si="202"/>
        <v>-889244200231480.88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-889244200231480.88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-3705184167631.1704</v>
      </c>
      <c r="L5207" s="444">
        <f t="shared" ca="1" si="202"/>
        <v>-892949384399112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-892949384399112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-3720622434996.2998</v>
      </c>
      <c r="L5208" s="444">
        <f t="shared" ca="1" si="202"/>
        <v>-896670006834108.25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-896670006834108.25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-3736125028475.4512</v>
      </c>
      <c r="L5209" s="444">
        <f t="shared" ca="1" si="202"/>
        <v>-900406131862583.75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-900406131862583.75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-3751692216094.0991</v>
      </c>
      <c r="L5210" s="444">
        <f t="shared" ca="1" si="202"/>
        <v>-904157824078677.88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-904157824078677.88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-3767324266994.4912</v>
      </c>
      <c r="L5211" s="444">
        <f t="shared" ca="1" si="202"/>
        <v>-907925148345672.38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-907925148345672.38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-3783021451440.3013</v>
      </c>
      <c r="L5212" s="444">
        <f t="shared" ca="1" si="202"/>
        <v>-911708169797112.63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-911708169797112.63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-3798784040821.3027</v>
      </c>
      <c r="L5213" s="444">
        <f t="shared" ca="1" si="202"/>
        <v>-915506953837933.88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-915506953837933.88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-3814612307658.0571</v>
      </c>
      <c r="L5214" s="444">
        <f t="shared" ca="1" si="202"/>
        <v>-919321566145591.88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-919321566145591.88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-3830506525606.6328</v>
      </c>
      <c r="L5215" s="444">
        <f t="shared" ca="1" si="202"/>
        <v>-923152072671198.5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-923152072671198.5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-3846466969463.3276</v>
      </c>
      <c r="L5216" s="444">
        <f t="shared" ca="1" si="202"/>
        <v>-926998539640661.88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-926998539640661.88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-3862493915169.4243</v>
      </c>
      <c r="L5217" s="444">
        <f t="shared" ca="1" si="202"/>
        <v>-930861033555831.25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-930861033555831.25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-3878587639815.9634</v>
      </c>
      <c r="L5218" s="444">
        <f t="shared" ca="1" si="202"/>
        <v>-934739621195647.25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-934739621195647.25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-3894748421648.5303</v>
      </c>
      <c r="L5219" s="444">
        <f t="shared" ca="1" si="202"/>
        <v>-938634369617295.75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-938634369617295.75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-3910976540072.0654</v>
      </c>
      <c r="L5220" s="444">
        <f t="shared" ca="1" si="202"/>
        <v>-942545346157367.88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-942545346157367.88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-3927272275655.6992</v>
      </c>
      <c r="L5221" s="444">
        <f t="shared" ca="1" si="202"/>
        <v>-946472618433023.63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-946472618433023.63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-3943635910137.5981</v>
      </c>
      <c r="L5222" s="444">
        <f t="shared" ca="1" si="202"/>
        <v>-950416254343161.25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-950416254343161.25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-3960067726429.8384</v>
      </c>
      <c r="L5223" s="444">
        <f t="shared" ca="1" si="202"/>
        <v>-954376322069591.13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-954376322069591.13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-3976568008623.2964</v>
      </c>
      <c r="L5224" s="444">
        <f t="shared" ca="1" si="202"/>
        <v>-958352890078214.38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-958352890078214.38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-3993137041992.5605</v>
      </c>
      <c r="L5225" s="444">
        <f t="shared" ca="1" si="202"/>
        <v>-962346027120206.88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-962346027120206.88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-4009775113000.8618</v>
      </c>
      <c r="L5226" s="444">
        <f t="shared" ca="1" si="202"/>
        <v>-966355802233207.75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-966355802233207.75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-4026482509305.0327</v>
      </c>
      <c r="L5227" s="444">
        <f t="shared" ca="1" si="202"/>
        <v>-970382284742512.75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-970382284742512.75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-4043259519760.4697</v>
      </c>
      <c r="L5228" s="444">
        <f t="shared" ca="1" si="202"/>
        <v>-974425544262273.25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-974425544262273.25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-4060106434426.1387</v>
      </c>
      <c r="L5229" s="444">
        <f t="shared" ca="1" si="202"/>
        <v>-978485650696699.38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-978485650696699.38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-4077023544569.5806</v>
      </c>
      <c r="L5230" s="444">
        <f t="shared" ca="1" si="202"/>
        <v>-982562674241269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-982562674241269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-4094011142671.9541</v>
      </c>
      <c r="L5231" s="444">
        <f t="shared" ca="1" si="202"/>
        <v>-986656685383941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-986656685383941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-4111069522433.0874</v>
      </c>
      <c r="L5232" s="444">
        <f t="shared" ca="1" si="202"/>
        <v>-990767754906374.13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-990767754906374.13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-4128198978776.5586</v>
      </c>
      <c r="L5233" s="444">
        <f t="shared" ca="1" si="202"/>
        <v>-994895953885150.63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-994895953885150.63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-4145399807854.7944</v>
      </c>
      <c r="L5234" s="444">
        <f t="shared" ca="1" si="202"/>
        <v>-999041353693005.38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-999041353693005.38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-4162672307054.1885</v>
      </c>
      <c r="L5235" s="444">
        <f t="shared" ca="1" si="202"/>
        <v>-1003204026000059.6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-1003204026000059.6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-4180016775000.249</v>
      </c>
      <c r="L5236" s="444">
        <f t="shared" ca="1" si="202"/>
        <v>-1007384042775059.9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-1007384042775059.9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-4197433511562.7495</v>
      </c>
      <c r="L5237" s="444">
        <f t="shared" ca="1" si="202"/>
        <v>-1011581476286622.6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-1011581476286622.6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-4214922817860.9272</v>
      </c>
      <c r="L5238" s="444">
        <f t="shared" ca="1" si="202"/>
        <v>-1015796399104483.5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-1015796399104483.5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-4232484996268.6816</v>
      </c>
      <c r="L5239" s="444">
        <f t="shared" ca="1" si="202"/>
        <v>-1020028884100752.1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-1020028884100752.1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-4250120350419.8003</v>
      </c>
      <c r="L5240" s="444">
        <f t="shared" ca="1" si="202"/>
        <v>-1024279004451171.9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-1024279004451171.9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-4267829185213.2163</v>
      </c>
      <c r="L5241" s="444">
        <f t="shared" ca="1" si="202"/>
        <v>-1028546833636385.1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-1028546833636385.1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-4285611806818.2715</v>
      </c>
      <c r="L5242" s="444">
        <f t="shared" ca="1" si="202"/>
        <v>-1032832445443203.4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-1032832445443203.4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-4303468522680.0142</v>
      </c>
      <c r="L5243" s="444">
        <f t="shared" ca="1" si="202"/>
        <v>-1037135913965883.4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-1037135913965883.4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-4321399641524.5137</v>
      </c>
      <c r="L5244" s="444">
        <f t="shared" ca="1" si="202"/>
        <v>-1041457313607407.9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-1041457313607407.9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-4339405473364.1992</v>
      </c>
      <c r="L5245" s="444">
        <f t="shared" ca="1" si="202"/>
        <v>-1045796719080772.1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-1045796719080772.1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-4357486329503.2168</v>
      </c>
      <c r="L5246" s="444">
        <f t="shared" ca="1" si="202"/>
        <v>-1050154205410275.4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-1050154205410275.4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-4375642522542.814</v>
      </c>
      <c r="L5247" s="444">
        <f t="shared" ca="1" si="202"/>
        <v>-1054529847932818.3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-1054529847932818.3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-4393874366386.7427</v>
      </c>
      <c r="L5248" s="444">
        <f t="shared" ca="1" si="202"/>
        <v>-1058923722299205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-1058923722299205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-4412182176246.6875</v>
      </c>
      <c r="L5249" s="444">
        <f t="shared" ca="1" si="202"/>
        <v>-1063335904475451.8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-1063335904475451.8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-4430566268647.7158</v>
      </c>
      <c r="L5250" s="444">
        <f t="shared" ca="1" si="202"/>
        <v>-1067766470744099.5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-1067766470744099.5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-4449026961433.748</v>
      </c>
      <c r="L5251" s="444">
        <f t="shared" ca="1" si="202"/>
        <v>-1072215497705533.3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-1072215497705533.3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-4467564573773.0547</v>
      </c>
      <c r="L5252" s="444">
        <f t="shared" ca="1" si="202"/>
        <v>-1076683062279306.3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-1076683062279306.3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-4486179426163.7764</v>
      </c>
      <c r="L5253" s="444">
        <f t="shared" ca="1" si="202"/>
        <v>-1081169241705470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-1081169241705470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-4504871840439.458</v>
      </c>
      <c r="L5254" s="444">
        <f t="shared" ca="1" si="202"/>
        <v>-1085674113545909.5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-1085674113545909.5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-4523642139774.623</v>
      </c>
      <c r="L5255" s="444">
        <f t="shared" ca="1" si="202"/>
        <v>-1090197755685684.1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-1090197755685684.1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-4542490648690.3496</v>
      </c>
      <c r="L5256" s="444">
        <f t="shared" ca="1" si="202"/>
        <v>-1094740246334374.5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-1094740246334374.5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-4561417693059.8936</v>
      </c>
      <c r="L5257" s="444">
        <f t="shared" ca="1" si="202"/>
        <v>-1099301664027434.4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-1099301664027434.4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-4580423600114.3096</v>
      </c>
      <c r="L5258" s="444">
        <f t="shared" ca="1" si="202"/>
        <v>-1103882087627548.6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-1103882087627548.6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-4599508698448.1191</v>
      </c>
      <c r="L5259" s="444">
        <f t="shared" ca="1" si="202"/>
        <v>-1108481596325996.8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-1108481596325996.8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-4618673318024.9863</v>
      </c>
      <c r="L5260" s="444">
        <f t="shared" ca="1" si="202"/>
        <v>-1113100269644021.8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-1113100269644021.8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-4637917790183.4248</v>
      </c>
      <c r="L5261" s="444">
        <f t="shared" ca="1" si="202"/>
        <v>-1117738187434205.1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-1117738187434205.1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-4657242447642.5205</v>
      </c>
      <c r="L5262" s="444">
        <f t="shared" ca="1" si="202"/>
        <v>-1122395429881847.6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-1122395429881847.6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-4676647624507.6982</v>
      </c>
      <c r="L5263" s="444">
        <f t="shared" ca="1" si="202"/>
        <v>-1127072077506355.3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-1127072077506355.3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-4696133656276.4805</v>
      </c>
      <c r="L5264" s="444">
        <f t="shared" ca="1" si="202"/>
        <v>-1131768211162631.8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-1131768211162631.8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-4715700879844.2988</v>
      </c>
      <c r="L5265" s="444">
        <f t="shared" ca="1" si="202"/>
        <v>-1136483912042476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-1136483912042476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-4735349633510.3164</v>
      </c>
      <c r="L5266" s="444">
        <f t="shared" ca="1" si="202"/>
        <v>-1141219261675986.3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-1141219261675986.3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-4755080256983.2764</v>
      </c>
      <c r="L5267" s="444">
        <f t="shared" ca="1" si="202"/>
        <v>-1145974341932969.5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-1145974341932969.5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-4774893091387.373</v>
      </c>
      <c r="L5268" s="444">
        <f t="shared" ca="1" si="202"/>
        <v>-1150749235024356.8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-1150749235024356.8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-4794788479268.1533</v>
      </c>
      <c r="L5269" s="444">
        <f t="shared" ca="1" si="202"/>
        <v>-1155544023503625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-1155544023503625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-4814766764598.4375</v>
      </c>
      <c r="L5270" s="444">
        <f t="shared" ca="1" si="202"/>
        <v>-1160358790268223.5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-1160358790268223.5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-4834828292784.2646</v>
      </c>
      <c r="L5271" s="444">
        <f t="shared" ca="1" si="202"/>
        <v>-1165193618561007.8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-1165193618561007.8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-4854973410670.8652</v>
      </c>
      <c r="L5272" s="444">
        <f t="shared" ca="1" si="202"/>
        <v>-1170048591971678.5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-1170048591971678.5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-4875202466548.6602</v>
      </c>
      <c r="L5273" s="444">
        <f t="shared" ca="1" si="202"/>
        <v>-1174923794438227.3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-1174923794438227.3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-4895515810159.2803</v>
      </c>
      <c r="L5274" s="444">
        <f t="shared" ca="1" si="202"/>
        <v>-1179819310248386.5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-1179819310248386.5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-4915913792701.6104</v>
      </c>
      <c r="L5275" s="444">
        <f t="shared" ca="1" si="202"/>
        <v>-1184735224041088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-1184735224041088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-4936396766837.8662</v>
      </c>
      <c r="L5276" s="444">
        <f t="shared" ca="1" si="202"/>
        <v>-1189671620807925.8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-1189671620807925.8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-4956965086699.6904</v>
      </c>
      <c r="L5277" s="444">
        <f t="shared" ca="1" si="202"/>
        <v>-1194628585894625.5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-1194628585894625.5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-4977619107894.2725</v>
      </c>
      <c r="L5278" s="444">
        <f t="shared" ca="1" si="202"/>
        <v>-1199606205002519.8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-1199606205002519.8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-4998359187510.499</v>
      </c>
      <c r="L5279" s="444">
        <f t="shared" ca="1" si="202"/>
        <v>-1204604564190030.3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-1204604564190030.3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-5019185684125.126</v>
      </c>
      <c r="L5280" s="444">
        <f t="shared" ca="1" si="202"/>
        <v>-1209623749874155.5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-1209623749874155.5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-5040098957808.9814</v>
      </c>
      <c r="L5281" s="444">
        <f t="shared" ca="1" si="202"/>
        <v>-1214663848831964.5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-1214663848831964.5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-5061099370133.1855</v>
      </c>
      <c r="L5282" s="444">
        <f t="shared" ca="1" si="202"/>
        <v>-1219724948202097.8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-1219724948202097.8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-5082187284175.4072</v>
      </c>
      <c r="L5283" s="444">
        <f t="shared" ca="1" si="202"/>
        <v>-1224807135486273.3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-1224807135486273.3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-5103363064526.1387</v>
      </c>
      <c r="L5284" s="444">
        <f t="shared" ca="1" si="202"/>
        <v>-1229910498550799.5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-1229910498550799.5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-5124627077294.998</v>
      </c>
      <c r="L5285" s="444">
        <f t="shared" ca="1" si="202"/>
        <v>-1235035125628094.5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-1235035125628094.5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-5145979690117.0605</v>
      </c>
      <c r="L5286" s="444">
        <f t="shared" ca="1" si="202"/>
        <v>-1240181105318211.5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-1240181105318211.5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-5167421272159.2148</v>
      </c>
      <c r="L5287" s="444">
        <f t="shared" ca="1" si="202"/>
        <v>-1245348526590370.8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-1245348526590370.8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-5188952194126.5449</v>
      </c>
      <c r="L5288" s="444">
        <f t="shared" ca="1" si="202"/>
        <v>-1250537478784497.3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-1250537478784497.3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-5210572828268.7383</v>
      </c>
      <c r="L5289" s="444">
        <f t="shared" ca="1" si="202"/>
        <v>-1255748051612766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-1255748051612766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-5232283548386.5254</v>
      </c>
      <c r="L5290" s="444">
        <f t="shared" ca="1" si="202"/>
        <v>-1260980335161152.5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-1260980335161152.5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-5254084729838.1357</v>
      </c>
      <c r="L5291" s="444">
        <f t="shared" ca="1" si="202"/>
        <v>-1266234419890990.8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-1266234419890990.8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-5275976749545.7949</v>
      </c>
      <c r="L5292" s="444">
        <f t="shared" ca="1" si="202"/>
        <v>-1271510396640536.5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-1271510396640536.5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-5297959986002.2354</v>
      </c>
      <c r="L5293" s="444">
        <f t="shared" ca="1" si="202"/>
        <v>-1276808356626538.8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-1276808356626538.8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-5320034819277.2451</v>
      </c>
      <c r="L5294" s="444">
        <f t="shared" ca="1" si="202"/>
        <v>-1282128391445816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-1282128391445816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-5342201631024.2334</v>
      </c>
      <c r="L5295" s="444">
        <f t="shared" ca="1" si="202"/>
        <v>-1287470593076840.3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-1287470593076840.3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-5364460804486.834</v>
      </c>
      <c r="L5296" s="444">
        <f t="shared" ca="1" si="202"/>
        <v>-1292835053881327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-1292835053881327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-5386812724505.5293</v>
      </c>
      <c r="L5297" s="444">
        <f t="shared" ca="1" si="202"/>
        <v>-1298221866605832.5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-1298221866605832.5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-5409257777524.3018</v>
      </c>
      <c r="L5298" s="444">
        <f t="shared" ca="1" si="202"/>
        <v>-1303631124383356.8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-1303631124383356.8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-5431796351597.3193</v>
      </c>
      <c r="L5299" s="444">
        <f t="shared" ca="1" si="202"/>
        <v>-1309062920734954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-1309062920734954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-5454428836395.6416</v>
      </c>
      <c r="L5300" s="444">
        <f t="shared" ca="1" si="202"/>
        <v>-1314517349571349.8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-1314517349571349.8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-5477155623213.957</v>
      </c>
      <c r="L5301" s="444">
        <f t="shared" ca="1" si="202"/>
        <v>-1319994505194563.8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-1319994505194563.8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-5499977104977.3486</v>
      </c>
      <c r="L5302" s="444">
        <f t="shared" ca="1" si="202"/>
        <v>-1325494482299541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-1325494482299541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-5522893676248.0879</v>
      </c>
      <c r="L5303" s="444">
        <f t="shared" ca="1" si="202"/>
        <v>-1331017375975789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-1331017375975789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-5545905733232.4541</v>
      </c>
      <c r="L5304" s="444">
        <f t="shared" ca="1" si="202"/>
        <v>-1336563281709021.5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-1336563281709021.5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-5569013673787.5898</v>
      </c>
      <c r="L5305" s="444">
        <f t="shared" ca="1" si="202"/>
        <v>-1342132295382809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-1342132295382809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-5592217897428.3711</v>
      </c>
      <c r="L5306" s="444">
        <f t="shared" ca="1" si="202"/>
        <v>-1347724513280237.3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-1347724513280237.3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-5615518805334.3223</v>
      </c>
      <c r="L5307" s="444">
        <f t="shared" ca="1" si="202"/>
        <v>-1353340032085571.5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-1353340032085571.5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-5638916800356.5479</v>
      </c>
      <c r="L5308" s="444">
        <f t="shared" ca="1" si="202"/>
        <v>-1358978948885928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-1358978948885928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-5662412287024.7002</v>
      </c>
      <c r="L5309" s="444">
        <f t="shared" ca="1" si="202"/>
        <v>-1364641361172952.8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-1364641361172952.8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-5686005671553.9697</v>
      </c>
      <c r="L5310" s="444">
        <f t="shared" ca="1" si="202"/>
        <v>-1370327366844506.8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-1370327366844506.8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-5709697361852.1113</v>
      </c>
      <c r="L5311" s="444">
        <f t="shared" ca="1" si="202"/>
        <v>-1376037064206358.8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-1376037064206358.8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-5733487767526.4951</v>
      </c>
      <c r="L5312" s="444">
        <f t="shared" ca="1" si="202"/>
        <v>-1381770551973885.3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-1381770551973885.3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-5757377299891.1885</v>
      </c>
      <c r="L5313" s="444">
        <f t="shared" ca="1" si="202"/>
        <v>-1387527929273776.5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-1387527929273776.5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-5781366371974.0684</v>
      </c>
      <c r="L5314" s="444">
        <f t="shared" ca="1" si="202"/>
        <v>-1393309295645750.5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-1393309295645750.5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-5805455398523.96</v>
      </c>
      <c r="L5315" s="444">
        <f t="shared" ca="1" si="202"/>
        <v>-1399114751044274.5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-1399114751044274.5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-5829644796017.8105</v>
      </c>
      <c r="L5316" s="444">
        <f t="shared" ca="1" si="202"/>
        <v>-1404944395840292.3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-1404944395840292.3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-5853934982667.8848</v>
      </c>
      <c r="L5317" s="444">
        <f t="shared" ca="1" si="202"/>
        <v>-1410798330822960.3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-1410798330822960.3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-5878326378429.001</v>
      </c>
      <c r="L5318" s="444">
        <f t="shared" ca="1" si="202"/>
        <v>-1416676657201389.3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-1416676657201389.3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-5902819405005.7881</v>
      </c>
      <c r="L5319" s="444">
        <f t="shared" ca="1" si="202"/>
        <v>-1422579476606395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-1422579476606395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-5927414485859.9795</v>
      </c>
      <c r="L5320" s="444">
        <f t="shared" ca="1" si="202"/>
        <v>-1428506891092255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-1428506891092255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-5952112046217.7295</v>
      </c>
      <c r="L5321" s="444">
        <f t="shared" ca="1" si="202"/>
        <v>-1434459003138472.8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-1434459003138472.8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-5976912513076.9697</v>
      </c>
      <c r="L5322" s="444">
        <f t="shared" ca="1" si="202"/>
        <v>-1440435915651549.8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-1440435915651549.8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-6001816315214.791</v>
      </c>
      <c r="L5323" s="444">
        <f t="shared" ca="1" si="202"/>
        <v>-1446437731966764.5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-1446437731966764.5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-6026823883194.8516</v>
      </c>
      <c r="L5324" s="444">
        <f t="shared" ca="1" si="202"/>
        <v>-1452464555849959.3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-1452464555849959.3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-6051935649374.8301</v>
      </c>
      <c r="L5325" s="444">
        <f t="shared" ca="1" si="202"/>
        <v>-1458516491499334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-1458516491499334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-6077152047913.8916</v>
      </c>
      <c r="L5326" s="444">
        <f t="shared" ca="1" si="202"/>
        <v>-1464593643547248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-1464593643547248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-6102473514780.2002</v>
      </c>
      <c r="L5327" s="444">
        <f t="shared" ca="1" si="202"/>
        <v>-1470696117062028.3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-1470696117062028.3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-6127900487758.4512</v>
      </c>
      <c r="L5328" s="444">
        <f t="shared" ca="1" si="202"/>
        <v>-1476824017549786.8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-1476824017549786.8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-6153433406457.4443</v>
      </c>
      <c r="L5329" s="444">
        <f t="shared" ca="1" si="202"/>
        <v>-1482977450956244.3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-1482977450956244.3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-6179072712317.6846</v>
      </c>
      <c r="L5330" s="444">
        <f t="shared" ca="1" si="202"/>
        <v>-1489156523668562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-1489156523668562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-6204818848619.0078</v>
      </c>
      <c r="L5331" s="444">
        <f t="shared" ca="1" si="202"/>
        <v>-1495361342517181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-1495361342517181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-6230672260488.2539</v>
      </c>
      <c r="L5332" s="444">
        <f t="shared" ca="1" si="202"/>
        <v>-1501592014777669.3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-1501592014777669.3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-6256633394906.9551</v>
      </c>
      <c r="L5333" s="444">
        <f t="shared" ca="1" si="202"/>
        <v>-1507848648172576.3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-1507848648172576.3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-6282702700719.0674</v>
      </c>
      <c r="L5334" s="444">
        <f t="shared" ca="1" si="202"/>
        <v>-1514131350873295.3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-1514131350873295.3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-6308880628638.7305</v>
      </c>
      <c r="L5335" s="444">
        <f t="shared" ca="1" si="202"/>
        <v>-1520440231501934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-1520440231501934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-6335167631258.0586</v>
      </c>
      <c r="L5336" s="444">
        <f t="shared" ca="1" si="202"/>
        <v>-1526775399133192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-1526775399133192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-6361564163054.9668</v>
      </c>
      <c r="L5337" s="444">
        <f t="shared" ca="1" si="202"/>
        <v>-1533136963296247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-1533136963296247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-6388070680401.0293</v>
      </c>
      <c r="L5338" s="444">
        <f t="shared" ca="1" si="202"/>
        <v>-1539525033976648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-1539525033976648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-6414687641569.3662</v>
      </c>
      <c r="L5339" s="444">
        <f t="shared" ca="1" si="202"/>
        <v>-1545939721618217.3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-1545939721618217.3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-6441415506742.5723</v>
      </c>
      <c r="L5340" s="444">
        <f t="shared" ca="1" si="202"/>
        <v>-1552381137124959.8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-1552381137124959.8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-6468254738020.666</v>
      </c>
      <c r="L5341" s="444">
        <f t="shared" ca="1" si="202"/>
        <v>-1558849391862980.5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-1558849391862980.5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-6495205799429.085</v>
      </c>
      <c r="L5342" s="444">
        <f t="shared" ca="1" si="202"/>
        <v>-1565344597662409.5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-1565344597662409.5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-6522269156926.7061</v>
      </c>
      <c r="L5343" s="444">
        <f t="shared" ca="1" si="202"/>
        <v>-1571866866819336.3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-1571866866819336.3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-6549445278413.9014</v>
      </c>
      <c r="L5344" s="444">
        <f t="shared" ca="1" si="202"/>
        <v>-1578416312097750.3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-1578416312097750.3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-6576734633740.626</v>
      </c>
      <c r="L5345" s="444">
        <f t="shared" ca="1" si="202"/>
        <v>-1584993046731491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-1584993046731491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-6604137694714.5459</v>
      </c>
      <c r="L5346" s="444">
        <f t="shared" ca="1" si="202"/>
        <v>-1591597184426205.5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-1591597184426205.5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-6631654935109.1895</v>
      </c>
      <c r="L5347" s="444">
        <f t="shared" ca="1" si="202"/>
        <v>-1598228839361314.8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-1598228839361314.8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-6659286830672.1445</v>
      </c>
      <c r="L5348" s="444">
        <f t="shared" ca="1" si="202"/>
        <v>-1604888126191987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-1604888126191987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-6687033859133.2793</v>
      </c>
      <c r="L5349" s="444">
        <f t="shared" ca="1" si="202"/>
        <v>-1611575160051120.3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-1611575160051120.3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-6714896500213.001</v>
      </c>
      <c r="L5350" s="444">
        <f t="shared" ca="1" si="202"/>
        <v>-1618290056551333.3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-1618290056551333.3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-6742875235630.5547</v>
      </c>
      <c r="L5351" s="444">
        <f t="shared" ca="1" si="202"/>
        <v>-1625032931786963.8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-1625032931786963.8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-6770970549112.3486</v>
      </c>
      <c r="L5352" s="444">
        <f t="shared" ca="1" si="202"/>
        <v>-1631803902336076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-1631803902336076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-6799182926400.3164</v>
      </c>
      <c r="L5353" s="444">
        <f t="shared" ca="1" si="202"/>
        <v>-1638603085262476.3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-1638603085262476.3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-6827512855260.3174</v>
      </c>
      <c r="L5354" s="444">
        <f t="shared" ca="1" si="202"/>
        <v>-1645430598117736.5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-1645430598117736.5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-6855960825490.5684</v>
      </c>
      <c r="L5355" s="444">
        <f t="shared" ca="1" si="202"/>
        <v>-1652286558943227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-1652286558943227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-6884527328930.1123</v>
      </c>
      <c r="L5356" s="444">
        <f t="shared" ca="1" si="202"/>
        <v>-1659171086272157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-1659171086272157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-6913212859467.3203</v>
      </c>
      <c r="L5357" s="444">
        <f t="shared" ca="1" si="202"/>
        <v>-1666084299131624.3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-1666084299131624.3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-6942017913048.4346</v>
      </c>
      <c r="L5358" s="444">
        <f t="shared" ca="1" si="202"/>
        <v>-1673026317044672.8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-1673026317044672.8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-6970942987686.1367</v>
      </c>
      <c r="L5359" s="444">
        <f t="shared" ca="1" si="202"/>
        <v>-1679997260032359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-1679997260032359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-6999988583468.1621</v>
      </c>
      <c r="L5360" s="444">
        <f t="shared" ca="1" si="202"/>
        <v>-1686997248615827.3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-1686997248615827.3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-7029155202565.9473</v>
      </c>
      <c r="L5361" s="444">
        <f t="shared" ca="1" si="202"/>
        <v>-1694026403818393.3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-1694026403818393.3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-7058443349243.3047</v>
      </c>
      <c r="L5362" s="444">
        <f t="shared" ca="1" si="202"/>
        <v>-1701084847167636.5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-1701084847167636.5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-7087853529865.1523</v>
      </c>
      <c r="L5363" s="444">
        <f t="shared" ref="L5363:L5617" ca="1" si="207">I5363-J5363+K5363</f>
        <v>-1708172700697501.8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-1708172700697501.8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-7117386252906.2568</v>
      </c>
      <c r="L5364" s="444">
        <f t="shared" ca="1" si="207"/>
        <v>-1715290086950408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-1715290086950408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-7147042028960.0332</v>
      </c>
      <c r="L5365" s="444">
        <f t="shared" ca="1" si="207"/>
        <v>-1722437128979368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-1722437128979368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-7176821370747.3662</v>
      </c>
      <c r="L5366" s="444">
        <f t="shared" ca="1" si="207"/>
        <v>-1729613950350115.3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-1729613950350115.3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-7206724793125.4805</v>
      </c>
      <c r="L5367" s="444">
        <f t="shared" ca="1" si="207"/>
        <v>-1736820675143240.8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-1736820675143240.8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-7236752813096.8359</v>
      </c>
      <c r="L5368" s="444">
        <f t="shared" ca="1" si="207"/>
        <v>-1744057427956337.5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-1744057427956337.5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-7266905949818.0732</v>
      </c>
      <c r="L5369" s="444">
        <f t="shared" ca="1" si="207"/>
        <v>-1751324333906155.5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-1751324333906155.5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-7297184724608.9814</v>
      </c>
      <c r="L5370" s="444">
        <f t="shared" ca="1" si="207"/>
        <v>-1758621518630764.5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-1758621518630764.5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-7327589660961.5176</v>
      </c>
      <c r="L5371" s="444">
        <f t="shared" ca="1" si="207"/>
        <v>-1765949108291726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-1765949108291726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-7358121284548.8584</v>
      </c>
      <c r="L5372" s="444">
        <f t="shared" ca="1" si="207"/>
        <v>-1773307229576274.8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-1773307229576274.8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-7388780123234.4775</v>
      </c>
      <c r="L5373" s="444">
        <f t="shared" ca="1" si="207"/>
        <v>-1780696009699509.3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-1780696009699509.3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-7419566707081.2881</v>
      </c>
      <c r="L5374" s="444">
        <f t="shared" ca="1" si="207"/>
        <v>-1788115576406590.5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-1788115576406590.5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-7450481568360.7939</v>
      </c>
      <c r="L5375" s="444">
        <f t="shared" ca="1" si="207"/>
        <v>-1795566057974951.3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-1795566057974951.3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-7481525241562.2979</v>
      </c>
      <c r="L5376" s="444">
        <f t="shared" ca="1" si="207"/>
        <v>-1803047583216513.5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-1803047583216513.5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-7512698263402.1406</v>
      </c>
      <c r="L5377" s="444">
        <f t="shared" ca="1" si="207"/>
        <v>-1810560281479915.8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-1810560281479915.8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-7544001172832.9824</v>
      </c>
      <c r="L5378" s="444">
        <f t="shared" ca="1" si="207"/>
        <v>-1818104282652748.8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-1818104282652748.8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-7575434511053.1182</v>
      </c>
      <c r="L5379" s="444">
        <f t="shared" ca="1" si="207"/>
        <v>-1825679717163801.8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-1825679717163801.8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-7606998821515.8398</v>
      </c>
      <c r="L5380" s="444">
        <f t="shared" ca="1" si="207"/>
        <v>-1833286715985317.5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-1833286715985317.5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-7638694649938.8213</v>
      </c>
      <c r="L5381" s="444">
        <f t="shared" ca="1" si="207"/>
        <v>-1840925410635256.3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-1840925410635256.3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-7670522544313.5674</v>
      </c>
      <c r="L5382" s="444">
        <f t="shared" ca="1" si="207"/>
        <v>-1848595933179569.8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-1848595933179569.8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-7702483054914.873</v>
      </c>
      <c r="L5383" s="444">
        <f t="shared" ca="1" si="207"/>
        <v>-1856298416234484.5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-1856298416234484.5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-7734576734310.3516</v>
      </c>
      <c r="L5384" s="444">
        <f t="shared" ca="1" si="207"/>
        <v>-1864032992968794.8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-1864032992968794.8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-7766804137369.9775</v>
      </c>
      <c r="L5385" s="444">
        <f t="shared" ca="1" si="207"/>
        <v>-1871799797106164.8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-1871799797106164.8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-7799165821275.6865</v>
      </c>
      <c r="L5386" s="444">
        <f t="shared" ca="1" si="207"/>
        <v>-1879598962927440.5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-1879598962927440.5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-7831662345531.002</v>
      </c>
      <c r="L5387" s="444">
        <f t="shared" ca="1" si="207"/>
        <v>-1887430625272971.5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-1887430625272971.5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-7864294271970.7148</v>
      </c>
      <c r="L5388" s="444">
        <f t="shared" ca="1" si="207"/>
        <v>-1895294919544942.3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-1895294919544942.3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-7897062164770.5938</v>
      </c>
      <c r="L5389" s="444">
        <f t="shared" ca="1" si="207"/>
        <v>-1903191981709712.8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-1903191981709712.8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-7929966590457.1367</v>
      </c>
      <c r="L5390" s="444">
        <f t="shared" ca="1" si="207"/>
        <v>-1911121948300170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-1911121948300170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-7963008117917.376</v>
      </c>
      <c r="L5391" s="444">
        <f t="shared" ca="1" si="207"/>
        <v>-1919084956418087.5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-1919084956418087.5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-7996187318408.6982</v>
      </c>
      <c r="L5392" s="444">
        <f t="shared" ca="1" si="207"/>
        <v>-1927081143736496.3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-1927081143736496.3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-8029504765568.7344</v>
      </c>
      <c r="L5393" s="444">
        <f t="shared" ca="1" si="207"/>
        <v>-1935110648502065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-1935110648502065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-8062961035425.2695</v>
      </c>
      <c r="L5394" s="444">
        <f t="shared" ca="1" si="207"/>
        <v>-1943173609537490.3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-1943173609537490.3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-8096556706406.209</v>
      </c>
      <c r="L5395" s="444">
        <f t="shared" ca="1" si="207"/>
        <v>-1951270166243896.5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-1951270166243896.5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-8130292359349.5684</v>
      </c>
      <c r="L5396" s="444">
        <f t="shared" ca="1" si="207"/>
        <v>-1959400458603246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-1959400458603246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-8164168577513.5244</v>
      </c>
      <c r="L5397" s="444">
        <f t="shared" ca="1" si="207"/>
        <v>-1967564627180759.5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-1967564627180759.5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-8198185946586.499</v>
      </c>
      <c r="L5398" s="444">
        <f t="shared" ca="1" si="207"/>
        <v>-1975762813127346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-1975762813127346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-8232345054697.2744</v>
      </c>
      <c r="L5399" s="444">
        <f t="shared" ca="1" si="207"/>
        <v>-1983995158182043.3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-1983995158182043.3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-8266646492425.1797</v>
      </c>
      <c r="L5400" s="444">
        <f t="shared" ca="1" si="207"/>
        <v>-1992261804674468.5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-1992261804674468.5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-8301090852810.2861</v>
      </c>
      <c r="L5401" s="444">
        <f t="shared" ca="1" si="207"/>
        <v>-2000562895527278.8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-2000562895527278.8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-8335678731363.6621</v>
      </c>
      <c r="L5402" s="444">
        <f t="shared" ca="1" si="207"/>
        <v>-2008898574258642.5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-2008898574258642.5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-8370410726077.6777</v>
      </c>
      <c r="L5403" s="444">
        <f t="shared" ca="1" si="207"/>
        <v>-2017268984984720.3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-2017268984984720.3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-8405287437436.334</v>
      </c>
      <c r="L5404" s="444">
        <f t="shared" ca="1" si="207"/>
        <v>-2025674272422156.5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-2025674272422156.5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-8440309468425.6523</v>
      </c>
      <c r="L5405" s="444">
        <f t="shared" ca="1" si="207"/>
        <v>-2034114581890582.3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-2034114581890582.3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-8475477424544.0918</v>
      </c>
      <c r="L5406" s="444">
        <f t="shared" ca="1" si="207"/>
        <v>-2042590059315126.3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-2042590059315126.3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-8510791913813.0264</v>
      </c>
      <c r="L5407" s="444">
        <f t="shared" ca="1" si="207"/>
        <v>-2051100851228939.3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-2051100851228939.3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-8546253546787.2471</v>
      </c>
      <c r="L5408" s="444">
        <f t="shared" ca="1" si="207"/>
        <v>-2059647104775726.5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-2059647104775726.5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-8581862936565.5283</v>
      </c>
      <c r="L5409" s="444">
        <f t="shared" ca="1" si="207"/>
        <v>-2068228967712292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-2068228967712292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-8617620698801.2168</v>
      </c>
      <c r="L5410" s="444">
        <f t="shared" ca="1" si="207"/>
        <v>-2076846588411093.3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-2076846588411093.3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-8653527451712.8896</v>
      </c>
      <c r="L5411" s="444">
        <f t="shared" ca="1" si="207"/>
        <v>-2085500115862806.3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-2085500115862806.3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-8689583816095.0264</v>
      </c>
      <c r="L5412" s="444">
        <f t="shared" ca="1" si="207"/>
        <v>-2094189699678901.3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-2094189699678901.3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-8725790415328.7559</v>
      </c>
      <c r="L5413" s="444">
        <f t="shared" ca="1" si="207"/>
        <v>-2102915490094230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-2102915490094230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-8762147875392.625</v>
      </c>
      <c r="L5414" s="444">
        <f t="shared" ca="1" si="207"/>
        <v>-2111677637969622.5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-2111677637969622.5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-8798656824873.4277</v>
      </c>
      <c r="L5415" s="444">
        <f t="shared" ca="1" si="207"/>
        <v>-2120476294794496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-2120476294794496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-8835317894977.0664</v>
      </c>
      <c r="L5416" s="444">
        <f t="shared" ca="1" si="207"/>
        <v>-2129311612689473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-2129311612689473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-8872131719539.4707</v>
      </c>
      <c r="L5417" s="444">
        <f t="shared" ca="1" si="207"/>
        <v>-2138183744409012.5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-2138183744409012.5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-8909098935037.5527</v>
      </c>
      <c r="L5418" s="444">
        <f t="shared" ca="1" si="207"/>
        <v>-2147092843344050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-2147092843344050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-8946220180600.209</v>
      </c>
      <c r="L5419" s="444">
        <f t="shared" ca="1" si="207"/>
        <v>-2156039063524650.3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-2156039063524650.3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-8983496098019.377</v>
      </c>
      <c r="L5420" s="444">
        <f t="shared" ca="1" si="207"/>
        <v>-2165022559622669.8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-2165022559622669.8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-9020927331761.123</v>
      </c>
      <c r="L5421" s="444">
        <f t="shared" ca="1" si="207"/>
        <v>-2174043486954430.8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-2174043486954430.8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-9058514528976.7949</v>
      </c>
      <c r="L5422" s="444">
        <f t="shared" ca="1" si="207"/>
        <v>-2183102001483407.5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-2183102001483407.5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-9096258339514.1973</v>
      </c>
      <c r="L5423" s="444">
        <f t="shared" ca="1" si="207"/>
        <v>-2192198259822921.8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-2192198259822921.8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-9134159415928.8398</v>
      </c>
      <c r="L5424" s="444">
        <f t="shared" ca="1" si="207"/>
        <v>-2201332419238850.5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-2201332419238850.5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-9172218413495.209</v>
      </c>
      <c r="L5425" s="444">
        <f t="shared" ca="1" si="207"/>
        <v>-2210504637652345.8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-2210504637652345.8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-9210435990218.1074</v>
      </c>
      <c r="L5426" s="444">
        <f t="shared" ca="1" si="207"/>
        <v>-2219715073642563.8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-2219715073642563.8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-9248812806844.0137</v>
      </c>
      <c r="L5427" s="444">
        <f t="shared" ca="1" si="207"/>
        <v>-2228963886449407.8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-2228963886449407.8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-9287349526872.5332</v>
      </c>
      <c r="L5428" s="444">
        <f t="shared" ca="1" si="207"/>
        <v>-2238251235976280.3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-2238251235976280.3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-9326046816567.8359</v>
      </c>
      <c r="L5429" s="444">
        <f t="shared" ca="1" si="207"/>
        <v>-2247577282792848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-2247577282792848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-9364905344970.1992</v>
      </c>
      <c r="L5430" s="444">
        <f t="shared" ca="1" si="207"/>
        <v>-2256942188137818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-2256942188137818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-9403925783907.5742</v>
      </c>
      <c r="L5431" s="444">
        <f t="shared" ca="1" si="207"/>
        <v>-2266346113921725.5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-2266346113921725.5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-9443108808007.1895</v>
      </c>
      <c r="L5432" s="444">
        <f t="shared" ca="1" si="207"/>
        <v>-2275789222729732.5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-2275789222729732.5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-9482455094707.2188</v>
      </c>
      <c r="L5433" s="444">
        <f t="shared" ca="1" si="207"/>
        <v>-2285271677824439.5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-2285271677824439.5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-9521965324268.498</v>
      </c>
      <c r="L5434" s="444">
        <f t="shared" ca="1" si="207"/>
        <v>-2294793643148708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-2294793643148708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-9561640179786.2832</v>
      </c>
      <c r="L5435" s="444">
        <f t="shared" ca="1" si="207"/>
        <v>-2304355283328494.5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-2304355283328494.5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-9601480347202.0605</v>
      </c>
      <c r="L5436" s="444">
        <f t="shared" ca="1" si="207"/>
        <v>-2313956763675696.5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-2313956763675696.5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-9641486515315.4023</v>
      </c>
      <c r="L5437" s="444">
        <f t="shared" ca="1" si="207"/>
        <v>-2323598250191012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-2323598250191012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-9681659375795.8828</v>
      </c>
      <c r="L5438" s="444">
        <f t="shared" ca="1" si="207"/>
        <v>-2333279909566808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-2333279909566808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-9721999623195.0332</v>
      </c>
      <c r="L5439" s="444">
        <f t="shared" ca="1" si="207"/>
        <v>-2343001909190003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-2343001909190003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-9762507954958.3457</v>
      </c>
      <c r="L5440" s="444">
        <f t="shared" ca="1" si="207"/>
        <v>-2352764417144961.5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-2352764417144961.5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-9803185071437.3398</v>
      </c>
      <c r="L5441" s="444">
        <f t="shared" ca="1" si="207"/>
        <v>-2362567602216399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-2362567602216399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-9844031675901.6621</v>
      </c>
      <c r="L5442" s="444">
        <f t="shared" ca="1" si="207"/>
        <v>-2372411633892300.5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-2372411633892300.5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-9885048474551.252</v>
      </c>
      <c r="L5443" s="444">
        <f t="shared" ca="1" si="207"/>
        <v>-2382296682366852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-2382296682366852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-9926236176528.5508</v>
      </c>
      <c r="L5444" s="444">
        <f t="shared" ca="1" si="207"/>
        <v>-2392222918543380.5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-2392222918543380.5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-9967595493930.752</v>
      </c>
      <c r="L5445" s="444">
        <f t="shared" ca="1" si="207"/>
        <v>-2402190514037311.5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-2402190514037311.5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-10009127141822.131</v>
      </c>
      <c r="L5446" s="444">
        <f t="shared" ca="1" si="207"/>
        <v>-2412199641179133.5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-2412199641179133.5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-10050831838246.389</v>
      </c>
      <c r="L5447" s="444">
        <f t="shared" ca="1" si="207"/>
        <v>-2422250473017380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-2422250473017380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-10092710304239.084</v>
      </c>
      <c r="L5448" s="444">
        <f t="shared" ca="1" si="207"/>
        <v>-2432343183321619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-2432343183321619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-10134763263840.078</v>
      </c>
      <c r="L5449" s="444">
        <f t="shared" ca="1" si="207"/>
        <v>-2442477946585459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-2442477946585459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-10176991444106.078</v>
      </c>
      <c r="L5450" s="444">
        <f t="shared" ca="1" si="207"/>
        <v>-2452654938029565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-2452654938029565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-10219395575123.188</v>
      </c>
      <c r="L5451" s="444">
        <f t="shared" ca="1" si="207"/>
        <v>-2462874333604688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-2462874333604688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-10261976390019.533</v>
      </c>
      <c r="L5452" s="444">
        <f t="shared" ca="1" si="207"/>
        <v>-2473136309994707.5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-2473136309994707.5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-10304734624977.947</v>
      </c>
      <c r="L5453" s="444">
        <f t="shared" ca="1" si="207"/>
        <v>-2483441044619685.5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-2483441044619685.5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-10347671019248.689</v>
      </c>
      <c r="L5454" s="444">
        <f t="shared" ca="1" si="207"/>
        <v>-2493788715638934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-2493788715638934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-10390786315162.225</v>
      </c>
      <c r="L5455" s="444">
        <f t="shared" ca="1" si="207"/>
        <v>-2504179501954096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-2504179501954096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-10434081258142.066</v>
      </c>
      <c r="L5456" s="444">
        <f t="shared" ca="1" si="207"/>
        <v>-2514613583212238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-2514613583212238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-10477556596717.658</v>
      </c>
      <c r="L5457" s="444">
        <f t="shared" ca="1" si="207"/>
        <v>-2525091139808955.5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-2525091139808955.5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-10521213082537.314</v>
      </c>
      <c r="L5458" s="444">
        <f t="shared" ca="1" si="207"/>
        <v>-2535612352891493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-2535612352891493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-10565051470381.221</v>
      </c>
      <c r="L5459" s="444">
        <f t="shared" ca="1" si="207"/>
        <v>-2546177404361874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-2546177404361874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-10609072518174.475</v>
      </c>
      <c r="L5460" s="444">
        <f t="shared" ca="1" si="207"/>
        <v>-2556786476880048.5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-2556786476880048.5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-10653276987000.201</v>
      </c>
      <c r="L5461" s="444">
        <f t="shared" ca="1" si="207"/>
        <v>-2567439753867048.5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-2567439753867048.5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-10697665641112.701</v>
      </c>
      <c r="L5462" s="444">
        <f t="shared" ca="1" si="207"/>
        <v>-2578137419508161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-2578137419508161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-10742239247950.67</v>
      </c>
      <c r="L5463" s="444">
        <f t="shared" ca="1" si="207"/>
        <v>-2588879658756111.5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-2588879658756111.5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-10786998578150.465</v>
      </c>
      <c r="L5464" s="444">
        <f t="shared" ca="1" si="207"/>
        <v>-2599666657334262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-2599666657334262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-10831944405559.426</v>
      </c>
      <c r="L5465" s="444">
        <f t="shared" ca="1" si="207"/>
        <v>-2610498601739821.5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-2610498601739821.5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-10877077507249.256</v>
      </c>
      <c r="L5466" s="444">
        <f t="shared" ca="1" si="207"/>
        <v>-2621375679247071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-2621375679247071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-10922398663529.463</v>
      </c>
      <c r="L5467" s="444">
        <f t="shared" ca="1" si="207"/>
        <v>-2632298077910600.5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-2632298077910600.5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-10967908657960.836</v>
      </c>
      <c r="L5468" s="444">
        <f t="shared" ca="1" si="207"/>
        <v>-2643265986568561.5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-2643265986568561.5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-11013608277369.006</v>
      </c>
      <c r="L5469" s="444">
        <f t="shared" ca="1" si="207"/>
        <v>-2654279594845930.5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-2654279594845930.5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-11059498311858.043</v>
      </c>
      <c r="L5470" s="444">
        <f t="shared" ca="1" si="207"/>
        <v>-2665339093157788.5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-2665339093157788.5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-11105579554824.119</v>
      </c>
      <c r="L5471" s="444">
        <f t="shared" ca="1" si="207"/>
        <v>-2676444672712612.5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-2676444672712612.5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-11151852802969.219</v>
      </c>
      <c r="L5472" s="444">
        <f t="shared" ca="1" si="207"/>
        <v>-2687596525515581.5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-2687596525515581.5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-11198318856314.922</v>
      </c>
      <c r="L5473" s="444">
        <f t="shared" ca="1" si="207"/>
        <v>-2698794844371896.5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-2698794844371896.5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-11244978518216.234</v>
      </c>
      <c r="L5474" s="444">
        <f t="shared" ca="1" si="207"/>
        <v>-2710039822890112.5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-2710039822890112.5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-11291832595375.469</v>
      </c>
      <c r="L5475" s="444">
        <f t="shared" ca="1" si="207"/>
        <v>-2721331655485488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-2721331655485488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-11338881897856.199</v>
      </c>
      <c r="L5476" s="444">
        <f t="shared" ca="1" si="207"/>
        <v>-2732670537383344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-2732670537383344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-11386127239097.266</v>
      </c>
      <c r="L5477" s="444">
        <f t="shared" ca="1" si="207"/>
        <v>-2744056664622441.5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-2744056664622441.5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-11433569435926.84</v>
      </c>
      <c r="L5478" s="444">
        <f t="shared" ca="1" si="207"/>
        <v>-2755490234058368.5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-2755490234058368.5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-11481209308576.535</v>
      </c>
      <c r="L5479" s="444">
        <f t="shared" ca="1" si="207"/>
        <v>-2766971443366945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-2766971443366945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-11529047680695.604</v>
      </c>
      <c r="L5480" s="444">
        <f t="shared" ca="1" si="207"/>
        <v>-2778500491047640.5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-2778500491047640.5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-11577085379365.168</v>
      </c>
      <c r="L5481" s="444">
        <f t="shared" ca="1" si="207"/>
        <v>-2790077576427005.5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-2790077576427005.5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-11625323235112.523</v>
      </c>
      <c r="L5482" s="444">
        <f t="shared" ca="1" si="207"/>
        <v>-2801702899662118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-2801702899662118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-11673762081925.492</v>
      </c>
      <c r="L5483" s="444">
        <f t="shared" ca="1" si="207"/>
        <v>-2813376661744043.5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-2813376661744043.5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-11722402757266.848</v>
      </c>
      <c r="L5484" s="444">
        <f t="shared" ca="1" si="207"/>
        <v>-2825099064501310.5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-2825099064501310.5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-11771246102088.793</v>
      </c>
      <c r="L5485" s="444">
        <f t="shared" ca="1" si="207"/>
        <v>-2836870310603399.5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-2836870310603399.5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-11820292960847.498</v>
      </c>
      <c r="L5486" s="444">
        <f t="shared" ca="1" si="207"/>
        <v>-2848690603564247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-2848690603564247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-11869544181517.695</v>
      </c>
      <c r="L5487" s="444">
        <f t="shared" ca="1" si="207"/>
        <v>-2860560147745764.5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-2860560147745764.5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-11919000615607.352</v>
      </c>
      <c r="L5488" s="444">
        <f t="shared" ca="1" si="207"/>
        <v>-2872479148361372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-2872479148361372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-11968663118172.383</v>
      </c>
      <c r="L5489" s="444">
        <f t="shared" ca="1" si="207"/>
        <v>-2884447811479544.5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-2884447811479544.5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-12018532547831.436</v>
      </c>
      <c r="L5490" s="444">
        <f t="shared" ca="1" si="207"/>
        <v>-2896466344027376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-2896466344027376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-12068609766780.732</v>
      </c>
      <c r="L5491" s="444">
        <f t="shared" ca="1" si="207"/>
        <v>-2908534953794156.5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-2908534953794156.5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-12118895640808.984</v>
      </c>
      <c r="L5492" s="444">
        <f t="shared" ca="1" si="207"/>
        <v>-2920653849434965.5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-2920653849434965.5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-12169391039312.355</v>
      </c>
      <c r="L5493" s="444">
        <f t="shared" ca="1" si="207"/>
        <v>-2932823240474278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-2932823240474278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-12220096835309.492</v>
      </c>
      <c r="L5494" s="444">
        <f t="shared" ca="1" si="207"/>
        <v>-2945043337309587.5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-2945043337309587.5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-12271013905456.615</v>
      </c>
      <c r="L5495" s="444">
        <f t="shared" ca="1" si="207"/>
        <v>-2957314351215044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-2957314351215044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-12322143130062.684</v>
      </c>
      <c r="L5496" s="444">
        <f t="shared" ca="1" si="207"/>
        <v>-2969636494345106.5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-2969636494345106.5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-12373485393104.609</v>
      </c>
      <c r="L5497" s="444">
        <f t="shared" ca="1" si="207"/>
        <v>-2982009979738211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-2982009979738211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-12425041582242.545</v>
      </c>
      <c r="L5498" s="444">
        <f t="shared" ca="1" si="207"/>
        <v>-2994435021320453.5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-2994435021320453.5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-12476812588835.223</v>
      </c>
      <c r="L5499" s="444">
        <f t="shared" ca="1" si="207"/>
        <v>-3006911833909288.5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-3006911833909288.5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-12528799307955.369</v>
      </c>
      <c r="L5500" s="444">
        <f t="shared" ca="1" si="207"/>
        <v>-3019440633217244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-3019440633217244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-12581002638405.184</v>
      </c>
      <c r="L5501" s="444">
        <f t="shared" ca="1" si="207"/>
        <v>-3032021635855649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-3032021635855649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-12633423482731.871</v>
      </c>
      <c r="L5502" s="444">
        <f t="shared" ca="1" si="207"/>
        <v>-3044655059338381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-3044655059338381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-12686062747243.254</v>
      </c>
      <c r="L5503" s="444">
        <f t="shared" ca="1" si="207"/>
        <v>-3057341122085624.5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-3057341122085624.5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-12738921342023.436</v>
      </c>
      <c r="L5504" s="444">
        <f t="shared" ca="1" si="207"/>
        <v>-3070080043427648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-3070080043427648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-12792000180948.533</v>
      </c>
      <c r="L5505" s="444">
        <f t="shared" ca="1" si="207"/>
        <v>-3082872043608596.5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-3082872043608596.5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-12845300181702.484</v>
      </c>
      <c r="L5506" s="444">
        <f t="shared" ca="1" si="207"/>
        <v>-3095717343790299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-3095717343790299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-12898822265792.912</v>
      </c>
      <c r="L5507" s="444">
        <f t="shared" ca="1" si="207"/>
        <v>-3108616166056092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-3108616166056092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-12952567358567.051</v>
      </c>
      <c r="L5508" s="444">
        <f t="shared" ca="1" si="207"/>
        <v>-3121568733414659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-3121568733414659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-13006536389227.746</v>
      </c>
      <c r="L5509" s="444">
        <f t="shared" ca="1" si="207"/>
        <v>-3134575269803886.5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-3134575269803886.5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-13060730290849.527</v>
      </c>
      <c r="L5510" s="444">
        <f t="shared" ca="1" si="207"/>
        <v>-3147636000094736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-3147636000094736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-13115150000394.732</v>
      </c>
      <c r="L5511" s="444">
        <f t="shared" ca="1" si="207"/>
        <v>-3160751150095130.5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-3160751150095130.5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-13169796458729.711</v>
      </c>
      <c r="L5512" s="444">
        <f t="shared" ca="1" si="207"/>
        <v>-3173920946553860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-3173920946553860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-13224670610641.084</v>
      </c>
      <c r="L5513" s="444">
        <f t="shared" ca="1" si="207"/>
        <v>-3187145617164501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-3187145617164501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-13279773404852.088</v>
      </c>
      <c r="L5514" s="444">
        <f t="shared" ca="1" si="207"/>
        <v>-3200425390569353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-3200425390569353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-13335105794038.971</v>
      </c>
      <c r="L5515" s="444">
        <f t="shared" ca="1" si="207"/>
        <v>-3213760496363392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-3213760496363392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-13390668734847.467</v>
      </c>
      <c r="L5516" s="444">
        <f t="shared" ca="1" si="207"/>
        <v>-3227151165098239.5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-3227151165098239.5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-13446463187909.332</v>
      </c>
      <c r="L5517" s="444">
        <f t="shared" ca="1" si="207"/>
        <v>-3240597628286149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-3240597628286149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-13502490117858.953</v>
      </c>
      <c r="L5518" s="444">
        <f t="shared" ca="1" si="207"/>
        <v>-3254100118404008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-3254100118404008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-13558750493350.033</v>
      </c>
      <c r="L5519" s="444">
        <f t="shared" ca="1" si="207"/>
        <v>-3267658868897358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-3267658868897358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-13615245287072.324</v>
      </c>
      <c r="L5520" s="444">
        <f t="shared" ca="1" si="207"/>
        <v>-3281274114184430.5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-3281274114184430.5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-13671975475768.461</v>
      </c>
      <c r="L5521" s="444">
        <f t="shared" ca="1" si="207"/>
        <v>-3294946089660199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-3294946089660199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-13728942040250.828</v>
      </c>
      <c r="L5522" s="444">
        <f t="shared" ca="1" si="207"/>
        <v>-3308675031700450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-3308675031700450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-13786145965418.541</v>
      </c>
      <c r="L5523" s="444">
        <f t="shared" ca="1" si="207"/>
        <v>-3322461177665868.5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-3322461177665868.5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-13843588240274.451</v>
      </c>
      <c r="L5524" s="444">
        <f t="shared" ca="1" si="207"/>
        <v>-3336304765906143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-3336304765906143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-13901269857942.262</v>
      </c>
      <c r="L5525" s="444">
        <f t="shared" ca="1" si="207"/>
        <v>-3350206035764085.5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-3350206035764085.5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-13959191815683.689</v>
      </c>
      <c r="L5526" s="444">
        <f t="shared" ca="1" si="207"/>
        <v>-3364165227579769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-3364165227579769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-14017355114915.703</v>
      </c>
      <c r="L5527" s="444">
        <f t="shared" ca="1" si="207"/>
        <v>-3378182582694684.5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-3378182582694684.5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-14075760761227.852</v>
      </c>
      <c r="L5528" s="444">
        <f t="shared" ca="1" si="207"/>
        <v>-3392258343455912.5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-3392258343455912.5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-14134409764399.635</v>
      </c>
      <c r="L5529" s="444">
        <f t="shared" ca="1" si="207"/>
        <v>-3406392753220312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-3406392753220312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-14193303138417.967</v>
      </c>
      <c r="L5530" s="444">
        <f t="shared" ca="1" si="207"/>
        <v>-3420586056358730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-3420586056358730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-14252441901494.709</v>
      </c>
      <c r="L5531" s="444">
        <f t="shared" ca="1" si="207"/>
        <v>-3434838498260224.5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-3434838498260224.5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-14311827076084.268</v>
      </c>
      <c r="L5532" s="444">
        <f t="shared" ca="1" si="207"/>
        <v>-3449150325336309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-3449150325336309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-14371459688901.287</v>
      </c>
      <c r="L5533" s="444">
        <f t="shared" ca="1" si="207"/>
        <v>-3463521785025210.5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-3463521785025210.5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-14431340770938.377</v>
      </c>
      <c r="L5534" s="444">
        <f t="shared" ca="1" si="207"/>
        <v>-3477953125796149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-3477953125796149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-14491471357483.953</v>
      </c>
      <c r="L5535" s="444">
        <f t="shared" ca="1" si="207"/>
        <v>-3492444597153633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-3492444597153633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-14551852488140.137</v>
      </c>
      <c r="L5536" s="444">
        <f t="shared" ca="1" si="207"/>
        <v>-3506996449641773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-3506996449641773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-14612485206840.721</v>
      </c>
      <c r="L5537" s="444">
        <f t="shared" ca="1" si="207"/>
        <v>-3521608934848613.5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-3521608934848613.5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-14673370561869.223</v>
      </c>
      <c r="L5538" s="444">
        <f t="shared" ca="1" si="207"/>
        <v>-3536282305410482.5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-3536282305410482.5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-14734509605877.012</v>
      </c>
      <c r="L5539" s="444">
        <f t="shared" ca="1" si="207"/>
        <v>-3551016815016359.5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-3551016815016359.5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-14795903395901.498</v>
      </c>
      <c r="L5540" s="444">
        <f t="shared" ca="1" si="207"/>
        <v>-3565812718412261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-3565812718412261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-14857552993384.422</v>
      </c>
      <c r="L5541" s="444">
        <f t="shared" ca="1" si="207"/>
        <v>-3580670271405645.5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-3580670271405645.5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-14919459464190.189</v>
      </c>
      <c r="L5542" s="444">
        <f t="shared" ca="1" si="207"/>
        <v>-3595589730869835.5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-3595589730869835.5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-14981623878624.314</v>
      </c>
      <c r="L5543" s="444">
        <f t="shared" ca="1" si="207"/>
        <v>-3610571354748460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-3610571354748460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-15044047311451.916</v>
      </c>
      <c r="L5544" s="444">
        <f t="shared" ca="1" si="207"/>
        <v>-3625615402059912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-3625615402059912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-15106730841916.299</v>
      </c>
      <c r="L5545" s="444">
        <f t="shared" ca="1" si="207"/>
        <v>-3640722132901828.5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-3640722132901828.5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-15169675553757.619</v>
      </c>
      <c r="L5546" s="444">
        <f t="shared" ca="1" si="207"/>
        <v>-3655891808455586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-3655891808455586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-15232882535231.607</v>
      </c>
      <c r="L5547" s="444">
        <f t="shared" ca="1" si="207"/>
        <v>-3671124690990817.5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-3671124690990817.5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-15296352879128.404</v>
      </c>
      <c r="L5548" s="444">
        <f t="shared" ca="1" si="207"/>
        <v>-3686421043869946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-3686421043869946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-15360087682791.441</v>
      </c>
      <c r="L5549" s="444">
        <f t="shared" ca="1" si="207"/>
        <v>-3701781131552737.5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-3701781131552737.5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-15424088048136.406</v>
      </c>
      <c r="L5550" s="444">
        <f t="shared" ca="1" si="207"/>
        <v>-3717205219600874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-3717205219600874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-15488355081670.311</v>
      </c>
      <c r="L5551" s="444">
        <f t="shared" ca="1" si="207"/>
        <v>-3732693574682544.5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-3732693574682544.5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-15552889894510.602</v>
      </c>
      <c r="L5552" s="444">
        <f t="shared" ca="1" si="207"/>
        <v>-3748246464577055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-3748246464577055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-15617693602404.396</v>
      </c>
      <c r="L5553" s="444">
        <f t="shared" ca="1" si="207"/>
        <v>-3763864158179459.5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-3763864158179459.5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-15682767325747.75</v>
      </c>
      <c r="L5554" s="444">
        <f t="shared" ca="1" si="207"/>
        <v>-3779546925505207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-3779546925505207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-15748112189605.029</v>
      </c>
      <c r="L5555" s="444">
        <f t="shared" ca="1" si="207"/>
        <v>-3795295037694812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-3795295037694812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-15813729323728.383</v>
      </c>
      <c r="L5556" s="444">
        <f t="shared" ca="1" si="207"/>
        <v>-3811108767018540.5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-3811108767018540.5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-15879619862577.252</v>
      </c>
      <c r="L5557" s="444">
        <f t="shared" ca="1" si="207"/>
        <v>-3826988386881118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-3826988386881118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-15945784945337.994</v>
      </c>
      <c r="L5558" s="444">
        <f t="shared" ca="1" si="207"/>
        <v>-3842934171826456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-3842934171826456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-16012225715943.566</v>
      </c>
      <c r="L5559" s="444">
        <f t="shared" ca="1" si="207"/>
        <v>-3858946397542399.5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-3858946397542399.5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-16078943323093.33</v>
      </c>
      <c r="L5560" s="444">
        <f t="shared" ca="1" si="207"/>
        <v>-3875025340865493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-3875025340865493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-16145938920272.887</v>
      </c>
      <c r="L5561" s="444">
        <f t="shared" ca="1" si="207"/>
        <v>-3891171279785766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-3891171279785766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-16213213665774.023</v>
      </c>
      <c r="L5562" s="444">
        <f t="shared" ca="1" si="207"/>
        <v>-3907384493451540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-3907384493451540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-16280768722714.752</v>
      </c>
      <c r="L5563" s="444">
        <f t="shared" ca="1" si="207"/>
        <v>-3923665262174255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-3923665262174255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-16348605259059.398</v>
      </c>
      <c r="L5564" s="444">
        <f t="shared" ca="1" si="207"/>
        <v>-3940013867433314.5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-3940013867433314.5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-16416724447638.811</v>
      </c>
      <c r="L5565" s="444">
        <f t="shared" ca="1" si="207"/>
        <v>-3956430591880953.5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-3956430591880953.5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-16485127466170.639</v>
      </c>
      <c r="L5566" s="444">
        <f t="shared" ca="1" si="207"/>
        <v>-3972915719347124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-3972915719347124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-16553815497279.686</v>
      </c>
      <c r="L5567" s="444">
        <f t="shared" ca="1" si="207"/>
        <v>-3989469534844403.5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-3989469534844403.5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-16622789728518.35</v>
      </c>
      <c r="L5568" s="444">
        <f t="shared" ca="1" si="207"/>
        <v>-4006092324572922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-4006092324572922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-16692051352387.178</v>
      </c>
      <c r="L5569" s="444">
        <f t="shared" ca="1" si="207"/>
        <v>-4022784375925309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-4022784375925309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-16761601566355.453</v>
      </c>
      <c r="L5570" s="444">
        <f t="shared" ca="1" si="207"/>
        <v>-4039545977491664.5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-4039545977491664.5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-16831441572881.936</v>
      </c>
      <c r="L5571" s="444">
        <f t="shared" ca="1" si="207"/>
        <v>-4056377419064546.5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-4056377419064546.5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-16901572579435.609</v>
      </c>
      <c r="L5572" s="444">
        <f t="shared" ca="1" si="207"/>
        <v>-4073278991643982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-4073278991643982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-16971995798516.592</v>
      </c>
      <c r="L5573" s="444">
        <f t="shared" ca="1" si="207"/>
        <v>-4090250987442498.5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-4090250987442498.5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-17042712447677.076</v>
      </c>
      <c r="L5574" s="444">
        <f t="shared" ca="1" si="207"/>
        <v>-4107293699890175.5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-4107293699890175.5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-17113723749542.4</v>
      </c>
      <c r="L5575" s="444">
        <f t="shared" ca="1" si="207"/>
        <v>-4124407423639718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-4124407423639718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-17185030931832.158</v>
      </c>
      <c r="L5576" s="444">
        <f t="shared" ca="1" si="207"/>
        <v>-4141592454571550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-4141592454571550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-17256635227381.461</v>
      </c>
      <c r="L5577" s="444">
        <f t="shared" ca="1" si="207"/>
        <v>-4158849089798931.5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-4158849089798931.5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-17328537874162.215</v>
      </c>
      <c r="L5578" s="444">
        <f t="shared" ca="1" si="207"/>
        <v>-4176177627673093.5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-4176177627673093.5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-17400740115304.557</v>
      </c>
      <c r="L5579" s="444">
        <f t="shared" ca="1" si="207"/>
        <v>-4193578367788398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-4193578367788398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-17473243199118.324</v>
      </c>
      <c r="L5580" s="444">
        <f t="shared" ca="1" si="207"/>
        <v>-4211051610987516.5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-4211051610987516.5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-17546048379114.652</v>
      </c>
      <c r="L5581" s="444">
        <f t="shared" ca="1" si="207"/>
        <v>-4228597659366631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-4228597659366631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-17619156914027.629</v>
      </c>
      <c r="L5582" s="444">
        <f t="shared" ca="1" si="207"/>
        <v>-4246216816280658.5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-4246216816280658.5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-17692570067836.078</v>
      </c>
      <c r="L5583" s="444">
        <f t="shared" ca="1" si="207"/>
        <v>-4263909386348494.5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-4263909386348494.5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-17766289109785.395</v>
      </c>
      <c r="L5584" s="444">
        <f t="shared" ca="1" si="207"/>
        <v>-4281675675458280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-4281675675458280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-17840315314409.5</v>
      </c>
      <c r="L5585" s="444">
        <f t="shared" ca="1" si="207"/>
        <v>-4299515990772689.5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-4299515990772689.5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-17914649961552.871</v>
      </c>
      <c r="L5586" s="444">
        <f t="shared" ca="1" si="207"/>
        <v>-4317430640734242.5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-4317430640734242.5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-17989294336392.68</v>
      </c>
      <c r="L5587" s="444">
        <f t="shared" ca="1" si="207"/>
        <v>-4335419935070635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-4335419935070635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-18064249729460.98</v>
      </c>
      <c r="L5588" s="444">
        <f t="shared" ca="1" si="207"/>
        <v>-4353484184800096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-4353484184800096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-18139517436667.066</v>
      </c>
      <c r="L5589" s="444">
        <f t="shared" ca="1" si="207"/>
        <v>-4371623702236763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-4371623702236763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-18215098759319.844</v>
      </c>
      <c r="L5590" s="444">
        <f t="shared" ca="1" si="207"/>
        <v>-4389838800996083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-4389838800996083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-18290995004150.344</v>
      </c>
      <c r="L5591" s="444">
        <f t="shared" ca="1" si="207"/>
        <v>-4408129796000233.5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-4408129796000233.5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-18367207483334.309</v>
      </c>
      <c r="L5592" s="444">
        <f t="shared" ca="1" si="207"/>
        <v>-4426497003483568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-4426497003483568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-18443737514514.867</v>
      </c>
      <c r="L5593" s="444">
        <f t="shared" ca="1" si="207"/>
        <v>-4444940740998083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-4444940740998083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-18520586420825.348</v>
      </c>
      <c r="L5594" s="444">
        <f t="shared" ca="1" si="207"/>
        <v>-4463461327418908.5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-4463461327418908.5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-18597755530912.117</v>
      </c>
      <c r="L5595" s="444">
        <f t="shared" ca="1" si="207"/>
        <v>-4482059082949820.5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-4482059082949820.5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-18675246178957.586</v>
      </c>
      <c r="L5596" s="444">
        <f t="shared" ca="1" si="207"/>
        <v>-4500734329128778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-4500734329128778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-18753059704703.242</v>
      </c>
      <c r="L5597" s="444">
        <f t="shared" ca="1" si="207"/>
        <v>-4519487388833481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-4519487388833481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-18831197453472.836</v>
      </c>
      <c r="L5598" s="444">
        <f t="shared" ca="1" si="207"/>
        <v>-4538318586286954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-4538318586286954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-18909660776195.641</v>
      </c>
      <c r="L5599" s="444">
        <f t="shared" ca="1" si="207"/>
        <v>-4557228247063150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-4557228247063150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-18988451029429.793</v>
      </c>
      <c r="L5600" s="444">
        <f t="shared" ca="1" si="207"/>
        <v>-4576216698092580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-4576216698092580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-19067569575385.75</v>
      </c>
      <c r="L5601" s="444">
        <f t="shared" ca="1" si="207"/>
        <v>-4595284267667966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-4595284267667966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-19147017781949.859</v>
      </c>
      <c r="L5602" s="444">
        <f t="shared" ca="1" si="207"/>
        <v>-4614431285449916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-4614431285449916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-19226797022707.984</v>
      </c>
      <c r="L5603" s="444">
        <f t="shared" ca="1" si="207"/>
        <v>-4633658082472624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-4633658082472624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-19306908676969.266</v>
      </c>
      <c r="L5604" s="444">
        <f t="shared" ca="1" si="207"/>
        <v>-4652964991149593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-4652964991149593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-19387354129789.969</v>
      </c>
      <c r="L5605" s="444">
        <f t="shared" ca="1" si="207"/>
        <v>-4672352345279383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-4672352345279383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-19468134771997.43</v>
      </c>
      <c r="L5606" s="444">
        <f t="shared" ca="1" si="207"/>
        <v>-4691820480051380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-4691820480051380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-19549252000214.082</v>
      </c>
      <c r="L5607" s="444">
        <f t="shared" ca="1" si="207"/>
        <v>-4711369732051594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-4711369732051594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-19630707216881.641</v>
      </c>
      <c r="L5608" s="444">
        <f t="shared" ca="1" si="207"/>
        <v>-4731000439268476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-4731000439268476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-19712501830285.316</v>
      </c>
      <c r="L5609" s="444">
        <f t="shared" ca="1" si="207"/>
        <v>-4750712941098761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-4750712941098761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-19794637254578.172</v>
      </c>
      <c r="L5610" s="444">
        <f t="shared" ca="1" si="207"/>
        <v>-4770507578353339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-4770507578353339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-19877114909805.578</v>
      </c>
      <c r="L5611" s="444">
        <f t="shared" ca="1" si="207"/>
        <v>-4790384693263145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-4790384693263145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-19959936221929.77</v>
      </c>
      <c r="L5612" s="444">
        <f t="shared" ca="1" si="207"/>
        <v>-4810344629485075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-4810344629485075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-20043102622854.48</v>
      </c>
      <c r="L5613" s="444">
        <f t="shared" ca="1" si="207"/>
        <v>-4830387732107929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-4830387732107929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-20126615550449.703</v>
      </c>
      <c r="L5614" s="444">
        <f t="shared" ca="1" si="207"/>
        <v>-4850514347658379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-4850514347658379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-20210476448576.578</v>
      </c>
      <c r="L5615" s="444">
        <f t="shared" ca="1" si="207"/>
        <v>-4870724824106956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-4870724824106956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-20294686767112.316</v>
      </c>
      <c r="L5616" s="444">
        <f t="shared" ca="1" si="207"/>
        <v>-4891019510874068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-4891019510874068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-20379247961975.281</v>
      </c>
      <c r="L5617" s="444">
        <f t="shared" ca="1" si="207"/>
        <v>-4911398758836043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-4911398758836043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-20464161495150.18</v>
      </c>
      <c r="L5618" s="444">
        <f t="shared" ref="L5618:L5872" ca="1" si="212">I5618-J5618+K5618</f>
        <v>-4931862920331193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-4931862920331193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-20549428834713.305</v>
      </c>
      <c r="L5619" s="444">
        <f t="shared" ca="1" si="212"/>
        <v>-4952412349165906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-4952412349165906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-20635051454857.941</v>
      </c>
      <c r="L5620" s="444">
        <f t="shared" ca="1" si="212"/>
        <v>-4973047400620764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-4973047400620764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-20721030835919.852</v>
      </c>
      <c r="L5621" s="444">
        <f t="shared" ca="1" si="212"/>
        <v>-4993768431456684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-4993768431456684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-20807368464402.852</v>
      </c>
      <c r="L5622" s="444">
        <f t="shared" ca="1" si="212"/>
        <v>-5014575799921087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-5014575799921087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-20894065833004.527</v>
      </c>
      <c r="L5623" s="444">
        <f t="shared" ca="1" si="212"/>
        <v>-5035469865754092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-5035469865754092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-20981124440642.051</v>
      </c>
      <c r="L5624" s="444">
        <f t="shared" ca="1" si="212"/>
        <v>-5056450990194734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-5056450990194734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-21068545792478.059</v>
      </c>
      <c r="L5625" s="444">
        <f t="shared" ca="1" si="212"/>
        <v>-5077519535987212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-5077519535987212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-21156331399946.715</v>
      </c>
      <c r="L5626" s="444">
        <f t="shared" ca="1" si="212"/>
        <v>-5098675867387159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-5098675867387159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-21244482780779.828</v>
      </c>
      <c r="L5627" s="444">
        <f t="shared" ca="1" si="212"/>
        <v>-5119920350167939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-5119920350167939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-21333001459033.078</v>
      </c>
      <c r="L5628" s="444">
        <f t="shared" ca="1" si="212"/>
        <v>-5141253351626972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-5141253351626972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-21421888965112.383</v>
      </c>
      <c r="L5629" s="444">
        <f t="shared" ca="1" si="212"/>
        <v>-5162675240592084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-5162675240592084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-21511146835800.352</v>
      </c>
      <c r="L5630" s="444">
        <f t="shared" ca="1" si="212"/>
        <v>-5184186387427884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-5184186387427884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-21600776614282.852</v>
      </c>
      <c r="L5631" s="444">
        <f t="shared" ca="1" si="212"/>
        <v>-5205787164042167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-5205787164042167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-21690779850175.695</v>
      </c>
      <c r="L5632" s="444">
        <f t="shared" ca="1" si="212"/>
        <v>-5227477943892343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-5227477943892343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-21781158099551.43</v>
      </c>
      <c r="L5633" s="444">
        <f t="shared" ca="1" si="212"/>
        <v>-5249259101991894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-5249259101991894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-21871912924966.227</v>
      </c>
      <c r="L5634" s="444">
        <f t="shared" ca="1" si="212"/>
        <v>-5271131014916860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-5271131014916860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-21963045895486.918</v>
      </c>
      <c r="L5635" s="444">
        <f t="shared" ca="1" si="212"/>
        <v>-5293094060812347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-5293094060812347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-22054558586718.113</v>
      </c>
      <c r="L5636" s="444">
        <f t="shared" ca="1" si="212"/>
        <v>-5315148619399065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-5315148619399065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-22146452580829.438</v>
      </c>
      <c r="L5637" s="444">
        <f t="shared" ca="1" si="212"/>
        <v>-5337295071979894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-5337295071979894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-22238729466582.891</v>
      </c>
      <c r="L5638" s="444">
        <f t="shared" ca="1" si="212"/>
        <v>-5359533801446477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-5359533801446477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-22331390839360.32</v>
      </c>
      <c r="L5639" s="444">
        <f t="shared" ca="1" si="212"/>
        <v>-5381865192285837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-5381865192285837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-22424438301190.988</v>
      </c>
      <c r="L5640" s="444">
        <f t="shared" ca="1" si="212"/>
        <v>-5404289630587028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-5404289630587028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-22517873460779.281</v>
      </c>
      <c r="L5641" s="444">
        <f t="shared" ca="1" si="212"/>
        <v>-5426807504047807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-5426807504047807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-22611697933532.527</v>
      </c>
      <c r="L5642" s="444">
        <f t="shared" ca="1" si="212"/>
        <v>-5449419201981340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-5449419201981340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-22705913341588.918</v>
      </c>
      <c r="L5643" s="444">
        <f t="shared" ca="1" si="212"/>
        <v>-5472125115322929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-5472125115322929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-22800521313845.539</v>
      </c>
      <c r="L5644" s="444">
        <f t="shared" ca="1" si="212"/>
        <v>-5494925636636775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-5494925636636775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-22895523485986.563</v>
      </c>
      <c r="L5645" s="444">
        <f t="shared" ca="1" si="212"/>
        <v>-5517821160122762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-5517821160122762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-22990921500511.508</v>
      </c>
      <c r="L5646" s="444">
        <f t="shared" ca="1" si="212"/>
        <v>-5540812081623274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-5540812081623274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-23086717006763.641</v>
      </c>
      <c r="L5647" s="444">
        <f t="shared" ca="1" si="212"/>
        <v>-5563898798630038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-5563898798630038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-23182911660958.492</v>
      </c>
      <c r="L5648" s="444">
        <f t="shared" ca="1" si="212"/>
        <v>-5587081710290996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-5587081710290996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-23279507126212.484</v>
      </c>
      <c r="L5649" s="444">
        <f t="shared" ca="1" si="212"/>
        <v>-5610361217417208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-5610361217417208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-23376505072571.699</v>
      </c>
      <c r="L5650" s="444">
        <f t="shared" ca="1" si="212"/>
        <v>-5633737722489780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-5633737722489780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-23473907177040.75</v>
      </c>
      <c r="L5651" s="444">
        <f t="shared" ca="1" si="212"/>
        <v>-5657211629666821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-5657211629666821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-23571715123611.754</v>
      </c>
      <c r="L5652" s="444">
        <f t="shared" ca="1" si="212"/>
        <v>-5680783344790433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-5680783344790433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-23669930603293.469</v>
      </c>
      <c r="L5653" s="444">
        <f t="shared" ca="1" si="212"/>
        <v>-5704453275393726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-5704453275393726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-23768555314140.523</v>
      </c>
      <c r="L5654" s="444">
        <f t="shared" ca="1" si="212"/>
        <v>-5728221830707867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-5728221830707867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-23867590961282.777</v>
      </c>
      <c r="L5655" s="444">
        <f t="shared" ca="1" si="212"/>
        <v>-5752089421669150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-5752089421669150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-23967039256954.793</v>
      </c>
      <c r="L5656" s="444">
        <f t="shared" ca="1" si="212"/>
        <v>-5776056460926105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-5776056460926105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-24066901920525.438</v>
      </c>
      <c r="L5657" s="444">
        <f t="shared" ca="1" si="212"/>
        <v>-5800123362846630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-5800123362846630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-24167180678527.625</v>
      </c>
      <c r="L5658" s="444">
        <f t="shared" ca="1" si="212"/>
        <v>-5824290543525158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-5824290543525158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-24267877264688.156</v>
      </c>
      <c r="L5659" s="444">
        <f t="shared" ca="1" si="212"/>
        <v>-5848558420789846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-5848558420789846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-24368993419957.691</v>
      </c>
      <c r="L5660" s="444">
        <f t="shared" ca="1" si="212"/>
        <v>-5872927414209804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-5872927414209804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-24470530892540.852</v>
      </c>
      <c r="L5661" s="444">
        <f t="shared" ca="1" si="212"/>
        <v>-5897397945102345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-5897397945102345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-24572491437926.438</v>
      </c>
      <c r="L5662" s="444">
        <f t="shared" ca="1" si="212"/>
        <v>-5921970436540271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-5921970436540271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-24674876818917.797</v>
      </c>
      <c r="L5663" s="444">
        <f t="shared" ca="1" si="212"/>
        <v>-5946645313359189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-5946645313359189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-24777688805663.289</v>
      </c>
      <c r="L5664" s="444">
        <f t="shared" ca="1" si="212"/>
        <v>-5971423002164852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-5971423002164852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-24880929175686.883</v>
      </c>
      <c r="L5665" s="444">
        <f t="shared" ca="1" si="212"/>
        <v>-5996303931340539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-5996303931340539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-24984599713918.914</v>
      </c>
      <c r="L5666" s="444">
        <f t="shared" ca="1" si="212"/>
        <v>-6021288531054458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-6021288531054458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-25088702212726.906</v>
      </c>
      <c r="L5667" s="444">
        <f t="shared" ca="1" si="212"/>
        <v>-6046377233267185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-6046377233267185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-25193238471946.605</v>
      </c>
      <c r="L5668" s="444">
        <f t="shared" ca="1" si="212"/>
        <v>-6071570471739132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-6071570471739132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-25298210298913.051</v>
      </c>
      <c r="L5669" s="444">
        <f t="shared" ca="1" si="212"/>
        <v>-6096868682038045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-6096868682038045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-25403619508491.855</v>
      </c>
      <c r="L5670" s="444">
        <f t="shared" ca="1" si="212"/>
        <v>-6122272301546537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-6122272301546537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-25509467923110.57</v>
      </c>
      <c r="L5671" s="444">
        <f t="shared" ca="1" si="212"/>
        <v>-6147781769469648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-6147781769469648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-25615757372790.199</v>
      </c>
      <c r="L5672" s="444">
        <f t="shared" ca="1" si="212"/>
        <v>-6173397526842438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-6173397526842438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-25722489695176.824</v>
      </c>
      <c r="L5673" s="444">
        <f t="shared" ca="1" si="212"/>
        <v>-6199120016537615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-6199120016537615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-25829666735573.395</v>
      </c>
      <c r="L5674" s="444">
        <f t="shared" ca="1" si="212"/>
        <v>-6224949683273188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-6224949683273188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-25937290346971.617</v>
      </c>
      <c r="L5675" s="444">
        <f t="shared" ca="1" si="212"/>
        <v>-6250886973620160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-6250886973620160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-26045362390084</v>
      </c>
      <c r="L5676" s="444">
        <f t="shared" ca="1" si="212"/>
        <v>-6276932336010244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-6276932336010244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-26153884733376.016</v>
      </c>
      <c r="L5677" s="444">
        <f t="shared" ca="1" si="212"/>
        <v>-6303086220743620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-6303086220743620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-26262859253098.418</v>
      </c>
      <c r="L5678" s="444">
        <f t="shared" ca="1" si="212"/>
        <v>-6329349079996718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-6329349079996718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-26372287833319.656</v>
      </c>
      <c r="L5679" s="444">
        <f t="shared" ca="1" si="212"/>
        <v>-6355721367830038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-6355721367830038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-26482172365958.492</v>
      </c>
      <c r="L5680" s="444">
        <f t="shared" ca="1" si="212"/>
        <v>-6382203540195996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-6382203540195996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-26592514750816.648</v>
      </c>
      <c r="L5681" s="444">
        <f t="shared" ca="1" si="212"/>
        <v>-6408796054946813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-6408796054946813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-26703316895611.719</v>
      </c>
      <c r="L5682" s="444">
        <f t="shared" ca="1" si="212"/>
        <v>-6435499371842425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-6435499371842425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-26814580716010.105</v>
      </c>
      <c r="L5683" s="444">
        <f t="shared" ca="1" si="212"/>
        <v>-6462313952558435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-6462313952558435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-26926308135660.145</v>
      </c>
      <c r="L5684" s="444">
        <f t="shared" ca="1" si="212"/>
        <v>-6489240260694095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-6489240260694095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-27038501086225.395</v>
      </c>
      <c r="L5685" s="444">
        <f t="shared" ca="1" si="212"/>
        <v>-6516278761780320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-6516278761780320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-27151161507418</v>
      </c>
      <c r="L5686" s="444">
        <f t="shared" ca="1" si="212"/>
        <v>-6543429923287738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-6543429923287738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-27264291347032.242</v>
      </c>
      <c r="L5687" s="444">
        <f t="shared" ca="1" si="212"/>
        <v>-6570694214634770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-6570694214634770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-27377892560978.207</v>
      </c>
      <c r="L5688" s="444">
        <f t="shared" ca="1" si="212"/>
        <v>-6598072107195748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-6598072107195748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-27491967113315.617</v>
      </c>
      <c r="L5689" s="444">
        <f t="shared" ca="1" si="212"/>
        <v>-6625564074309064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-6625564074309064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-27606516976287.766</v>
      </c>
      <c r="L5690" s="444">
        <f t="shared" ca="1" si="212"/>
        <v>-6653170591285352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-6653170591285352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-27721544130355.633</v>
      </c>
      <c r="L5691" s="444">
        <f t="shared" ca="1" si="212"/>
        <v>-6680892135415708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-6680892135415708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-27837050564232.117</v>
      </c>
      <c r="L5692" s="444">
        <f t="shared" ca="1" si="212"/>
        <v>-6708729185979940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-6708729185979940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-27953038274916.418</v>
      </c>
      <c r="L5693" s="444">
        <f t="shared" ca="1" si="212"/>
        <v>-6736682224254856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-6736682224254856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-28069509267728.566</v>
      </c>
      <c r="L5694" s="444">
        <f t="shared" ca="1" si="212"/>
        <v>-6764751733522585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-6764751733522585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-28186465556344.105</v>
      </c>
      <c r="L5695" s="444">
        <f t="shared" ca="1" si="212"/>
        <v>-6792938199078929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-6792938199078929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-28303909162828.871</v>
      </c>
      <c r="L5696" s="444">
        <f t="shared" ca="1" si="212"/>
        <v>-6821242108241758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-6821242108241758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-28421842117673.992</v>
      </c>
      <c r="L5697" s="444">
        <f t="shared" ca="1" si="212"/>
        <v>-6849663950359432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-6849663950359432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-28540266459830.965</v>
      </c>
      <c r="L5698" s="444">
        <f t="shared" ca="1" si="212"/>
        <v>-6878204216819263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-6878204216819263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-28659184236746.93</v>
      </c>
      <c r="L5699" s="444">
        <f t="shared" ca="1" si="212"/>
        <v>-6906863401056010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-6906863401056010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-28778597504400.043</v>
      </c>
      <c r="L5700" s="444">
        <f t="shared" ca="1" si="212"/>
        <v>-6935641998560410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-6935641998560410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-28898508327335.043</v>
      </c>
      <c r="L5701" s="444">
        <f t="shared" ca="1" si="212"/>
        <v>-6964540506887745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-6964540506887745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-29018918778698.938</v>
      </c>
      <c r="L5702" s="444">
        <f t="shared" ca="1" si="212"/>
        <v>-6993559425666444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-6993559425666444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-29139830940276.848</v>
      </c>
      <c r="L5703" s="444">
        <f t="shared" ca="1" si="212"/>
        <v>-7022699256606721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-7022699256606721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-29261246902528</v>
      </c>
      <c r="L5704" s="444">
        <f t="shared" ca="1" si="212"/>
        <v>-7051960503509249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-7051960503509249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-29383168764621.867</v>
      </c>
      <c r="L5705" s="444">
        <f t="shared" ca="1" si="212"/>
        <v>-7081343672273871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-7081343672273871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-29505598634474.465</v>
      </c>
      <c r="L5706" s="444">
        <f t="shared" ca="1" si="212"/>
        <v>-7110849270908345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-7110849270908345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-29628538628784.77</v>
      </c>
      <c r="L5707" s="444">
        <f t="shared" ca="1" si="212"/>
        <v>-7140477809537130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-7140477809537130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-29751990873071.371</v>
      </c>
      <c r="L5708" s="444">
        <f t="shared" ca="1" si="212"/>
        <v>-7170229800410201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-7170229800410201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-29875957501709.168</v>
      </c>
      <c r="L5709" s="444">
        <f t="shared" ca="1" si="212"/>
        <v>-7200105757911910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-7200105757911910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-30000440657966.297</v>
      </c>
      <c r="L5710" s="444">
        <f t="shared" ca="1" si="212"/>
        <v>-7230106198569876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-7230106198569876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-30125442494041.148</v>
      </c>
      <c r="L5711" s="444">
        <f t="shared" ca="1" si="212"/>
        <v>-7260231641063917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-7260231641063917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-30250965171099.652</v>
      </c>
      <c r="L5712" s="444">
        <f t="shared" ca="1" si="212"/>
        <v>-7290482606235017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-7290482606235017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-30377010859312.566</v>
      </c>
      <c r="L5713" s="444">
        <f t="shared" ca="1" si="212"/>
        <v>-7320859617094330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-7320859617094330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-30503581737893.043</v>
      </c>
      <c r="L5714" s="444">
        <f t="shared" ca="1" si="212"/>
        <v>-7351363198832223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-7351363198832223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-30630679995134.258</v>
      </c>
      <c r="L5715" s="444">
        <f t="shared" ca="1" si="212"/>
        <v>-7381993878827357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-7381993878827357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-30758307828447.32</v>
      </c>
      <c r="L5716" s="444">
        <f t="shared" ca="1" si="212"/>
        <v>-7412752186655804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-7412752186655804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-30886467444399.184</v>
      </c>
      <c r="L5717" s="444">
        <f t="shared" ca="1" si="212"/>
        <v>-7443638654100203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-7443638654100203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-31015161058750.844</v>
      </c>
      <c r="L5718" s="444">
        <f t="shared" ca="1" si="212"/>
        <v>-7474653815158954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-7474653815158954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-31144390896495.641</v>
      </c>
      <c r="L5719" s="444">
        <f t="shared" ca="1" si="212"/>
        <v>-7505798206055450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-7505798206055450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-31274159191897.707</v>
      </c>
      <c r="L5720" s="444">
        <f t="shared" ca="1" si="212"/>
        <v>-7537072365247348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-7537072365247348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-31404468188530.617</v>
      </c>
      <c r="L5721" s="444">
        <f t="shared" ca="1" si="212"/>
        <v>-7568476833435879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-7568476833435879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-31535320139316.156</v>
      </c>
      <c r="L5722" s="444">
        <f t="shared" ca="1" si="212"/>
        <v>-7600012153575195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-7600012153575195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-31666717306563.313</v>
      </c>
      <c r="L5723" s="444">
        <f t="shared" ca="1" si="212"/>
        <v>-7631678870881758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-7631678870881758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-31798661962007.324</v>
      </c>
      <c r="L5724" s="444">
        <f t="shared" ca="1" si="212"/>
        <v>-7663477532843765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-7663477532843765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-31931156386849.02</v>
      </c>
      <c r="L5725" s="444">
        <f t="shared" ca="1" si="212"/>
        <v>-7695408689230614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-7695408689230614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-32064202871794.223</v>
      </c>
      <c r="L5726" s="444">
        <f t="shared" ca="1" si="212"/>
        <v>-7727472892102408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-7727472892102408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-32197803717093.363</v>
      </c>
      <c r="L5727" s="444">
        <f t="shared" ca="1" si="212"/>
        <v>-7759670695819501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-7759670695819501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-32331961232581.254</v>
      </c>
      <c r="L5728" s="444">
        <f t="shared" ca="1" si="212"/>
        <v>-7792002657052082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-7792002657052082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-32466677737717.008</v>
      </c>
      <c r="L5729" s="444">
        <f t="shared" ca="1" si="212"/>
        <v>-7824469334789799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-7824469334789799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-32601955561624.16</v>
      </c>
      <c r="L5730" s="444">
        <f t="shared" ca="1" si="212"/>
        <v>-7857071290351423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-7857071290351423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-32737797043130.93</v>
      </c>
      <c r="L5731" s="444">
        <f t="shared" ca="1" si="212"/>
        <v>-7889809087394554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-7889809087394554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-32874204530810.641</v>
      </c>
      <c r="L5732" s="444">
        <f t="shared" ca="1" si="212"/>
        <v>-7922683291925365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-7922683291925365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-33011180383022.355</v>
      </c>
      <c r="L5733" s="444">
        <f t="shared" ca="1" si="212"/>
        <v>-7955694472308387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-7955694472308387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-33148726967951.609</v>
      </c>
      <c r="L5734" s="444">
        <f t="shared" ca="1" si="212"/>
        <v>-7988843199276339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-7988843199276339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-33286846663651.41</v>
      </c>
      <c r="L5735" s="444">
        <f t="shared" ca="1" si="212"/>
        <v>-8022130045939990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-8022130045939990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-33425541858083.293</v>
      </c>
      <c r="L5736" s="444">
        <f t="shared" ca="1" si="212"/>
        <v>-8055555587798073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-8055555587798073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-33564814949158.637</v>
      </c>
      <c r="L5737" s="444">
        <f t="shared" ca="1" si="212"/>
        <v>-8089120402747232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-8089120402747232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-33704668344780.137</v>
      </c>
      <c r="L5738" s="444">
        <f t="shared" ca="1" si="212"/>
        <v>-8122825071092012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-8122825071092012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-33845104462883.383</v>
      </c>
      <c r="L5739" s="444">
        <f t="shared" ca="1" si="212"/>
        <v>-8156670175554895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-8156670175554895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-33986125731478.73</v>
      </c>
      <c r="L5740" s="444">
        <f t="shared" ca="1" si="212"/>
        <v>-8190656301286374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-8190656301286374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-34127734588693.223</v>
      </c>
      <c r="L5741" s="444">
        <f t="shared" ca="1" si="212"/>
        <v>-8224784035875067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-8224784035875067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-34269933482812.777</v>
      </c>
      <c r="L5742" s="444">
        <f t="shared" ca="1" si="212"/>
        <v>-8259053969357880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-8259053969357880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-34412724872324.5</v>
      </c>
      <c r="L5743" s="444">
        <f t="shared" ca="1" si="212"/>
        <v>-8293466694230204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-8293466694230204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-34556111225959.188</v>
      </c>
      <c r="L5744" s="444">
        <f t="shared" ca="1" si="212"/>
        <v>-8328022805456163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-8328022805456163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-34700095022734.016</v>
      </c>
      <c r="L5745" s="444">
        <f t="shared" ca="1" si="212"/>
        <v>-8362722900478897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-8362722900478897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-34844678751995.398</v>
      </c>
      <c r="L5746" s="444">
        <f t="shared" ca="1" si="212"/>
        <v>-8397567579230892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-8397567579230892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-34989864913462.047</v>
      </c>
      <c r="L5747" s="444">
        <f t="shared" ca="1" si="212"/>
        <v>-8432557444144354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-8432557444144354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-35135656017268.141</v>
      </c>
      <c r="L5748" s="444">
        <f t="shared" ca="1" si="212"/>
        <v>-8467693100161622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-8467693100161622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-35282054584006.758</v>
      </c>
      <c r="L5749" s="444">
        <f t="shared" ca="1" si="212"/>
        <v>-8502975154745629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-8502975154745629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-35429063144773.453</v>
      </c>
      <c r="L5750" s="444">
        <f t="shared" ca="1" si="212"/>
        <v>-8538404217890402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-8538404217890402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-35576684241210</v>
      </c>
      <c r="L5751" s="444">
        <f t="shared" ca="1" si="212"/>
        <v>-8573980902131612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-8573980902131612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-35724920425548.383</v>
      </c>
      <c r="L5752" s="444">
        <f t="shared" ca="1" si="212"/>
        <v>-8609705822557160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-8609705822557160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-35873774260654.836</v>
      </c>
      <c r="L5753" s="444">
        <f t="shared" ca="1" si="212"/>
        <v>-8645579596817815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-8645579596817815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-36023248320074.234</v>
      </c>
      <c r="L5754" s="444">
        <f t="shared" ca="1" si="212"/>
        <v>-8681602845137889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-8681602845137889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-36173345188074.539</v>
      </c>
      <c r="L5755" s="444">
        <f t="shared" ca="1" si="212"/>
        <v>-8717776190325964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-8717776190325964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-36324067459691.516</v>
      </c>
      <c r="L5756" s="444">
        <f t="shared" ca="1" si="212"/>
        <v>-8754100257785656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-8754100257785656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-36475417740773.563</v>
      </c>
      <c r="L5757" s="444">
        <f t="shared" ca="1" si="212"/>
        <v>-8790575675526430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-8790575675526430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-36627398648026.789</v>
      </c>
      <c r="L5758" s="444">
        <f t="shared" ca="1" si="212"/>
        <v>-8827203074174457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-8827203074174457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-36780012809060.242</v>
      </c>
      <c r="L5759" s="444">
        <f t="shared" ca="1" si="212"/>
        <v>-8863983086983517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-8863983086983517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-36933262862431.328</v>
      </c>
      <c r="L5760" s="444">
        <f t="shared" ca="1" si="212"/>
        <v>-8900916349845948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-8900916349845948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-37087151457691.445</v>
      </c>
      <c r="L5761" s="444">
        <f t="shared" ca="1" si="212"/>
        <v>-8938003501303639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-8938003501303639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-37241681255431.828</v>
      </c>
      <c r="L5762" s="444">
        <f t="shared" ca="1" si="212"/>
        <v>-8975245182559071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-8975245182559071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-37396854927329.469</v>
      </c>
      <c r="L5763" s="444">
        <f t="shared" ca="1" si="212"/>
        <v>-9012642037486400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-9012642037486400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-37552675156193.336</v>
      </c>
      <c r="L5764" s="444">
        <f t="shared" ca="1" si="212"/>
        <v>-9050194712642594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-9050194712642594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-37709144636010.805</v>
      </c>
      <c r="L5765" s="444">
        <f t="shared" ca="1" si="212"/>
        <v>-9087903857278604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-9087903857278604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-37866266071994.18</v>
      </c>
      <c r="L5766" s="444">
        <f t="shared" ca="1" si="212"/>
        <v>-9125770123350598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-9125770123350598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-38024042180627.492</v>
      </c>
      <c r="L5767" s="444">
        <f t="shared" ca="1" si="212"/>
        <v>-9163794165531226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-9163794165531226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-38182475689713.438</v>
      </c>
      <c r="L5768" s="444">
        <f t="shared" ca="1" si="212"/>
        <v>-9201976641220940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-9201976641220940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-38341569338420.586</v>
      </c>
      <c r="L5769" s="444">
        <f t="shared" ca="1" si="212"/>
        <v>-9240318210559360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-9240318210559360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-38501325877330.664</v>
      </c>
      <c r="L5770" s="444">
        <f t="shared" ca="1" si="212"/>
        <v>-9278819536436690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-9278819536436690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-38661748068486.211</v>
      </c>
      <c r="L5771" s="444">
        <f t="shared" ca="1" si="212"/>
        <v>-9317481284505176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-9317481284505176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-38822838685438.234</v>
      </c>
      <c r="L5772" s="444">
        <f t="shared" ca="1" si="212"/>
        <v>-9356304123190614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-9356304123190614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-38984600513294.227</v>
      </c>
      <c r="L5773" s="444">
        <f t="shared" ca="1" si="212"/>
        <v>-9395288723703908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-9395288723703908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-39147036348766.281</v>
      </c>
      <c r="L5774" s="444">
        <f t="shared" ca="1" si="212"/>
        <v>-9434435760052674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-9434435760052674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-39310149000219.477</v>
      </c>
      <c r="L5775" s="444">
        <f t="shared" ca="1" si="212"/>
        <v>-9473745909052894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-9473745909052894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-39473941287720.391</v>
      </c>
      <c r="L5776" s="444">
        <f t="shared" ca="1" si="212"/>
        <v>-9513219850340614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-9513219850340614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-39638416043085.891</v>
      </c>
      <c r="L5777" s="444">
        <f t="shared" ca="1" si="212"/>
        <v>-9552858266383700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-9552858266383700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-39803576109932.086</v>
      </c>
      <c r="L5778" s="444">
        <f t="shared" ca="1" si="212"/>
        <v>-9592661842493632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-9592661842493632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-39969424343723.469</v>
      </c>
      <c r="L5779" s="444">
        <f t="shared" ca="1" si="212"/>
        <v>-9632631266837356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-9632631266837356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-40135963611822.313</v>
      </c>
      <c r="L5780" s="444">
        <f t="shared" ca="1" si="212"/>
        <v>-9672767230449178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-9672767230449178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-40303196793538.242</v>
      </c>
      <c r="L5781" s="444">
        <f t="shared" ca="1" si="212"/>
        <v>-9713070427242716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-9713070427242716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-40471126780177.984</v>
      </c>
      <c r="L5782" s="444">
        <f t="shared" ca="1" si="212"/>
        <v>-9753541554022894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-9753541554022894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-40639756475095.391</v>
      </c>
      <c r="L5783" s="444">
        <f t="shared" ca="1" si="212"/>
        <v>-9794181310497990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-9794181310497990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-40809088793741.625</v>
      </c>
      <c r="L5784" s="444">
        <f t="shared" ca="1" si="212"/>
        <v>-9834990399291732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-9834990399291732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-40979126663715.547</v>
      </c>
      <c r="L5785" s="444">
        <f t="shared" ca="1" si="212"/>
        <v>-9875969525955448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-9875969525955448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-41149873024814.367</v>
      </c>
      <c r="L5786" s="444">
        <f t="shared" ca="1" si="212"/>
        <v>-9917119398980262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-9917119398980262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-41321330829084.422</v>
      </c>
      <c r="L5787" s="444">
        <f t="shared" ca="1" si="212"/>
        <v>-9958440729809346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-9958440729809346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-41493503040872.273</v>
      </c>
      <c r="L5788" s="444">
        <f t="shared" ca="1" si="212"/>
        <v>-9999934232850218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-9999934232850218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-41666392636875.906</v>
      </c>
      <c r="L5789" s="444">
        <f t="shared" ca="1" si="212"/>
        <v>-1.0041600625487094E+16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-1.0041600625487094E+16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-41840002606196.227</v>
      </c>
      <c r="L5790" s="444">
        <f t="shared" ca="1" si="212"/>
        <v>-1.008344062809329E+16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-1.008344062809329E+16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-42014335950388.711</v>
      </c>
      <c r="L5791" s="444">
        <f t="shared" ca="1" si="212"/>
        <v>-1.0125454964043678E+16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-1.0125454964043678E+16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-42189395683515.328</v>
      </c>
      <c r="L5792" s="444">
        <f t="shared" ca="1" si="212"/>
        <v>-1.0167644359727194E+16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-1.0167644359727194E+16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-42365184832196.641</v>
      </c>
      <c r="L5793" s="444">
        <f t="shared" ca="1" si="212"/>
        <v>-1.021000954455939E+16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-1.021000954455939E+16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-42541706435664.125</v>
      </c>
      <c r="L5794" s="444">
        <f t="shared" ca="1" si="212"/>
        <v>-1.0252551250995054E+16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-1.0252551250995054E+16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-42718963545812.727</v>
      </c>
      <c r="L5795" s="444">
        <f t="shared" ca="1" si="212"/>
        <v>-1.0295270214540866E+16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-1.0295270214540866E+16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-42896959227253.609</v>
      </c>
      <c r="L5796" s="444">
        <f t="shared" ca="1" si="212"/>
        <v>-1.033816717376812E+16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-1.033816717376812E+16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-43075696557367.164</v>
      </c>
      <c r="L5797" s="444">
        <f t="shared" ca="1" si="212"/>
        <v>-1.0381242870325488E+16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-1.0381242870325488E+16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-43255178626356.203</v>
      </c>
      <c r="L5798" s="444">
        <f t="shared" ca="1" si="212"/>
        <v>-1.0424498048951844E+16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-1.0424498048951844E+16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-43435408537299.352</v>
      </c>
      <c r="L5799" s="444">
        <f t="shared" ca="1" si="212"/>
        <v>-1.0467933457489144E+16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-1.0467933457489144E+16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-43616389406204.766</v>
      </c>
      <c r="L5800" s="444">
        <f t="shared" ca="1" si="212"/>
        <v>-1.0511549846895348E+16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-1.0511549846895348E+16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-43798124362063.953</v>
      </c>
      <c r="L5801" s="444">
        <f t="shared" ca="1" si="212"/>
        <v>-1.0555347971257412E+16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-1.0555347971257412E+16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-43980616546905.883</v>
      </c>
      <c r="L5802" s="444">
        <f t="shared" ca="1" si="212"/>
        <v>-1.0599328587804318E+16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-1.0599328587804318E+16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-44163869115851.328</v>
      </c>
      <c r="L5803" s="444">
        <f t="shared" ca="1" si="212"/>
        <v>-1.064349245692017E+16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-1.064349245692017E+16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-44347885237167.375</v>
      </c>
      <c r="L5804" s="444">
        <f t="shared" ca="1" si="212"/>
        <v>-1.0687840342157338E+16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-1.0687840342157338E+16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-44532668092322.242</v>
      </c>
      <c r="L5805" s="444">
        <f t="shared" ca="1" si="212"/>
        <v>-1.073237301024966E+16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-1.073237301024966E+16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-44718220876040.25</v>
      </c>
      <c r="L5806" s="444">
        <f t="shared" ca="1" si="212"/>
        <v>-1.07770912311257E+16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-1.07770912311257E+16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-44904546796357.086</v>
      </c>
      <c r="L5807" s="444">
        <f t="shared" ca="1" si="212"/>
        <v>-1.0821995777922058E+16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-1.0821995777922058E+16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-45091649074675.242</v>
      </c>
      <c r="L5808" s="444">
        <f t="shared" ca="1" si="212"/>
        <v>-1.0867087426996734E+16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-1.0867087426996734E+16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-45279530945819.727</v>
      </c>
      <c r="L5809" s="444">
        <f t="shared" ca="1" si="212"/>
        <v>-1.0912366957942554E+16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-1.0912366957942554E+16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-45468195658093.977</v>
      </c>
      <c r="L5810" s="444">
        <f t="shared" ca="1" si="212"/>
        <v>-1.0957835153600648E+16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-1.0957835153600648E+16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-45657646473336.031</v>
      </c>
      <c r="L5811" s="444">
        <f t="shared" ca="1" si="212"/>
        <v>-1.1003492800073984E+16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-1.1003492800073984E+16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-45847886666974.93</v>
      </c>
      <c r="L5812" s="444">
        <f t="shared" ca="1" si="212"/>
        <v>-1.1049340686740958E+16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-1.1049340686740958E+16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-46038919528087.328</v>
      </c>
      <c r="L5813" s="444">
        <f t="shared" ca="1" si="212"/>
        <v>-1.1095379606269046E+16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-1.1095379606269046E+16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-46230748359454.359</v>
      </c>
      <c r="L5814" s="444">
        <f t="shared" ca="1" si="212"/>
        <v>-1.11416103546285E+16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-1.11416103546285E+16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-46423376477618.75</v>
      </c>
      <c r="L5815" s="444">
        <f t="shared" ca="1" si="212"/>
        <v>-1.1188033731106118E+16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-1.1188033731106118E+16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-46616807212942.156</v>
      </c>
      <c r="L5816" s="444">
        <f t="shared" ca="1" si="212"/>
        <v>-1.123465053831906E+16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-1.123465053831906E+16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-46811043909662.75</v>
      </c>
      <c r="L5817" s="444">
        <f t="shared" ca="1" si="212"/>
        <v>-1.1281461582228722E+16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-1.1281461582228722E+16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-47006089925953.008</v>
      </c>
      <c r="L5818" s="444">
        <f t="shared" ca="1" si="212"/>
        <v>-1.1328467672154676E+16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-1.1328467672154676E+16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-47201948633977.813</v>
      </c>
      <c r="L5819" s="444">
        <f t="shared" ca="1" si="212"/>
        <v>-1.1375669620788654E+16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-1.1375669620788654E+16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-47398623419952.727</v>
      </c>
      <c r="L5820" s="444">
        <f t="shared" ca="1" si="212"/>
        <v>-1.1423068244208606E+16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-1.1423068244208606E+16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-47596117684202.523</v>
      </c>
      <c r="L5821" s="444">
        <f t="shared" ca="1" si="212"/>
        <v>-1.1470664361892808E+16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-1.1470664361892808E+16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-47794434841220.031</v>
      </c>
      <c r="L5822" s="444">
        <f t="shared" ca="1" si="212"/>
        <v>-1.1518458796734028E+16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-1.1518458796734028E+16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-47993578319725.117</v>
      </c>
      <c r="L5823" s="444">
        <f t="shared" ca="1" si="212"/>
        <v>-1.1566452375053754E+16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-1.1566452375053754E+16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-48193551562723.977</v>
      </c>
      <c r="L5824" s="444">
        <f t="shared" ca="1" si="212"/>
        <v>-1.1614645926616478E+16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-1.1614645926616478E+16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-48394358027568.656</v>
      </c>
      <c r="L5825" s="444">
        <f t="shared" ca="1" si="212"/>
        <v>-1.1663040284644046E+16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-1.1663040284644046E+16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-48596001186016.859</v>
      </c>
      <c r="L5826" s="444">
        <f t="shared" ca="1" si="212"/>
        <v>-1.1711636285830062E+16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-1.1711636285830062E+16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-48798484524291.922</v>
      </c>
      <c r="L5827" s="444">
        <f t="shared" ca="1" si="212"/>
        <v>-1.1760434770354354E+16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-1.1760434770354354E+16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-49001811543143.141</v>
      </c>
      <c r="L5828" s="444">
        <f t="shared" ca="1" si="212"/>
        <v>-1.1809436581897498E+16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-1.1809436581897498E+16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-49205985757906.242</v>
      </c>
      <c r="L5829" s="444">
        <f t="shared" ca="1" si="212"/>
        <v>-1.1858642567655404E+16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-1.1858642567655404E+16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-49411010698564.18</v>
      </c>
      <c r="L5830" s="444">
        <f t="shared" ca="1" si="212"/>
        <v>-1.1908053578353968E+16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-1.1908053578353968E+16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-49616889909808.203</v>
      </c>
      <c r="L5831" s="444">
        <f t="shared" ca="1" si="212"/>
        <v>-1.1957670468263776E+16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-1.1957670468263776E+16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-49823626951099.063</v>
      </c>
      <c r="L5832" s="444">
        <f t="shared" ca="1" si="212"/>
        <v>-1.2007494095214876E+16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-1.2007494095214876E+16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-50031225396728.648</v>
      </c>
      <c r="L5833" s="444">
        <f t="shared" ca="1" si="212"/>
        <v>-1.2057525320611604E+16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-1.2057525320611604E+16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-50239688835881.68</v>
      </c>
      <c r="L5834" s="444">
        <f t="shared" ca="1" si="212"/>
        <v>-1.2107765009447486E+16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-1.2107765009447486E+16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-50449020872697.859</v>
      </c>
      <c r="L5835" s="444">
        <f t="shared" ca="1" si="212"/>
        <v>-1.2158214030320184E+16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-1.2158214030320184E+16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-50659225126334.102</v>
      </c>
      <c r="L5836" s="444">
        <f t="shared" ca="1" si="212"/>
        <v>-1.2208873255446518E+16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-1.2208873255446518E+16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-50870305231027.156</v>
      </c>
      <c r="L5837" s="444">
        <f t="shared" ca="1" si="212"/>
        <v>-1.2259743560677546E+16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-1.2259743560677546E+16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-51082264836156.438</v>
      </c>
      <c r="L5838" s="444">
        <f t="shared" ca="1" si="212"/>
        <v>-1.2310825825513702E+16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-1.2310825825513702E+16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-51295107606307.094</v>
      </c>
      <c r="L5839" s="444">
        <f t="shared" ca="1" si="212"/>
        <v>-1.236212093312001E+16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-1.236212093312001E+16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-51508837221333.375</v>
      </c>
      <c r="L5840" s="444">
        <f t="shared" ca="1" si="212"/>
        <v>-1.2413629770341344E+16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-1.2413629770341344E+16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-51723457376422.266</v>
      </c>
      <c r="L5841" s="444">
        <f t="shared" ca="1" si="212"/>
        <v>-1.2465353227717766E+16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-1.2465353227717766E+16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-51938971782157.359</v>
      </c>
      <c r="L5842" s="444">
        <f t="shared" ca="1" si="212"/>
        <v>-1.2517292199499924E+16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-1.2517292199499924E+16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-52155384164583.016</v>
      </c>
      <c r="L5843" s="444">
        <f t="shared" ca="1" si="212"/>
        <v>-1.2569447583664508E+16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-1.2569447583664508E+16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-52372698265268.781</v>
      </c>
      <c r="L5844" s="444">
        <f t="shared" ca="1" si="212"/>
        <v>-1.2621820281929776E+16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-1.2621820281929776E+16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-52590917841374.063</v>
      </c>
      <c r="L5845" s="444">
        <f t="shared" ca="1" si="212"/>
        <v>-1.267441119977115E+16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-1.267441119977115E+16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-52810046665713.125</v>
      </c>
      <c r="L5846" s="444">
        <f t="shared" ca="1" si="212"/>
        <v>-1.2727221246436864E+16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-1.2727221246436864E+16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-53030088526820.266</v>
      </c>
      <c r="L5847" s="444">
        <f t="shared" ca="1" si="212"/>
        <v>-1.2780251334963684E+16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-1.2780251334963684E+16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-53251047229015.352</v>
      </c>
      <c r="L5848" s="444">
        <f t="shared" ca="1" si="212"/>
        <v>-1.28335023821927E+16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-1.28335023821927E+16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-53472926592469.586</v>
      </c>
      <c r="L5849" s="444">
        <f t="shared" ca="1" si="212"/>
        <v>-1.288697530878517E+16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-1.288697530878517E+16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-53695730453271.539</v>
      </c>
      <c r="L5850" s="444">
        <f t="shared" ca="1" si="212"/>
        <v>-1.2940671039238442E+16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-1.2940671039238442E+16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-53919462663493.508</v>
      </c>
      <c r="L5851" s="444">
        <f t="shared" ca="1" si="212"/>
        <v>-1.2994590501901936E+16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-1.2994590501901936E+16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-54144127091258.063</v>
      </c>
      <c r="L5852" s="444">
        <f t="shared" ca="1" si="212"/>
        <v>-1.3048734628993194E+16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-1.3048734628993194E+16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-54369727620804.977</v>
      </c>
      <c r="L5853" s="444">
        <f t="shared" ca="1" si="212"/>
        <v>-1.3103104356613998E+16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-1.3103104356613998E+16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-54596268152558.328</v>
      </c>
      <c r="L5854" s="444">
        <f t="shared" ca="1" si="212"/>
        <v>-1.3157700624766556E+16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-1.3157700624766556E+16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-54823752603193.984</v>
      </c>
      <c r="L5855" s="444">
        <f t="shared" ca="1" si="212"/>
        <v>-1.321252437736975E+16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-1.321252437736975E+16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-55052184905707.289</v>
      </c>
      <c r="L5856" s="444">
        <f t="shared" ca="1" si="212"/>
        <v>-1.3267576562275458E+16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-1.3267576562275458E+16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-55281569009481.078</v>
      </c>
      <c r="L5857" s="444">
        <f t="shared" ca="1" si="212"/>
        <v>-1.332285813128494E+16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-1.332285813128494E+16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-55511908880353.914</v>
      </c>
      <c r="L5858" s="444">
        <f t="shared" ca="1" si="212"/>
        <v>-1.3378370040165294E+16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-1.3378370040165294E+16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-55743208500688.727</v>
      </c>
      <c r="L5859" s="444">
        <f t="shared" ca="1" si="212"/>
        <v>-1.3434113248665982E+16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-1.3434113248665982E+16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-55975471869441.594</v>
      </c>
      <c r="L5860" s="444">
        <f t="shared" ca="1" si="212"/>
        <v>-1.3490088720535424E+16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-1.3490088720535424E+16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-56208703002230.93</v>
      </c>
      <c r="L5861" s="444">
        <f t="shared" ca="1" si="212"/>
        <v>-1.3546297423537654E+16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-1.3546297423537654E+16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-56442905931406.891</v>
      </c>
      <c r="L5862" s="444">
        <f t="shared" ca="1" si="212"/>
        <v>-1.360274032946906E+16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-1.360274032946906E+16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-56678084706121.086</v>
      </c>
      <c r="L5863" s="444">
        <f t="shared" ca="1" si="212"/>
        <v>-1.3659418414175182E+16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-1.3659418414175182E+16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-56914243392396.594</v>
      </c>
      <c r="L5864" s="444">
        <f t="shared" ca="1" si="212"/>
        <v>-1.3716332657567578E+16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-1.3716332657567578E+16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-57151386073198.242</v>
      </c>
      <c r="L5865" s="444">
        <f t="shared" ca="1" si="212"/>
        <v>-1.3773484043640776E+16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-1.3773484043640776E+16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-57389516848503.234</v>
      </c>
      <c r="L5866" s="444">
        <f t="shared" ca="1" si="212"/>
        <v>-1.383087356048928E+16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-1.383087356048928E+16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-57628639835372</v>
      </c>
      <c r="L5867" s="444">
        <f t="shared" ca="1" si="212"/>
        <v>-1.3888502200324652E+16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-1.3888502200324652E+16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-57868759168019.383</v>
      </c>
      <c r="L5868" s="444">
        <f t="shared" ca="1" si="212"/>
        <v>-1.3946370959492672E+16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-1.3946370959492672E+16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-58109878997886.133</v>
      </c>
      <c r="L5869" s="444">
        <f t="shared" ca="1" si="212"/>
        <v>-1.4004480838490558E+16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-1.4004480838490558E+16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-58352003493710.656</v>
      </c>
      <c r="L5870" s="444">
        <f t="shared" ca="1" si="212"/>
        <v>-1.4062832841984268E+16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-1.4062832841984268E+16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-58595136841601.117</v>
      </c>
      <c r="L5871" s="444">
        <f t="shared" ca="1" si="212"/>
        <v>-1.412142797882587E+16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-1.412142797882587E+16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-58839283245107.789</v>
      </c>
      <c r="L5872" s="444">
        <f t="shared" ca="1" si="212"/>
        <v>-1.4180267262070978E+16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-1.4180267262070978E+16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-59084446925295.742</v>
      </c>
      <c r="L5873" s="444">
        <f t="shared" ref="L5873:L6127" ca="1" si="217">I5873-J5873+K5873</f>
        <v>-1.4239351708996274E+16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-1.4239351708996274E+16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-59330632120817.805</v>
      </c>
      <c r="L5874" s="444">
        <f t="shared" ca="1" si="217"/>
        <v>-1.4298682341117092E+16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-1.4298682341117092E+16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-59577843087987.875</v>
      </c>
      <c r="L5875" s="444">
        <f t="shared" ca="1" si="217"/>
        <v>-1.435826018420508E+16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-1.435826018420508E+16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-59826084100854.5</v>
      </c>
      <c r="L5876" s="444">
        <f t="shared" ca="1" si="217"/>
        <v>-1.4418086268305934E+16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-1.4418086268305934E+16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-60075359451274.727</v>
      </c>
      <c r="L5877" s="444">
        <f t="shared" ca="1" si="217"/>
        <v>-1.4478161627757208E+16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-1.4478161627757208E+16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-60325673448988.367</v>
      </c>
      <c r="L5878" s="444">
        <f t="shared" ca="1" si="217"/>
        <v>-1.4538487301206196E+16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-1.4538487301206196E+16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-60577030421692.484</v>
      </c>
      <c r="L5879" s="444">
        <f t="shared" ca="1" si="217"/>
        <v>-1.4599064331627888E+16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-1.4599064331627888E+16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-60829434715116.195</v>
      </c>
      <c r="L5880" s="444">
        <f t="shared" ca="1" si="217"/>
        <v>-1.4659893766343004E+16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-1.4659893766343004E+16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-61082890693095.852</v>
      </c>
      <c r="L5881" s="444">
        <f t="shared" ca="1" si="217"/>
        <v>-1.47209766570361E+16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-1.47209766570361E+16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-61337402737650.414</v>
      </c>
      <c r="L5882" s="444">
        <f t="shared" ca="1" si="217"/>
        <v>-1.478231405977375E+16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-1.478231405977375E+16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-61592975249057.289</v>
      </c>
      <c r="L5883" s="444">
        <f t="shared" ca="1" si="217"/>
        <v>-1.4843907035022808E+16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-1.4843907035022808E+16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-61849612645928.367</v>
      </c>
      <c r="L5884" s="444">
        <f t="shared" ca="1" si="217"/>
        <v>-1.4905756647668736E+16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-1.4905756647668736E+16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-62107319365286.406</v>
      </c>
      <c r="L5885" s="444">
        <f t="shared" ca="1" si="217"/>
        <v>-1.4967863967034022E+16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-1.4967863967034022E+16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-62366099862641.758</v>
      </c>
      <c r="L5886" s="444">
        <f t="shared" ca="1" si="217"/>
        <v>-1.5030230066896664E+16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-1.5030230066896664E+16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-62625958612069.43</v>
      </c>
      <c r="L5887" s="444">
        <f t="shared" ca="1" si="217"/>
        <v>-1.5092856025508734E+16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-1.5092856025508734E+16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-62886900106286.383</v>
      </c>
      <c r="L5888" s="444">
        <f t="shared" ca="1" si="217"/>
        <v>-1.515574292561502E+16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-1.515574292561502E+16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-63148928856729.25</v>
      </c>
      <c r="L5889" s="444">
        <f t="shared" ca="1" si="217"/>
        <v>-1.521889185447175E+16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-1.521889185447175E+16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-63412049393632.289</v>
      </c>
      <c r="L5890" s="444">
        <f t="shared" ca="1" si="217"/>
        <v>-1.5282303903865382E+16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-1.5282303903865382E+16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-63676266266105.758</v>
      </c>
      <c r="L5891" s="444">
        <f t="shared" ca="1" si="217"/>
        <v>-1.5345980170131488E+16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-1.5345980170131488E+16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-63941584042214.531</v>
      </c>
      <c r="L5892" s="444">
        <f t="shared" ca="1" si="217"/>
        <v>-1.5409921754173702E+16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-1.5409921754173702E+16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-64208007309057.086</v>
      </c>
      <c r="L5893" s="444">
        <f t="shared" ca="1" si="217"/>
        <v>-1.547412976148276E+16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-1.547412976148276E+16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-64475540672844.836</v>
      </c>
      <c r="L5894" s="444">
        <f t="shared" ca="1" si="217"/>
        <v>-1.5538605302155604E+16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-1.5538605302155604E+16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-64744188758981.672</v>
      </c>
      <c r="L5895" s="444">
        <f t="shared" ca="1" si="217"/>
        <v>-1.5603349490914586E+16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-1.5603349490914586E+16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-65013956212144.117</v>
      </c>
      <c r="L5896" s="444">
        <f t="shared" ca="1" si="217"/>
        <v>-1.566836344712673E+16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-1.566836344712673E+16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-65284847696361.375</v>
      </c>
      <c r="L5897" s="444">
        <f t="shared" ca="1" si="217"/>
        <v>-1.5733648294823092E+16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-1.5733648294823092E+16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-65556867895096.211</v>
      </c>
      <c r="L5898" s="444">
        <f t="shared" ca="1" si="217"/>
        <v>-1.5799205162718188E+16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-1.5799205162718188E+16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-65830021511325.781</v>
      </c>
      <c r="L5899" s="444">
        <f t="shared" ca="1" si="217"/>
        <v>-1.5865035184229514E+16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-1.5865035184229514E+16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-66104313267622.977</v>
      </c>
      <c r="L5900" s="444">
        <f t="shared" ca="1" si="217"/>
        <v>-1.5931139497497136E+16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-1.5931139497497136E+16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-66379747906238.063</v>
      </c>
      <c r="L5901" s="444">
        <f t="shared" ca="1" si="217"/>
        <v>-1.5997519245403374E+16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-1.5997519245403374E+16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-66656330189180.734</v>
      </c>
      <c r="L5902" s="444">
        <f t="shared" ca="1" si="217"/>
        <v>-1.6064175575592554E+16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-1.6064175575592554E+16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-66934064898302.313</v>
      </c>
      <c r="L5903" s="444">
        <f t="shared" ca="1" si="217"/>
        <v>-1.6131109640490856E+16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-1.6131109640490856E+16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-67212956835378.563</v>
      </c>
      <c r="L5904" s="444">
        <f t="shared" ca="1" si="217"/>
        <v>-1.6198322597326234E+16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-1.6198322597326234E+16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-67493010822192.641</v>
      </c>
      <c r="L5905" s="444">
        <f t="shared" ca="1" si="217"/>
        <v>-1.6265815608148426E+16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-1.6265815608148426E+16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-67774231700618.43</v>
      </c>
      <c r="L5906" s="444">
        <f t="shared" ca="1" si="217"/>
        <v>-1.6333589839849044E+16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-1.6333589839849044E+16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-68056624332704.352</v>
      </c>
      <c r="L5907" s="444">
        <f t="shared" ca="1" si="217"/>
        <v>-1.6401646464181748E+16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-1.6401646464181748E+16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-68340193600757.281</v>
      </c>
      <c r="L5908" s="444">
        <f t="shared" ca="1" si="217"/>
        <v>-1.6469986657782506E+16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-1.6469986657782506E+16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-68624944407427.109</v>
      </c>
      <c r="L5909" s="444">
        <f t="shared" ca="1" si="217"/>
        <v>-1.6538611602189934E+16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-1.6538611602189934E+16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-68910881675791.391</v>
      </c>
      <c r="L5910" s="444">
        <f t="shared" ca="1" si="217"/>
        <v>-1.6607522483865726E+16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-1.6607522483865726E+16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-69198010349440.523</v>
      </c>
      <c r="L5911" s="444">
        <f t="shared" ca="1" si="217"/>
        <v>-1.6676720494215166E+16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-1.6676720494215166E+16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-69486335392563.188</v>
      </c>
      <c r="L5912" s="444">
        <f t="shared" ca="1" si="217"/>
        <v>-1.674620682960773E+16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-1.674620682960773E+16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-69775861790032.219</v>
      </c>
      <c r="L5913" s="444">
        <f t="shared" ca="1" si="217"/>
        <v>-1.6815982691397762E+16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-1.6815982691397762E+16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-70066594547490.664</v>
      </c>
      <c r="L5914" s="444">
        <f t="shared" ca="1" si="217"/>
        <v>-1.6886049285945252E+16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-1.6886049285945252E+16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-70358538691438.547</v>
      </c>
      <c r="L5915" s="444">
        <f t="shared" ca="1" si="217"/>
        <v>-1.695640782463669E+16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-1.695640782463669E+16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-70651699269319.547</v>
      </c>
      <c r="L5916" s="444">
        <f t="shared" ca="1" si="217"/>
        <v>-1.702705952390601E+16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-1.702705952390601E+16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-70946081349608.375</v>
      </c>
      <c r="L5917" s="444">
        <f t="shared" ca="1" si="217"/>
        <v>-1.7098005605255618E+16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-1.7098005605255618E+16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-71241690021898.422</v>
      </c>
      <c r="L5918" s="444">
        <f t="shared" ca="1" si="217"/>
        <v>-1.7169247295277516E+16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-1.7169247295277516E+16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-71538530396989.656</v>
      </c>
      <c r="L5919" s="444">
        <f t="shared" ca="1" si="217"/>
        <v>-1.7240785825674506E+16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-1.7240785825674506E+16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-71836607606977.109</v>
      </c>
      <c r="L5920" s="444">
        <f t="shared" ca="1" si="217"/>
        <v>-1.7312622433281484E+16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-1.7312622433281484E+16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-72135926805339.5</v>
      </c>
      <c r="L5921" s="444">
        <f t="shared" ca="1" si="217"/>
        <v>-1.7384758360086824E+16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-1.7384758360086824E+16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-72436493167028.438</v>
      </c>
      <c r="L5922" s="444">
        <f t="shared" ca="1" si="217"/>
        <v>-1.7457194853253852E+16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-1.7457194853253852E+16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-72738311888557.719</v>
      </c>
      <c r="L5923" s="444">
        <f t="shared" ca="1" si="217"/>
        <v>-1.752993316514241E+16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-1.752993316514241E+16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-73041388188093.375</v>
      </c>
      <c r="L5924" s="444">
        <f t="shared" ca="1" si="217"/>
        <v>-1.7602974553330504E+16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-1.7602974553330504E+16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-73345727305543.766</v>
      </c>
      <c r="L5925" s="444">
        <f t="shared" ca="1" si="217"/>
        <v>-1.7676320280636048E+16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-1.7676320280636048E+16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-73651334502650.203</v>
      </c>
      <c r="L5926" s="444">
        <f t="shared" ca="1" si="217"/>
        <v>-1.7749971615138698E+16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-1.7749971615138698E+16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-73958215063077.922</v>
      </c>
      <c r="L5927" s="444">
        <f t="shared" ca="1" si="217"/>
        <v>-1.7823929830201776E+16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-1.7823929830201776E+16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-74266374292507.406</v>
      </c>
      <c r="L5928" s="444">
        <f t="shared" ca="1" si="217"/>
        <v>-1.7898196204494284E+16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-1.7898196204494284E+16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-74575817518726.188</v>
      </c>
      <c r="L5929" s="444">
        <f t="shared" ca="1" si="217"/>
        <v>-1.797277202201301E+16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-1.797277202201301E+16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-74886550091720.875</v>
      </c>
      <c r="L5930" s="444">
        <f t="shared" ca="1" si="217"/>
        <v>-1.8047658572104732E+16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-1.8047658572104732E+16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-75198577383769.719</v>
      </c>
      <c r="L5931" s="444">
        <f t="shared" ca="1" si="217"/>
        <v>-1.81228571494885E+16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-1.81228571494885E+16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-75511904789535.422</v>
      </c>
      <c r="L5932" s="444">
        <f t="shared" ca="1" si="217"/>
        <v>-1.8198369054278036E+16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-1.8198369054278036E+16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-75826537726158.484</v>
      </c>
      <c r="L5933" s="444">
        <f t="shared" ca="1" si="217"/>
        <v>-1.8274195592004196E+16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-1.8274195592004196E+16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-76142481633350.813</v>
      </c>
      <c r="L5934" s="444">
        <f t="shared" ca="1" si="217"/>
        <v>-1.8350338073637548E+16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-1.8350338073637548E+16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-76459741973489.781</v>
      </c>
      <c r="L5935" s="444">
        <f t="shared" ca="1" si="217"/>
        <v>-1.8426797815611036E+16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-1.8426797815611036E+16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-76778324231712.656</v>
      </c>
      <c r="L5936" s="444">
        <f t="shared" ca="1" si="217"/>
        <v>-1.8503576139842748E+16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-1.8503576139842748E+16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-77098233916011.453</v>
      </c>
      <c r="L5937" s="444">
        <f t="shared" ca="1" si="217"/>
        <v>-1.858067437375876E+16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-1.858067437375876E+16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-77419476557328.172</v>
      </c>
      <c r="L5938" s="444">
        <f t="shared" ca="1" si="217"/>
        <v>-1.8658093850316088E+16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-1.8658093850316088E+16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-77742057709650.359</v>
      </c>
      <c r="L5939" s="444">
        <f t="shared" ca="1" si="217"/>
        <v>-1.873583590802574E+16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-1.873583590802574E+16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-78065982950107.25</v>
      </c>
      <c r="L5940" s="444">
        <f t="shared" ca="1" si="217"/>
        <v>-1.8813901890975848E+16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-1.8813901890975848E+16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-78391257879066.031</v>
      </c>
      <c r="L5941" s="444">
        <f t="shared" ca="1" si="217"/>
        <v>-1.8892293148854916E+16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-1.8892293148854916E+16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-78717888120228.813</v>
      </c>
      <c r="L5942" s="444">
        <f t="shared" ca="1" si="217"/>
        <v>-1.8971011036975144E+16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-1.8971011036975144E+16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-79045879320729.766</v>
      </c>
      <c r="L5943" s="444">
        <f t="shared" ca="1" si="217"/>
        <v>-1.9050056916295872E+16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-1.9050056916295872E+16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-79375237151232.797</v>
      </c>
      <c r="L5944" s="444">
        <f t="shared" ca="1" si="217"/>
        <v>-1.9129432153447104E+16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-1.9129432153447104E+16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-79705967306029.594</v>
      </c>
      <c r="L5945" s="444">
        <f t="shared" ca="1" si="217"/>
        <v>-1.9209138120753132E+16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-1.9209138120753132E+16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-80038075503138.047</v>
      </c>
      <c r="L5946" s="444">
        <f t="shared" ca="1" si="217"/>
        <v>-1.9289176196256272E+16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-1.9289176196256272E+16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-80371567484401.125</v>
      </c>
      <c r="L5947" s="444">
        <f t="shared" ca="1" si="217"/>
        <v>-1.9369547763740672E+16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-1.9369547763740672E+16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-80706449015586.125</v>
      </c>
      <c r="L5948" s="444">
        <f t="shared" ca="1" si="217"/>
        <v>-1.945025421275626E+16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-1.945025421275626E+16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-81042725886484.422</v>
      </c>
      <c r="L5949" s="444">
        <f t="shared" ca="1" si="217"/>
        <v>-1.9531296938642744E+16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-1.9531296938642744E+16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-81380403911011.438</v>
      </c>
      <c r="L5950" s="444">
        <f t="shared" ca="1" si="217"/>
        <v>-1.9612677342553756E+16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-1.9612677342553756E+16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-81719488927307.313</v>
      </c>
      <c r="L5951" s="444">
        <f t="shared" ca="1" si="217"/>
        <v>-1.9694396831481064E+16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-1.9694396831481064E+16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-82059986797837.766</v>
      </c>
      <c r="L5952" s="444">
        <f t="shared" ca="1" si="217"/>
        <v>-1.97764568182789E+16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-1.97764568182789E+16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-82401903409495.422</v>
      </c>
      <c r="L5953" s="444">
        <f t="shared" ca="1" si="217"/>
        <v>-1.9858858721688396E+16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-1.9858858721688396E+16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-82745244673701.656</v>
      </c>
      <c r="L5954" s="444">
        <f t="shared" ca="1" si="217"/>
        <v>-1.9941603966362096E+16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-1.9941603966362096E+16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-83090016526508.734</v>
      </c>
      <c r="L5955" s="444">
        <f t="shared" ca="1" si="217"/>
        <v>-2.0024693982888604E+16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-2.0024693982888604E+16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-83436224928702.516</v>
      </c>
      <c r="L5956" s="444">
        <f t="shared" ca="1" si="217"/>
        <v>-2.0108130207817308E+16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-2.0108130207817308E+16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-83783875865905.453</v>
      </c>
      <c r="L5957" s="444">
        <f t="shared" ca="1" si="217"/>
        <v>-2.0191914083683212E+16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-2.0191914083683212E+16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-84132975348680.047</v>
      </c>
      <c r="L5958" s="444">
        <f t="shared" ca="1" si="217"/>
        <v>-2.0276047059031892E+16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-2.0276047059031892E+16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-84483529412632.875</v>
      </c>
      <c r="L5959" s="444">
        <f t="shared" ca="1" si="217"/>
        <v>-2.0360530588444524E+16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-2.0360530588444524E+16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-84835544118518.844</v>
      </c>
      <c r="L5960" s="444">
        <f t="shared" ca="1" si="217"/>
        <v>-2.0445366132563044E+16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-2.0445366132563044E+16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-85189025552346.016</v>
      </c>
      <c r="L5961" s="444">
        <f t="shared" ca="1" si="217"/>
        <v>-2.0530555158115392E+16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-2.0530555158115392E+16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-85543979825480.797</v>
      </c>
      <c r="L5962" s="444">
        <f t="shared" ca="1" si="217"/>
        <v>-2.0616099137940872E+16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-2.0616099137940872E+16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-85900413074753.625</v>
      </c>
      <c r="L5963" s="444">
        <f t="shared" ca="1" si="217"/>
        <v>-2.0701999551015624E+16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-2.0701999551015624E+16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-86258331462565.094</v>
      </c>
      <c r="L5964" s="444">
        <f t="shared" ca="1" si="217"/>
        <v>-2.0788257882478188E+16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-2.0788257882478188E+16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-86617741176992.453</v>
      </c>
      <c r="L5965" s="444">
        <f t="shared" ca="1" si="217"/>
        <v>-2.087487562365518E+16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-2.087487562365518E+16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-86978648431896.578</v>
      </c>
      <c r="L5966" s="444">
        <f t="shared" ca="1" si="217"/>
        <v>-2.0961854272087076E+16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-2.0961854272087076E+16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-87341059467029.484</v>
      </c>
      <c r="L5967" s="444">
        <f t="shared" ca="1" si="217"/>
        <v>-2.1049195331554104E+16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-2.1049195331554104E+16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-87704980548142.094</v>
      </c>
      <c r="L5968" s="444">
        <f t="shared" ca="1" si="217"/>
        <v>-2.1136900312102248E+16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-2.1136900312102248E+16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-88070417967092.703</v>
      </c>
      <c r="L5969" s="444">
        <f t="shared" ca="1" si="217"/>
        <v>-2.122497073006934E+16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-2.122497073006934E+16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-88437378041955.578</v>
      </c>
      <c r="L5970" s="444">
        <f t="shared" ca="1" si="217"/>
        <v>-2.1313408108111296E+16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-2.1313408108111296E+16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-88805867117130.406</v>
      </c>
      <c r="L5971" s="444">
        <f t="shared" ca="1" si="217"/>
        <v>-2.1402213975228428E+16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-2.1402213975228428E+16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-89175891563451.781</v>
      </c>
      <c r="L5972" s="444">
        <f t="shared" ca="1" si="217"/>
        <v>-2.149138986679188E+16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-2.149138986679188E+16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-89547457778299.5</v>
      </c>
      <c r="L5973" s="444">
        <f t="shared" ca="1" si="217"/>
        <v>-2.158093732457018E+16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-2.158093732457018E+16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-89920572185709.078</v>
      </c>
      <c r="L5974" s="444">
        <f t="shared" ca="1" si="217"/>
        <v>-2.1670857896755888E+16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-2.1670857896755888E+16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-90295241236482.859</v>
      </c>
      <c r="L5975" s="444">
        <f t="shared" ca="1" si="217"/>
        <v>-2.1761153137992372E+16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-2.1761153137992372E+16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-90671471408301.547</v>
      </c>
      <c r="L5976" s="444">
        <f t="shared" ca="1" si="217"/>
        <v>-2.1851824609400672E+16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-2.1851824609400672E+16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-91049269205836.125</v>
      </c>
      <c r="L5977" s="444">
        <f t="shared" ca="1" si="217"/>
        <v>-2.1942873878606508E+16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-2.1942873878606508E+16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-91428641160860.453</v>
      </c>
      <c r="L5978" s="444">
        <f t="shared" ca="1" si="217"/>
        <v>-2.2034302519767368E+16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-2.2034302519767368E+16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-91809593832364.031</v>
      </c>
      <c r="L5979" s="444">
        <f t="shared" ca="1" si="217"/>
        <v>-2.2126112113599732E+16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-2.2126112113599732E+16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-92192133806665.547</v>
      </c>
      <c r="L5980" s="444">
        <f t="shared" ca="1" si="217"/>
        <v>-2.2218304247406396E+16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-2.2218304247406396E+16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-92576267697526.656</v>
      </c>
      <c r="L5981" s="444">
        <f t="shared" ca="1" si="217"/>
        <v>-2.2310880515103924E+16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-2.2310880515103924E+16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-92962002146266.344</v>
      </c>
      <c r="L5982" s="444">
        <f t="shared" ca="1" si="217"/>
        <v>-2.2403842517250192E+16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-2.2403842517250192E+16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-93349343821875.797</v>
      </c>
      <c r="L5983" s="444">
        <f t="shared" ca="1" si="217"/>
        <v>-2.2497191861072068E+16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-2.2497191861072068E+16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-93738299421133.609</v>
      </c>
      <c r="L5984" s="444">
        <f t="shared" ca="1" si="217"/>
        <v>-2.25909301604932E+16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-2.25909301604932E+16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-94128875668721.672</v>
      </c>
      <c r="L5985" s="444">
        <f t="shared" ca="1" si="217"/>
        <v>-2.268505903616192E+16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-2.268505903616192E+16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-94521079317341.328</v>
      </c>
      <c r="L5986" s="444">
        <f t="shared" ca="1" si="217"/>
        <v>-2.277958011547926E+16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-2.277958011547926E+16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-94914917147830.25</v>
      </c>
      <c r="L5987" s="444">
        <f t="shared" ca="1" si="217"/>
        <v>-2.2874495032627092E+16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-2.2874495032627092E+16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-95310395969279.547</v>
      </c>
      <c r="L5988" s="444">
        <f t="shared" ca="1" si="217"/>
        <v>-2.2969805428596372E+16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-2.2969805428596372E+16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-95707522619151.547</v>
      </c>
      <c r="L5989" s="444">
        <f t="shared" ca="1" si="217"/>
        <v>-2.3065512951215524E+16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-2.3065512951215524E+16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-96106303963398.016</v>
      </c>
      <c r="L5990" s="444">
        <f t="shared" ca="1" si="217"/>
        <v>-2.3161619255178924E+16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-2.3161619255178924E+16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-96506746896578.844</v>
      </c>
      <c r="L5991" s="444">
        <f t="shared" ca="1" si="217"/>
        <v>-2.3258126002075504E+16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-2.3258126002075504E+16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-96908858341981.266</v>
      </c>
      <c r="L5992" s="444">
        <f t="shared" ca="1" si="217"/>
        <v>-2.3355034860417484E+16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-2.3355034860417484E+16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-97312645251739.516</v>
      </c>
      <c r="L5993" s="444">
        <f t="shared" ca="1" si="217"/>
        <v>-2.3452347505669224E+16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-2.3452347505669224E+16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-97718114606955.094</v>
      </c>
      <c r="L5994" s="444">
        <f t="shared" ca="1" si="217"/>
        <v>-2.355006562027618E+16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-2.355006562027618E+16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-98125273417817.422</v>
      </c>
      <c r="L5995" s="444">
        <f t="shared" ca="1" si="217"/>
        <v>-2.3648190893693996E+16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-2.3648190893693996E+16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-98534128723724.984</v>
      </c>
      <c r="L5996" s="444">
        <f t="shared" ca="1" si="217"/>
        <v>-2.374672502241772E+16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-2.374672502241772E+16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-98944687593407.172</v>
      </c>
      <c r="L5997" s="444">
        <f t="shared" ca="1" si="217"/>
        <v>-2.3845669710011128E+16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-2.3845669710011128E+16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-99356957125046.359</v>
      </c>
      <c r="L5998" s="444">
        <f t="shared" ca="1" si="217"/>
        <v>-2.3945026667136176E+16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-2.3945026667136176E+16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-99770944446400.734</v>
      </c>
      <c r="L5999" s="444">
        <f t="shared" ca="1" si="217"/>
        <v>-2.4044797611582576E+16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-2.4044797611582576E+16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-100186656714927.41</v>
      </c>
      <c r="L6000" s="444">
        <f t="shared" ca="1" si="217"/>
        <v>-2.4144984268297504E+16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-2.4144984268297504E+16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-100604101117906.27</v>
      </c>
      <c r="L6001" s="444">
        <f t="shared" ca="1" si="217"/>
        <v>-2.4245588369415412E+16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-2.4245588369415412E+16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-101023284872564.22</v>
      </c>
      <c r="L6002" s="444">
        <f t="shared" ca="1" si="217"/>
        <v>-2.4346611654287976E+16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-2.4346611654287976E+16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-101444215226199.91</v>
      </c>
      <c r="L6003" s="444">
        <f t="shared" ca="1" si="217"/>
        <v>-2.4448055869514176E+16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-2.4448055869514176E+16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-101866899456309.06</v>
      </c>
      <c r="L6004" s="444">
        <f t="shared" ca="1" si="217"/>
        <v>-2.4549922768970484E+16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-2.4549922768970484E+16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-102291344870710.34</v>
      </c>
      <c r="L6005" s="444">
        <f t="shared" ca="1" si="217"/>
        <v>-2.4652214113841196E+16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-2.4652214113841196E+16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-102717558807671.66</v>
      </c>
      <c r="L6006" s="444">
        <f t="shared" ca="1" si="217"/>
        <v>-2.4754931672648868E+16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-2.4754931672648868E+16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-103145548636036.95</v>
      </c>
      <c r="L6007" s="444">
        <f t="shared" ca="1" si="217"/>
        <v>-2.4858077221284904E+16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-2.4858077221284904E+16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-103575321755353.77</v>
      </c>
      <c r="L6008" s="444">
        <f t="shared" ca="1" si="217"/>
        <v>-2.4961652543040256E+16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-2.4961652543040256E+16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-104006885596001.06</v>
      </c>
      <c r="L6009" s="444">
        <f t="shared" ca="1" si="217"/>
        <v>-2.5065659428636256E+16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-2.5065659428636256E+16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-104440247619317.73</v>
      </c>
      <c r="L6010" s="444">
        <f t="shared" ca="1" si="217"/>
        <v>-2.5170099676255572E+16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-2.5170099676255572E+16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-104875415317731.55</v>
      </c>
      <c r="L6011" s="444">
        <f t="shared" ca="1" si="217"/>
        <v>-2.5274975091573304E+16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-2.5274975091573304E+16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-105312396214888.77</v>
      </c>
      <c r="L6012" s="444">
        <f t="shared" ca="1" si="217"/>
        <v>-2.5380287487788192E+16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-2.5380287487788192E+16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-105751197865784.13</v>
      </c>
      <c r="L6013" s="444">
        <f t="shared" ca="1" si="217"/>
        <v>-2.5486038685653976E+16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-2.5486038685653976E+16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-106191827856891.56</v>
      </c>
      <c r="L6014" s="444">
        <f t="shared" ca="1" si="217"/>
        <v>-2.5592230513510868E+16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-2.5592230513510868E+16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-106634293806295.28</v>
      </c>
      <c r="L6015" s="444">
        <f t="shared" ca="1" si="217"/>
        <v>-2.5698864807317164E+16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-2.5698864807317164E+16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-107078603363821.52</v>
      </c>
      <c r="L6016" s="444">
        <f t="shared" ca="1" si="217"/>
        <v>-2.5805943410680984E+16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-2.5805943410680984E+16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-107524764211170.77</v>
      </c>
      <c r="L6017" s="444">
        <f t="shared" ca="1" si="217"/>
        <v>-2.5913468174892156E+16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-2.5913468174892156E+16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-107972784062050.66</v>
      </c>
      <c r="L6018" s="444">
        <f t="shared" ca="1" si="217"/>
        <v>-2.6021440958954208E+16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-2.6021440958954208E+16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-108422670662309.2</v>
      </c>
      <c r="L6019" s="444">
        <f t="shared" ca="1" si="217"/>
        <v>-2.6129863629616516E+16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-2.6129863629616516E+16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-108874431790068.81</v>
      </c>
      <c r="L6020" s="444">
        <f t="shared" ca="1" si="217"/>
        <v>-2.6238738061406584E+16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-2.6238738061406584E+16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-109328075255860.77</v>
      </c>
      <c r="L6021" s="444">
        <f t="shared" ca="1" si="217"/>
        <v>-2.6348066136662444E+16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-2.6348066136662444E+16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-109783608902760.19</v>
      </c>
      <c r="L6022" s="444">
        <f t="shared" ca="1" si="217"/>
        <v>-2.6457849745565204E+16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-2.6457849745565204E+16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-110241040606521.69</v>
      </c>
      <c r="L6023" s="444">
        <f t="shared" ca="1" si="217"/>
        <v>-2.6568090786171724E+16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-2.6568090786171724E+16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-110700378275715.52</v>
      </c>
      <c r="L6024" s="444">
        <f t="shared" ca="1" si="217"/>
        <v>-2.667879116444744E+16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-2.667879116444744E+16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-111161629851864.33</v>
      </c>
      <c r="L6025" s="444">
        <f t="shared" ca="1" si="217"/>
        <v>-2.6789952794299304E+16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-2.6789952794299304E+16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-111624803309580.44</v>
      </c>
      <c r="L6026" s="444">
        <f t="shared" ca="1" si="217"/>
        <v>-2.6901577597608884E+16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-2.6901577597608884E+16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-112089906656703.69</v>
      </c>
      <c r="L6027" s="444">
        <f t="shared" ca="1" si="217"/>
        <v>-2.7013667504265588E+16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-2.7013667504265588E+16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-112556947934439.95</v>
      </c>
      <c r="L6028" s="444">
        <f t="shared" ca="1" si="217"/>
        <v>-2.7126224452200028E+16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-2.7126224452200028E+16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-113025935217500.11</v>
      </c>
      <c r="L6029" s="444">
        <f t="shared" ca="1" si="217"/>
        <v>-2.7239250387417528E+16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-2.7239250387417528E+16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-113496876614239.7</v>
      </c>
      <c r="L6030" s="444">
        <f t="shared" ca="1" si="217"/>
        <v>-2.7352747264031768E+16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-2.7352747264031768E+16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-113969780266799.03</v>
      </c>
      <c r="L6031" s="444">
        <f t="shared" ca="1" si="217"/>
        <v>-2.7466717044298568E+16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-2.7466717044298568E+16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-114444654351244.03</v>
      </c>
      <c r="L6032" s="444">
        <f t="shared" ca="1" si="217"/>
        <v>-2.7581161698649812E+16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-2.7581161698649812E+16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-114921507077707.55</v>
      </c>
      <c r="L6033" s="444">
        <f t="shared" ca="1" si="217"/>
        <v>-2.769608320572752E+16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-2.769608320572752E+16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-115400346690531.33</v>
      </c>
      <c r="L6034" s="444">
        <f t="shared" ca="1" si="217"/>
        <v>-2.7811483552418052E+16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-2.7811483552418052E+16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-115881181468408.55</v>
      </c>
      <c r="L6035" s="444">
        <f t="shared" ca="1" si="217"/>
        <v>-2.792736473388646E+16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-2.792736473388646E+16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-116364019724526.92</v>
      </c>
      <c r="L6036" s="444">
        <f t="shared" ca="1" si="217"/>
        <v>-2.8043728753610988E+16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-2.8043728753610988E+16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-116848869806712.45</v>
      </c>
      <c r="L6037" s="444">
        <f t="shared" ca="1" si="217"/>
        <v>-2.81605776234177E+16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-2.81605776234177E+16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-117335740097573.75</v>
      </c>
      <c r="L6038" s="444">
        <f t="shared" ca="1" si="217"/>
        <v>-2.8277913363515272E+16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-2.8277913363515272E+16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-117824639014646.97</v>
      </c>
      <c r="L6039" s="444">
        <f t="shared" ca="1" si="217"/>
        <v>-2.839573800252992E+16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-2.839573800252992E+16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-118315575010541.33</v>
      </c>
      <c r="L6040" s="444">
        <f t="shared" ca="1" si="217"/>
        <v>-2.851405357754046E+16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-2.851405357754046E+16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-118808556573085.25</v>
      </c>
      <c r="L6041" s="444">
        <f t="shared" ca="1" si="217"/>
        <v>-2.8632862134113544E+16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-2.8632862134113544E+16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-119303592225473.11</v>
      </c>
      <c r="L6042" s="444">
        <f t="shared" ca="1" si="217"/>
        <v>-2.8752165726339016E+16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-2.8752165726339016E+16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-119800690526412.58</v>
      </c>
      <c r="L6043" s="444">
        <f t="shared" ca="1" si="217"/>
        <v>-2.8871966416865428E+16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-2.8871966416865428E+16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-120299860070272.61</v>
      </c>
      <c r="L6044" s="444">
        <f t="shared" ca="1" si="217"/>
        <v>-2.89922662769357E+16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-2.89922662769357E+16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-120801109487232.08</v>
      </c>
      <c r="L6045" s="444">
        <f t="shared" ca="1" si="217"/>
        <v>-2.9113067386422932E+16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-2.9113067386422932E+16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-121304447443428.88</v>
      </c>
      <c r="L6046" s="444">
        <f t="shared" ca="1" si="217"/>
        <v>-2.923437183386636E+16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-2.923437183386636E+16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-121809882641109.83</v>
      </c>
      <c r="L6047" s="444">
        <f t="shared" ca="1" si="217"/>
        <v>-2.9356181716507468E+16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-2.9356181716507468E+16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-122317423818781.11</v>
      </c>
      <c r="L6048" s="444">
        <f t="shared" ca="1" si="217"/>
        <v>-2.9478499140326248E+16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-2.9478499140326248E+16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-122827079751359.38</v>
      </c>
      <c r="L6049" s="444">
        <f t="shared" ca="1" si="217"/>
        <v>-2.9601326220077608E+16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-2.9601326220077608E+16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-123338859250323.38</v>
      </c>
      <c r="L6050" s="444">
        <f t="shared" ca="1" si="217"/>
        <v>-2.9724665079327932E+16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-2.9724665079327932E+16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-123852771163866.38</v>
      </c>
      <c r="L6051" s="444">
        <f t="shared" ca="1" si="217"/>
        <v>-2.98485178504918E+16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-2.98485178504918E+16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-124368824377049.14</v>
      </c>
      <c r="L6052" s="444">
        <f t="shared" ca="1" si="217"/>
        <v>-2.9972886674868848E+16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-2.9972886674868848E+16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-124887027811953.53</v>
      </c>
      <c r="L6053" s="444">
        <f t="shared" ca="1" si="217"/>
        <v>-3.00977737026808E+16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-3.00977737026808E+16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-125407390427836.69</v>
      </c>
      <c r="L6054" s="444">
        <f t="shared" ca="1" si="217"/>
        <v>-3.0223181093108636E+16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-3.0223181093108636E+16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-125929921221285.98</v>
      </c>
      <c r="L6055" s="444">
        <f t="shared" ca="1" si="217"/>
        <v>-3.034911101432992E+16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-3.034911101432992E+16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-126454629226374.69</v>
      </c>
      <c r="L6056" s="444">
        <f t="shared" ca="1" si="217"/>
        <v>-3.0475565643556296E+16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-3.0475565643556296E+16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-126981523514817.89</v>
      </c>
      <c r="L6057" s="444">
        <f t="shared" ca="1" si="217"/>
        <v>-3.0602547167071112E+16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-3.0602547167071112E+16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-127510613196129.63</v>
      </c>
      <c r="L6058" s="444">
        <f t="shared" ca="1" si="217"/>
        <v>-3.073005778026724E+16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-3.073005778026724E+16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-128041907417780.14</v>
      </c>
      <c r="L6059" s="444">
        <f t="shared" ca="1" si="217"/>
        <v>-3.085809968768502E+16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-3.085809968768502E+16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-128575415365354.25</v>
      </c>
      <c r="L6060" s="444">
        <f t="shared" ca="1" si="217"/>
        <v>-3.0986675103050376E+16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-3.0986675103050376E+16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-129111146262709.89</v>
      </c>
      <c r="L6061" s="444">
        <f t="shared" ca="1" si="217"/>
        <v>-3.1115786249313084E+16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-3.1115786249313084E+16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-129649109372137.84</v>
      </c>
      <c r="L6062" s="444">
        <f t="shared" ca="1" si="217"/>
        <v>-3.124543535868522E+16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-3.124543535868522E+16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-130189313994521.75</v>
      </c>
      <c r="L6063" s="444">
        <f t="shared" ca="1" si="217"/>
        <v>-3.137562467267974E+16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-3.137562467267974E+16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-130731769469498.92</v>
      </c>
      <c r="L6064" s="444">
        <f t="shared" ca="1" si="217"/>
        <v>-3.150635644214924E+16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-3.150635644214924E+16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-131276485175621.84</v>
      </c>
      <c r="L6065" s="444">
        <f t="shared" ca="1" si="217"/>
        <v>-3.163763292732486E+16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-3.163763292732486E+16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-131823470530520.27</v>
      </c>
      <c r="L6066" s="444">
        <f t="shared" ca="1" si="217"/>
        <v>-3.176945639785538E+16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-3.176945639785538E+16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-132372734991064.08</v>
      </c>
      <c r="L6067" s="444">
        <f t="shared" ca="1" si="217"/>
        <v>-3.1901829132846444E+16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-3.1901829132846444E+16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-132924288053526.83</v>
      </c>
      <c r="L6068" s="444">
        <f t="shared" ca="1" si="217"/>
        <v>-3.2034753420899972E+16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-3.2034753420899972E+16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-133478139253749.89</v>
      </c>
      <c r="L6069" s="444">
        <f t="shared" ca="1" si="217"/>
        <v>-3.216823156015372E+16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-3.216823156015372E+16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-134034298167307.19</v>
      </c>
      <c r="L6070" s="444">
        <f t="shared" ca="1" si="217"/>
        <v>-3.2302265858321028E+16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-3.2302265858321028E+16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-134592774409670.95</v>
      </c>
      <c r="L6071" s="444">
        <f t="shared" ca="1" si="217"/>
        <v>-3.24368586327307E+16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-3.24368586327307E+16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-135153577636377.89</v>
      </c>
      <c r="L6072" s="444">
        <f t="shared" ca="1" si="217"/>
        <v>-3.2572012210367076E+16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-3.2572012210367076E+16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-135716717543196.14</v>
      </c>
      <c r="L6073" s="444">
        <f t="shared" ca="1" si="217"/>
        <v>-3.2707728927910272E+16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-3.2707728927910272E+16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-136282203866292.78</v>
      </c>
      <c r="L6074" s="444">
        <f t="shared" ca="1" si="217"/>
        <v>-3.2844011131776564E+16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-3.2844011131776564E+16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-136850046382402.34</v>
      </c>
      <c r="L6075" s="444">
        <f t="shared" ca="1" si="217"/>
        <v>-3.2980861178158968E+16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-3.2980861178158968E+16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-137420254908995.7</v>
      </c>
      <c r="L6076" s="444">
        <f t="shared" ca="1" si="217"/>
        <v>-3.3118281433067964E+16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-3.3118281433067964E+16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-137992839304449.84</v>
      </c>
      <c r="L6077" s="444">
        <f t="shared" ca="1" si="217"/>
        <v>-3.3256274272372412E+16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-3.3256274272372412E+16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-138567809468218.38</v>
      </c>
      <c r="L6078" s="444">
        <f t="shared" ca="1" si="217"/>
        <v>-3.3394842081840632E+16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-3.3394842081840632E+16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-139145175341002.63</v>
      </c>
      <c r="L6079" s="444">
        <f t="shared" ca="1" si="217"/>
        <v>-3.3533987257181636E+16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-3.3533987257181636E+16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-139724946904923.48</v>
      </c>
      <c r="L6080" s="444">
        <f t="shared" ca="1" si="217"/>
        <v>-3.367371220408656E+16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-3.367371220408656E+16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-140307134183694</v>
      </c>
      <c r="L6081" s="444">
        <f t="shared" ca="1" si="217"/>
        <v>-3.3814019338270256E+16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-3.3814019338270256E+16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-140891747242792.72</v>
      </c>
      <c r="L6082" s="444">
        <f t="shared" ca="1" si="217"/>
        <v>-3.3954911085513048E+16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-3.3954911085513048E+16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-141478796189637.69</v>
      </c>
      <c r="L6083" s="444">
        <f t="shared" ca="1" si="217"/>
        <v>-3.4096389881702684E+16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-3.4096389881702684E+16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-142068291173761.19</v>
      </c>
      <c r="L6084" s="444">
        <f t="shared" ca="1" si="217"/>
        <v>-3.4238458172876444E+16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-3.4238458172876444E+16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-142660242386985.19</v>
      </c>
      <c r="L6085" s="444">
        <f t="shared" ca="1" si="217"/>
        <v>-3.4381118415263428E+16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-3.4381118415263428E+16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-143254660063597.63</v>
      </c>
      <c r="L6086" s="444">
        <f t="shared" ca="1" si="217"/>
        <v>-3.4524373075327024E+16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-3.4524373075327024E+16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-143851554480529.25</v>
      </c>
      <c r="L6087" s="444">
        <f t="shared" ca="1" si="217"/>
        <v>-3.4668224629807552E+16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-3.4668224629807552E+16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-144450935957531.47</v>
      </c>
      <c r="L6088" s="444">
        <f t="shared" ca="1" si="217"/>
        <v>-3.4812675565765084E+16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-3.4812675565765084E+16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-145052814857354.5</v>
      </c>
      <c r="L6089" s="444">
        <f t="shared" ca="1" si="217"/>
        <v>-3.495772838062244E+16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-3.495772838062244E+16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-145657201585926.84</v>
      </c>
      <c r="L6090" s="444">
        <f t="shared" ca="1" si="217"/>
        <v>-3.5103385582208368E+16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-3.5103385582208368E+16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-146264106592534.88</v>
      </c>
      <c r="L6091" s="444">
        <f t="shared" ca="1" si="217"/>
        <v>-3.5249649688800904E+16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-3.5249649688800904E+16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-146873540370003.75</v>
      </c>
      <c r="L6092" s="444">
        <f t="shared" ca="1" si="217"/>
        <v>-3.5396523229170908E+16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-3.5396523229170908E+16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-147485513454878.81</v>
      </c>
      <c r="L6093" s="444">
        <f t="shared" ca="1" si="217"/>
        <v>-3.5544008742625788E+16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-3.5544008742625788E+16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-148100036427607.44</v>
      </c>
      <c r="L6094" s="444">
        <f t="shared" ca="1" si="217"/>
        <v>-3.5692108779053396E+16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-3.5692108779053396E+16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-148717119912722.5</v>
      </c>
      <c r="L6095" s="444">
        <f t="shared" ca="1" si="217"/>
        <v>-3.584082589896612E+16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-3.584082589896612E+16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-149336774579025.5</v>
      </c>
      <c r="L6096" s="444">
        <f t="shared" ca="1" si="217"/>
        <v>-3.5990162673545144E+16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-3.5990162673545144E+16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-149959011139771.44</v>
      </c>
      <c r="L6097" s="444">
        <f t="shared" ca="1" si="217"/>
        <v>-3.6140121684684912E+16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-3.6140121684684912E+16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-150583840352853.81</v>
      </c>
      <c r="L6098" s="444">
        <f t="shared" ca="1" si="217"/>
        <v>-3.6290705525037768E+16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-3.6290705525037768E+16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-151211273020990.69</v>
      </c>
      <c r="L6099" s="444">
        <f t="shared" ca="1" si="217"/>
        <v>-3.644191679805876E+16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-3.644191679805876E+16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-151841319991911.5</v>
      </c>
      <c r="L6100" s="444">
        <f t="shared" ca="1" si="217"/>
        <v>-3.6593758118050672E+16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-3.6593758118050672E+16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-152473992158544.47</v>
      </c>
      <c r="L6101" s="444">
        <f t="shared" ca="1" si="217"/>
        <v>-3.6746232110209216E+16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-3.6746232110209216E+16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-153109300459205.06</v>
      </c>
      <c r="L6102" s="444">
        <f t="shared" ca="1" si="217"/>
        <v>-3.6899341410668424E+16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-3.6899341410668424E+16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-153747255877785.09</v>
      </c>
      <c r="L6103" s="444">
        <f t="shared" ca="1" si="217"/>
        <v>-3.7053088666546208E+16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-3.7053088666546208E+16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-154387869443942.53</v>
      </c>
      <c r="L6104" s="444">
        <f t="shared" ca="1" si="217"/>
        <v>-3.7207476535990152E+16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-3.7207476535990152E+16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-155031152233292.31</v>
      </c>
      <c r="L6105" s="444">
        <f t="shared" ca="1" si="217"/>
        <v>-3.7362507688223448E+16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-3.7362507688223448E+16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-155677115367597.69</v>
      </c>
      <c r="L6106" s="444">
        <f t="shared" ca="1" si="217"/>
        <v>-3.7518184803591048E+16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-3.7518184803591048E+16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-156325770014962.69</v>
      </c>
      <c r="L6107" s="444">
        <f t="shared" ca="1" si="217"/>
        <v>-3.7674510573606008E+16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-3.7674510573606008E+16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-156977127390025.03</v>
      </c>
      <c r="L6108" s="444">
        <f t="shared" ca="1" si="217"/>
        <v>-3.7831487700996032E+16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-3.7831487700996032E+16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-157631198754150.13</v>
      </c>
      <c r="L6109" s="444">
        <f t="shared" ca="1" si="217"/>
        <v>-3.7989118899750184E+16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-3.7989118899750184E+16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-158287995415625.75</v>
      </c>
      <c r="L6110" s="444">
        <f t="shared" ca="1" si="217"/>
        <v>-3.8147406895165808E+16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-3.8147406895165808E+16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-158947528729857.53</v>
      </c>
      <c r="L6111" s="444">
        <f t="shared" ca="1" si="217"/>
        <v>-3.8306354423895664E+16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-3.8306354423895664E+16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-159609810099565.25</v>
      </c>
      <c r="L6112" s="444">
        <f t="shared" ca="1" si="217"/>
        <v>-3.8465964233995232E+16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-3.8465964233995232E+16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-160274850974980.13</v>
      </c>
      <c r="L6113" s="444">
        <f t="shared" ca="1" si="217"/>
        <v>-3.8626239084970216E+16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-3.8626239084970216E+16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-160942662854042.56</v>
      </c>
      <c r="L6114" s="444">
        <f t="shared" ca="1" si="217"/>
        <v>-3.8787181747824256E+16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-3.8787181747824256E+16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-161613257282601.06</v>
      </c>
      <c r="L6115" s="444">
        <f t="shared" ca="1" si="217"/>
        <v>-3.8948795005106856E+16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-3.8948795005106856E+16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-162286645854611.91</v>
      </c>
      <c r="L6116" s="444">
        <f t="shared" ca="1" si="217"/>
        <v>-3.9111081650961464E+16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-3.9111081650961464E+16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-162962840212339.44</v>
      </c>
      <c r="L6117" s="444">
        <f t="shared" ca="1" si="217"/>
        <v>-3.92740444911738E+16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-3.92740444911738E+16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-163641852046557.5</v>
      </c>
      <c r="L6118" s="444">
        <f t="shared" ca="1" si="217"/>
        <v>-3.943768634322036E+16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-3.943768634322036E+16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-164323693096751.5</v>
      </c>
      <c r="L6119" s="444">
        <f t="shared" ca="1" si="217"/>
        <v>-3.9602010036317112E+16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-3.9602010036317112E+16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-165008375151321.31</v>
      </c>
      <c r="L6120" s="444">
        <f t="shared" ca="1" si="217"/>
        <v>-3.9767018411468432E+16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-3.9767018411468432E+16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-165695910047785.13</v>
      </c>
      <c r="L6121" s="444">
        <f t="shared" ca="1" si="217"/>
        <v>-3.9932714321516216E+16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-3.9932714321516216E+16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-166386309672984.22</v>
      </c>
      <c r="L6122" s="444">
        <f t="shared" ca="1" si="217"/>
        <v>-4.00991006311892E+16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-4.00991006311892E+16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-167079585963288.34</v>
      </c>
      <c r="L6123" s="444">
        <f t="shared" ca="1" si="217"/>
        <v>-4.0266180217152488E+16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-4.0266180217152488E+16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-167775750904802.03</v>
      </c>
      <c r="L6124" s="444">
        <f t="shared" ca="1" si="217"/>
        <v>-4.0433955968057288E+16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-4.0433955968057288E+16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-168474816533572.03</v>
      </c>
      <c r="L6125" s="444">
        <f t="shared" ca="1" si="217"/>
        <v>-4.0602430784590864E+16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-4.0602430784590864E+16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-169176794935795.25</v>
      </c>
      <c r="L6126" s="444">
        <f t="shared" ca="1" si="217"/>
        <v>-4.0771607579526656E+16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-4.0771607579526656E+16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-169881698248027.72</v>
      </c>
      <c r="L6127" s="444">
        <f t="shared" ca="1" si="217"/>
        <v>-4.094148927777468E+16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-4.094148927777468E+16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-170589538657394.5</v>
      </c>
      <c r="L6128" s="444">
        <f t="shared" ref="L6128:L6250" ca="1" si="222">I6128-J6128+K6128</f>
        <v>-4.1112078816432072E+16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-4.1112078816432072E+16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-171300328401800.31</v>
      </c>
      <c r="L6129" s="444">
        <f t="shared" ca="1" si="222"/>
        <v>-4.1283379144833872E+16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-4.1283379144833872E+16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-172014079770141.13</v>
      </c>
      <c r="L6130" s="444">
        <f t="shared" ca="1" si="222"/>
        <v>-4.1455393224604016E+16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-4.1455393224604016E+16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-172730805102516.72</v>
      </c>
      <c r="L6131" s="444">
        <f t="shared" ca="1" si="222"/>
        <v>-4.1628124029706536E+16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-4.1628124029706536E+16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-173450516790443.91</v>
      </c>
      <c r="L6132" s="444">
        <f t="shared" ca="1" si="222"/>
        <v>-4.1801574546496976E+16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-4.1801574546496976E+16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-174173227277070.72</v>
      </c>
      <c r="L6133" s="444">
        <f t="shared" ca="1" si="222"/>
        <v>-4.1975747773774048E+16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-4.1975747773774048E+16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-174898949057391.88</v>
      </c>
      <c r="L6134" s="444">
        <f t="shared" ca="1" si="222"/>
        <v>-4.215064672283144E+16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-4.215064672283144E+16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-175627694678464.34</v>
      </c>
      <c r="L6135" s="444">
        <f t="shared" ca="1" si="222"/>
        <v>-4.2326274417509904E+16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-4.2326274417509904E+16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-176359476739624.59</v>
      </c>
      <c r="L6136" s="444">
        <f t="shared" ca="1" si="222"/>
        <v>-4.2502633894249528E+16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-4.2502633894249528E+16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-177094307892706.38</v>
      </c>
      <c r="L6137" s="444">
        <f t="shared" ca="1" si="222"/>
        <v>-4.2679728202142232E+16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-4.2679728202142232E+16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-177832200842259.31</v>
      </c>
      <c r="L6138" s="444">
        <f t="shared" ca="1" si="222"/>
        <v>-4.2857560402984488E+16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-4.2857560402984488E+16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-178573168345768.69</v>
      </c>
      <c r="L6139" s="444">
        <f t="shared" ca="1" si="222"/>
        <v>-4.3036133571330256E+16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-4.3036133571330256E+16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-179317223213876.06</v>
      </c>
      <c r="L6140" s="444">
        <f t="shared" ca="1" si="222"/>
        <v>-4.3215450794544136E+16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-4.3215450794544136E+16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-180064378310600.56</v>
      </c>
      <c r="L6141" s="444">
        <f t="shared" ca="1" si="222"/>
        <v>-4.3395515172854736E+16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-4.3395515172854736E+16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-180814646553561.41</v>
      </c>
      <c r="L6142" s="444">
        <f t="shared" ca="1" si="222"/>
        <v>-4.3576329819408296E+16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-4.3576329819408296E+16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-181568040914201.22</v>
      </c>
      <c r="L6143" s="444">
        <f t="shared" ca="1" si="222"/>
        <v>-4.3757897860322496E+16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-4.3757897860322496E+16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-182324574418010.41</v>
      </c>
      <c r="L6144" s="444">
        <f t="shared" ca="1" si="222"/>
        <v>-4.3940222434740504E+16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-4.3940222434740504E+16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-183084260144752.09</v>
      </c>
      <c r="L6145" s="444">
        <f t="shared" ca="1" si="222"/>
        <v>-4.4123306694885256E+16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-4.4123306694885256E+16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-183847111228688.56</v>
      </c>
      <c r="L6146" s="444">
        <f t="shared" ca="1" si="222"/>
        <v>-4.4307153806113944E+16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-4.4307153806113944E+16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-184613140858808.09</v>
      </c>
      <c r="L6147" s="444">
        <f t="shared" ca="1" si="222"/>
        <v>-4.4491766946972752E+16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-4.4491766946972752E+16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-185382362279053.13</v>
      </c>
      <c r="L6148" s="444">
        <f t="shared" ca="1" si="222"/>
        <v>-4.4677149309251808E+16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-4.4677149309251808E+16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-186154788788549.19</v>
      </c>
      <c r="L6149" s="444">
        <f t="shared" ca="1" si="222"/>
        <v>-4.486330409804036E+16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-4.486330409804036E+16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-186930433741834.84</v>
      </c>
      <c r="L6150" s="444">
        <f t="shared" ca="1" si="222"/>
        <v>-4.5050234531782192E+16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-4.5050234531782192E+16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-187709310549092.47</v>
      </c>
      <c r="L6151" s="444">
        <f t="shared" ca="1" si="222"/>
        <v>-4.5237943842331288E+16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-4.5237943842331288E+16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-188491432676380.38</v>
      </c>
      <c r="L6152" s="444">
        <f t="shared" ca="1" si="222"/>
        <v>-4.5426435275007672E+16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-4.5426435275007672E+16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-189276813645865.31</v>
      </c>
      <c r="L6153" s="444">
        <f t="shared" ca="1" si="222"/>
        <v>-4.5615712088653536E+16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-4.5615712088653536E+16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-190065467036056.41</v>
      </c>
      <c r="L6154" s="444">
        <f t="shared" ca="1" si="222"/>
        <v>-4.5805777555689592E+16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-4.5805777555689592E+16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-190857406482039.97</v>
      </c>
      <c r="L6155" s="444">
        <f t="shared" ca="1" si="222"/>
        <v>-4.5996634962171632E+16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-4.5996634962171632E+16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-191652645675715.13</v>
      </c>
      <c r="L6156" s="444">
        <f t="shared" ca="1" si="222"/>
        <v>-4.6188287607847344E+16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-4.6188287607847344E+16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-192451198366030.59</v>
      </c>
      <c r="L6157" s="444">
        <f t="shared" ca="1" si="222"/>
        <v>-4.6380738806213376E+16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-4.6380738806213376E+16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-193253078359222.41</v>
      </c>
      <c r="L6158" s="444">
        <f t="shared" ca="1" si="222"/>
        <v>-4.65739918845726E+16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-4.65739918845726E+16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-194058299519052.5</v>
      </c>
      <c r="L6159" s="444">
        <f t="shared" ca="1" si="222"/>
        <v>-4.6768050184091656E+16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-4.6768050184091656E+16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-194866875767048.56</v>
      </c>
      <c r="L6160" s="444">
        <f t="shared" ca="1" si="222"/>
        <v>-4.6962917059858704E+16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-4.6962917059858704E+16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-195678821082744.59</v>
      </c>
      <c r="L6161" s="444">
        <f t="shared" ca="1" si="222"/>
        <v>-4.7158595880941448E+16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-4.7158595880941448E+16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-196494149503922.69</v>
      </c>
      <c r="L6162" s="444">
        <f t="shared" ca="1" si="222"/>
        <v>-4.7355090030445368E+16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-4.7355090030445368E+16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-197312875126855.69</v>
      </c>
      <c r="L6163" s="444">
        <f t="shared" ca="1" si="222"/>
        <v>-4.7552402905572224E+16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-4.7552402905572224E+16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-198135012106550.94</v>
      </c>
      <c r="L6164" s="444">
        <f t="shared" ca="1" si="222"/>
        <v>-4.7750537917678776E+16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-4.7750537917678776E+16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-198960574656994.91</v>
      </c>
      <c r="L6165" s="444">
        <f t="shared" ca="1" si="222"/>
        <v>-4.7949498492335768E+16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-4.7949498492335768E+16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-199789577051399.03</v>
      </c>
      <c r="L6166" s="444">
        <f t="shared" ca="1" si="222"/>
        <v>-4.8149288069387168E+16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-4.8149288069387168E+16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-200622033622446.53</v>
      </c>
      <c r="L6167" s="444">
        <f t="shared" ca="1" si="222"/>
        <v>-4.8349910103009616E+16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-4.8349910103009616E+16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-201457958762540.06</v>
      </c>
      <c r="L6168" s="444">
        <f t="shared" ca="1" si="222"/>
        <v>-4.855136806177216E+16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-4.855136806177216E+16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-202297366924050.66</v>
      </c>
      <c r="L6169" s="444">
        <f t="shared" ca="1" si="222"/>
        <v>-4.8753665428696208E+16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-4.8753665428696208E+16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-203140272619567.53</v>
      </c>
      <c r="L6170" s="444">
        <f t="shared" ca="1" si="222"/>
        <v>-4.8956805701315776E+16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-4.8956805701315776E+16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-203986690422149.06</v>
      </c>
      <c r="L6171" s="444">
        <f t="shared" ca="1" si="222"/>
        <v>-4.9160792391737928E+16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-4.9160792391737928E+16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-204836634965574.69</v>
      </c>
      <c r="L6172" s="444">
        <f t="shared" ca="1" si="222"/>
        <v>-4.9365629026703504E+16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-4.9365629026703504E+16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-205690120944597.94</v>
      </c>
      <c r="L6173" s="444">
        <f t="shared" ca="1" si="222"/>
        <v>-4.9571319147648104E+16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-4.9571319147648104E+16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-206547163115200.44</v>
      </c>
      <c r="L6174" s="444">
        <f t="shared" ca="1" si="222"/>
        <v>-4.9777866310763304E+16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-4.9777866310763304E+16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-207407776294847.09</v>
      </c>
      <c r="L6175" s="444">
        <f t="shared" ca="1" si="222"/>
        <v>-4.9985274087058152E+16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-4.9985274087058152E+16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-208271975362742.31</v>
      </c>
      <c r="L6176" s="444">
        <f t="shared" ca="1" si="222"/>
        <v>-5.0193546062420896E+16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-5.0193546062420896E+16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-209139775260087.06</v>
      </c>
      <c r="L6177" s="444">
        <f t="shared" ca="1" si="222"/>
        <v>-5.0402685837680984E+16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-5.0402685837680984E+16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-210011190990337.44</v>
      </c>
      <c r="L6178" s="444">
        <f t="shared" ca="1" si="222"/>
        <v>-5.061269702867132E+16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-5.061269702867132E+16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-210886237619463.84</v>
      </c>
      <c r="L6179" s="444">
        <f t="shared" ca="1" si="222"/>
        <v>-5.0823583266290784E+16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-5.0823583266290784E+16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-211764930276211.59</v>
      </c>
      <c r="L6180" s="444">
        <f t="shared" ca="1" si="222"/>
        <v>-5.1035348196566992E+16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-5.1035348196566992E+16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-212647284152362.47</v>
      </c>
      <c r="L6181" s="444">
        <f t="shared" ca="1" si="222"/>
        <v>-5.1247995480719352E+16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-5.1247995480719352E+16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-213533314502997.31</v>
      </c>
      <c r="L6182" s="444">
        <f t="shared" ca="1" si="222"/>
        <v>-5.1461528795222352E+16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-5.1461528795222352E+16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-214423036646759.81</v>
      </c>
      <c r="L6183" s="444">
        <f t="shared" ca="1" si="222"/>
        <v>-5.1675951831869112E+16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-5.1675951831869112E+16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-215316465966121.31</v>
      </c>
      <c r="L6184" s="444">
        <f t="shared" ca="1" si="222"/>
        <v>-5.1891268297835232E+16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-5.1891268297835232E+16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-216213617907646.81</v>
      </c>
      <c r="L6185" s="444">
        <f t="shared" ca="1" si="222"/>
        <v>-5.210748191574288E+16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-5.210748191574288E+16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-217114507982262</v>
      </c>
      <c r="L6186" s="444">
        <f t="shared" ca="1" si="222"/>
        <v>-5.2324596423725144E+16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-5.2324596423725144E+16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-218019151765521.44</v>
      </c>
      <c r="L6187" s="444">
        <f t="shared" ca="1" si="222"/>
        <v>-5.2542615575490664E+16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-5.2542615575490664E+16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-218927564897877.75</v>
      </c>
      <c r="L6188" s="444">
        <f t="shared" ca="1" si="222"/>
        <v>-5.2761543140388544E+16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-5.2761543140388544E+16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-219839763084952.25</v>
      </c>
      <c r="L6189" s="444">
        <f t="shared" ca="1" si="222"/>
        <v>-5.2981382903473496E+16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-5.2981382903473496E+16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-220755762097806.22</v>
      </c>
      <c r="L6190" s="444">
        <f t="shared" ca="1" si="222"/>
        <v>-5.3202138665571304E+16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-5.3202138665571304E+16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-221675577773213.75</v>
      </c>
      <c r="L6191" s="444">
        <f t="shared" ca="1" si="222"/>
        <v>-5.342381424334452E+16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-5.342381424334452E+16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-222599226013935.5</v>
      </c>
      <c r="L6192" s="444">
        <f t="shared" ca="1" si="222"/>
        <v>-5.3646413469358456E+16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-5.3646413469358456E+16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-223526722788993.56</v>
      </c>
      <c r="L6193" s="444">
        <f t="shared" ca="1" si="222"/>
        <v>-5.3869940192147448E+16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-5.3869940192147448E+16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-224458084133947.69</v>
      </c>
      <c r="L6194" s="444">
        <f t="shared" ca="1" si="222"/>
        <v>-5.4094398276281392E+16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-5.4094398276281392E+16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-225393326151172.47</v>
      </c>
      <c r="L6195" s="444">
        <f t="shared" ca="1" si="222"/>
        <v>-5.4319791602432568E+16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-5.4319791602432568E+16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-226332465010135.69</v>
      </c>
      <c r="L6196" s="444">
        <f t="shared" ca="1" si="222"/>
        <v>-5.4546124067442704E+16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-5.4546124067442704E+16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-227275516947677.94</v>
      </c>
      <c r="L6197" s="444">
        <f t="shared" ca="1" si="222"/>
        <v>-5.4773399584390384E+16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-5.4773399584390384E+16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-228222498268293.25</v>
      </c>
      <c r="L6198" s="444">
        <f t="shared" ca="1" si="222"/>
        <v>-5.500162208265868E+16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-5.500162208265868E+16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-229173425344411.16</v>
      </c>
      <c r="L6199" s="444">
        <f t="shared" ca="1" si="222"/>
        <v>-5.5230795508003088E+16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-5.5230795508003088E+16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-230128314616679.53</v>
      </c>
      <c r="L6200" s="444">
        <f t="shared" ca="1" si="222"/>
        <v>-5.5460923822619768E+16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-5.5460923822619768E+16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-231087182594249.03</v>
      </c>
      <c r="L6201" s="444">
        <f t="shared" ca="1" si="222"/>
        <v>-5.5692011005214016E+16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-5.5692011005214016E+16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-232050045855058.41</v>
      </c>
      <c r="L6202" s="444">
        <f t="shared" ca="1" si="222"/>
        <v>-5.5924061051069072E+16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-5.5924061051069072E+16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-233016921046121.13</v>
      </c>
      <c r="L6203" s="444">
        <f t="shared" ca="1" si="222"/>
        <v>-5.6157077972115192E+16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-5.6157077972115192E+16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-233987824883813.34</v>
      </c>
      <c r="L6204" s="444">
        <f t="shared" ca="1" si="222"/>
        <v>-5.6391065796999008E+16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-5.6391065796999008E+16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-234962774154162.5</v>
      </c>
      <c r="L6205" s="444">
        <f t="shared" ca="1" si="222"/>
        <v>-5.6626028571153168E+16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-5.6626028571153168E+16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-235941785713138.19</v>
      </c>
      <c r="L6206" s="444">
        <f t="shared" ca="1" si="222"/>
        <v>-5.6861970356866304E+16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-5.6861970356866304E+16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-236924876486942.94</v>
      </c>
      <c r="L6207" s="444">
        <f t="shared" ca="1" si="222"/>
        <v>-5.7098895233353248E+16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-5.7098895233353248E+16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-237912063472305.19</v>
      </c>
      <c r="L6208" s="444">
        <f t="shared" ca="1" si="222"/>
        <v>-5.7336807296825552E+16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-5.7336807296825552E+16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-238903363736773.09</v>
      </c>
      <c r="L6209" s="444">
        <f t="shared" ca="1" si="222"/>
        <v>-5.7575710660562328E+16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-5.7575710660562328E+16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-239898794419009.66</v>
      </c>
      <c r="L6210" s="444">
        <f t="shared" ca="1" si="222"/>
        <v>-5.7815609454981336E+16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-5.7815609454981336E+16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-240898372729088.91</v>
      </c>
      <c r="L6211" s="444">
        <f t="shared" ca="1" si="222"/>
        <v>-5.8056507827710424E+16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-5.8056507827710424E+16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-241902115948793.47</v>
      </c>
      <c r="L6212" s="444">
        <f t="shared" ca="1" si="222"/>
        <v>-5.8298409943659216E+16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-5.8298409943659216E+16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-242910041431913.44</v>
      </c>
      <c r="L6213" s="444">
        <f t="shared" ca="1" si="222"/>
        <v>-5.8541319985091128E+16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-5.8541319985091128E+16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-243922166604546.34</v>
      </c>
      <c r="L6214" s="444">
        <f t="shared" ca="1" si="222"/>
        <v>-5.8785242151695672E+16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-5.8785242151695672E+16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-244938508965398.66</v>
      </c>
      <c r="L6215" s="444">
        <f t="shared" ca="1" si="222"/>
        <v>-5.9030180660661072E+16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-5.9030180660661072E+16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-245959086086087.84</v>
      </c>
      <c r="L6216" s="444">
        <f t="shared" ca="1" si="222"/>
        <v>-5.927613974674716E+16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-5.927613974674716E+16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-246983915611446.5</v>
      </c>
      <c r="L6217" s="444">
        <f t="shared" ca="1" si="222"/>
        <v>-5.9523123662358608E+16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-5.9523123662358608E+16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-248013015259827.53</v>
      </c>
      <c r="L6218" s="444">
        <f t="shared" ca="1" si="222"/>
        <v>-5.9771136677618432E+16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-5.9771136677618432E+16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-249046402823410.16</v>
      </c>
      <c r="L6219" s="444">
        <f t="shared" ca="1" si="222"/>
        <v>-6.002018308044184E+16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-6.002018308044184E+16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-250084096168507.66</v>
      </c>
      <c r="L6220" s="444">
        <f t="shared" ca="1" si="222"/>
        <v>-6.0270267176610344E+16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-6.0270267176610344E+16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-251126113235876.44</v>
      </c>
      <c r="L6221" s="444">
        <f t="shared" ca="1" si="222"/>
        <v>-6.0521393289846224E+16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-6.0521393289846224E+16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-252172472041025.91</v>
      </c>
      <c r="L6222" s="444">
        <f t="shared" ca="1" si="222"/>
        <v>-6.0773565761887248E+16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-6.0773565761887248E+16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-253223190674530.19</v>
      </c>
      <c r="L6223" s="444">
        <f t="shared" ca="1" si="222"/>
        <v>-6.1026788952561776E+16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-6.1026788952561776E+16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-254278287302340.72</v>
      </c>
      <c r="L6224" s="444">
        <f t="shared" ca="1" si="222"/>
        <v>-6.128106723986412E+16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-6.128106723986412E+16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-255337780166100.5</v>
      </c>
      <c r="L6225" s="444">
        <f t="shared" ca="1" si="222"/>
        <v>-6.1536405020030224E+16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-6.1536405020030224E+16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-256401687583459.25</v>
      </c>
      <c r="L6226" s="444">
        <f t="shared" ca="1" si="222"/>
        <v>-6.179280670761368E+16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-6.179280670761368E+16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-257470027948390.28</v>
      </c>
      <c r="L6227" s="444">
        <f t="shared" ca="1" si="222"/>
        <v>-6.2050276735562072E+16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-6.2050276735562072E+16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-258542819731508.63</v>
      </c>
      <c r="L6228" s="444">
        <f t="shared" ca="1" si="222"/>
        <v>-6.2308819555293584E+16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-6.2308819555293584E+16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-259620081480389.97</v>
      </c>
      <c r="L6229" s="444">
        <f t="shared" ca="1" si="222"/>
        <v>-6.2568439636773976E+16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-6.2568439636773976E+16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-260701831819891.56</v>
      </c>
      <c r="L6230" s="444">
        <f t="shared" ca="1" si="222"/>
        <v>-6.2829141468593864E+16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-6.2829141468593864E+16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-261788089452474.41</v>
      </c>
      <c r="L6231" s="444">
        <f t="shared" ca="1" si="222"/>
        <v>-6.3090929558046336E+16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-6.3090929558046336E+16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-262878873158526.44</v>
      </c>
      <c r="L6232" s="444">
        <f t="shared" ca="1" si="222"/>
        <v>-6.3353808431204864E+16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-6.3353808431204864E+16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-263974201796686.94</v>
      </c>
      <c r="L6233" s="444">
        <f t="shared" ca="1" si="222"/>
        <v>-6.3617782633001552E+16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-6.3617782633001552E+16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-265074094304173.13</v>
      </c>
      <c r="L6234" s="444">
        <f t="shared" ca="1" si="222"/>
        <v>-6.3882856727305728E+16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-6.3882856727305728E+16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-266178569697107.19</v>
      </c>
      <c r="L6235" s="444">
        <f t="shared" ca="1" si="222"/>
        <v>-6.4149035297002832E+16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-6.4149035297002832E+16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-267287647070845.13</v>
      </c>
      <c r="L6236" s="444">
        <f t="shared" ca="1" si="222"/>
        <v>-6.441632294407368E+16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-6.441632294407368E+16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-268401345600307.03</v>
      </c>
      <c r="L6237" s="444">
        <f t="shared" ca="1" si="222"/>
        <v>-6.4684724289673984E+16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-6.4684724289673984E+16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-269519684540308.25</v>
      </c>
      <c r="L6238" s="444">
        <f t="shared" ca="1" si="222"/>
        <v>-6.4954243974214296E+16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-6.4954243974214296E+16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-270642683225892.94</v>
      </c>
      <c r="L6239" s="444">
        <f t="shared" ca="1" si="222"/>
        <v>-6.5224886657440192E+16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-6.5224886657440192E+16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-271770361072667.47</v>
      </c>
      <c r="L6240" s="444">
        <f t="shared" ca="1" si="222"/>
        <v>-6.5496657018512856E+16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-6.5496657018512856E+16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-272902737577136.94</v>
      </c>
      <c r="L6241" s="444">
        <f t="shared" ca="1" si="222"/>
        <v>-6.5769559756089992E+16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-6.5769559756089992E+16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-274039832317041.63</v>
      </c>
      <c r="L6242" s="444">
        <f t="shared" ca="1" si="222"/>
        <v>-6.6043599588407032E+16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-6.6043599588407032E+16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-275181664951696</v>
      </c>
      <c r="L6243" s="444">
        <f t="shared" ca="1" si="222"/>
        <v>-6.6318781253358728E+16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-6.6318781253358728E+16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-276328255222328</v>
      </c>
      <c r="L6244" s="444">
        <f t="shared" ca="1" si="222"/>
        <v>-6.6595109508581056E+16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-6.6595109508581056E+16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-277479622952421.06</v>
      </c>
      <c r="L6245" s="444">
        <f t="shared" ca="1" si="222"/>
        <v>-6.687258913153348E+16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-6.687258913153348E+16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-278635788048056.16</v>
      </c>
      <c r="L6246" s="444">
        <f t="shared" ca="1" si="222"/>
        <v>-6.7151224919581536E+16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-6.7151224919581536E+16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-279796770498256.38</v>
      </c>
      <c r="L6247" s="444">
        <f t="shared" ca="1" si="222"/>
        <v>-6.7431021690079792E+16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-6.7431021690079792E+16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-280962590375332.44</v>
      </c>
      <c r="L6248" s="444">
        <f t="shared" ca="1" si="222"/>
        <v>-6.7711984280455128E+16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-6.7711984280455128E+16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-282133267835229.69</v>
      </c>
      <c r="L6249" s="444">
        <f t="shared" ca="1" si="222"/>
        <v>-6.799411754829036E+16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-6.799411754829036E+16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-283308823117876.5</v>
      </c>
      <c r="L6250" s="444">
        <f t="shared" ca="1" si="222"/>
        <v>-6.827742637140824E+16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3287458.5283650197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40.333333333333336</v>
      </c>
      <c r="C4" s="463">
        <f ca="1">(SUMIFS(H:H,I:I,"&gt;0",L:L,"&lt;0"))</f>
        <v>484</v>
      </c>
      <c r="D4" s="456">
        <f t="array" aca="1" ref="D4" ca="1">INDEX(N:N,MATCH(C4,H:H,0),0)</f>
        <v>65990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3287458.5283650197</v>
      </c>
      <c r="C8" s="447">
        <f t="shared" ref="C8:C71" si="0">SUMIF(G:G,A8,J:J)</f>
        <v>0</v>
      </c>
      <c r="D8" s="447">
        <f ca="1">SUMIF(G:G,1,K:K)</f>
        <v>168192.61751864399</v>
      </c>
      <c r="E8" s="447">
        <f t="shared" ref="E8:E71" ca="1" si="1">B8-C8+D8</f>
        <v>3455651.1458836636</v>
      </c>
      <c r="F8" s="431"/>
      <c r="G8" s="459">
        <v>1</v>
      </c>
      <c r="H8" s="459">
        <v>1</v>
      </c>
      <c r="I8" s="444">
        <f ca="1">B1</f>
        <v>3287458.5283650197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13697.743868187581</v>
      </c>
      <c r="L8" s="444">
        <f t="shared" ref="L8:L262" ca="1" si="3">I8-J8+K8</f>
        <v>3301156.2722332072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3455651.1458836636</v>
      </c>
      <c r="C9" s="447">
        <f t="shared" si="0"/>
        <v>0</v>
      </c>
      <c r="D9" s="447">
        <f ca="1">SUMIF(G:G,2,K:K)</f>
        <v>176797.67104059429</v>
      </c>
      <c r="E9" s="447">
        <f t="shared" ca="1" si="1"/>
        <v>3632448.8169242577</v>
      </c>
      <c r="F9" s="431"/>
      <c r="G9" s="459">
        <v>1</v>
      </c>
      <c r="H9" s="459">
        <v>2</v>
      </c>
      <c r="I9" s="444">
        <f t="shared" ref="I9:I263" ca="1" si="5">L8</f>
        <v>3301156.2722332072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13754.817800971699</v>
      </c>
      <c r="L9" s="444">
        <f t="shared" ca="1" si="3"/>
        <v>3314911.0900341789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3632448.8169242577</v>
      </c>
      <c r="C10" s="447">
        <f t="shared" si="0"/>
        <v>0</v>
      </c>
      <c r="D10" s="447">
        <f ca="1">SUMIF(G:G,3,K:K)</f>
        <v>185842.97543210143</v>
      </c>
      <c r="E10" s="447">
        <f t="shared" ca="1" si="1"/>
        <v>3818291.7923563593</v>
      </c>
      <c r="F10" s="431"/>
      <c r="G10" s="459">
        <v>1</v>
      </c>
      <c r="H10" s="459">
        <v>3</v>
      </c>
      <c r="I10" s="444">
        <f t="shared" ca="1" si="5"/>
        <v>3314911.0900341789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13812.129541809076</v>
      </c>
      <c r="L10" s="444">
        <f t="shared" ca="1" si="3"/>
        <v>3328723.2195759881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3818291.7923563593</v>
      </c>
      <c r="C11" s="447">
        <f t="shared" si="0"/>
        <v>0</v>
      </c>
      <c r="D11" s="447">
        <f ca="1">SUMIF(G:G,4,K:K)</f>
        <v>195351.05476319609</v>
      </c>
      <c r="E11" s="447">
        <f t="shared" ca="1" si="1"/>
        <v>4013642.8471195553</v>
      </c>
      <c r="F11" s="431"/>
      <c r="G11" s="459">
        <v>1</v>
      </c>
      <c r="H11" s="459">
        <v>4</v>
      </c>
      <c r="I11" s="444">
        <f t="shared" ca="1" si="5"/>
        <v>3328723.2195759881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13869.680081566616</v>
      </c>
      <c r="L11" s="444">
        <f t="shared" ca="1" si="3"/>
        <v>3342592.8996575549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4013642.8471195553</v>
      </c>
      <c r="C12" s="447">
        <f t="shared" si="0"/>
        <v>0</v>
      </c>
      <c r="D12" s="447">
        <f ca="1">SUMIF(G:G,5,K:K)</f>
        <v>205345.58547807953</v>
      </c>
      <c r="E12" s="447">
        <f t="shared" ca="1" si="1"/>
        <v>4218988.4325976353</v>
      </c>
      <c r="F12" s="431"/>
      <c r="G12" s="459">
        <v>1</v>
      </c>
      <c r="H12" s="459">
        <v>5</v>
      </c>
      <c r="I12" s="444">
        <f t="shared" ca="1" si="5"/>
        <v>3342592.8996575549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13927.470415239814</v>
      </c>
      <c r="L12" s="444">
        <f t="shared" ca="1" si="3"/>
        <v>3356520.3700727946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4218988.4325976353</v>
      </c>
      <c r="C13" s="447">
        <f t="shared" si="0"/>
        <v>116996.01957289393</v>
      </c>
      <c r="D13" s="447">
        <f ca="1">SUMIF(G:G,6,K:K)</f>
        <v>214380.85495242424</v>
      </c>
      <c r="E13" s="447">
        <f t="shared" ca="1" si="1"/>
        <v>4316373.2679771651</v>
      </c>
      <c r="F13" s="431"/>
      <c r="G13" s="459">
        <v>1</v>
      </c>
      <c r="H13" s="459">
        <v>6</v>
      </c>
      <c r="I13" s="444">
        <f t="shared" ca="1" si="5"/>
        <v>3356520.3700727946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13985.501541969978</v>
      </c>
      <c r="L13" s="444">
        <f t="shared" ca="1" si="3"/>
        <v>3370505.8716147644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4316373.2679771651</v>
      </c>
      <c r="C14" s="447">
        <f t="shared" si="0"/>
        <v>280790.44697494537</v>
      </c>
      <c r="D14" s="447">
        <f ca="1">SUMIF(G:G,7,K:K)</f>
        <v>213111.70416347697</v>
      </c>
      <c r="E14" s="447">
        <f t="shared" ca="1" si="1"/>
        <v>4248694.5251656966</v>
      </c>
      <c r="F14" s="431"/>
      <c r="G14" s="459">
        <v>1</v>
      </c>
      <c r="H14" s="459">
        <v>7</v>
      </c>
      <c r="I14" s="444">
        <f t="shared" ca="1" si="5"/>
        <v>3370505.8716147644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14043.774465061519</v>
      </c>
      <c r="L14" s="444">
        <f t="shared" ca="1" si="3"/>
        <v>3384549.6460798262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4248694.5251656966</v>
      </c>
      <c r="C15" s="447">
        <f t="shared" si="0"/>
        <v>280790.44697494537</v>
      </c>
      <c r="D15" s="447">
        <f ca="1">SUMIF(G:G,8,K:K)</f>
        <v>209649.13123499241</v>
      </c>
      <c r="E15" s="447">
        <f t="shared" ca="1" si="1"/>
        <v>4177553.2094257437</v>
      </c>
      <c r="F15" s="431"/>
      <c r="G15" s="459">
        <v>1</v>
      </c>
      <c r="H15" s="459">
        <v>8</v>
      </c>
      <c r="I15" s="444">
        <f t="shared" ca="1" si="5"/>
        <v>3384549.6460798262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14102.290191999275</v>
      </c>
      <c r="L15" s="444">
        <f t="shared" ca="1" si="3"/>
        <v>3398651.9362718253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4177553.2094257437</v>
      </c>
      <c r="C16" s="447">
        <f t="shared" si="0"/>
        <v>261607.54257494543</v>
      </c>
      <c r="D16" s="447">
        <f ca="1">SUMIF(G:G,9,K:K)</f>
        <v>206495.70270730398</v>
      </c>
      <c r="E16" s="447">
        <f t="shared" ca="1" si="1"/>
        <v>4122441.3695581025</v>
      </c>
      <c r="F16" s="431"/>
      <c r="G16" s="459">
        <v>1</v>
      </c>
      <c r="H16" s="459">
        <v>9</v>
      </c>
      <c r="I16" s="444">
        <f t="shared" ca="1" si="5"/>
        <v>3398651.9362718253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14161.049734465938</v>
      </c>
      <c r="L16" s="444">
        <f t="shared" ca="1" si="3"/>
        <v>3412812.9860062911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4122441.3695581025</v>
      </c>
      <c r="C17" s="447">
        <f t="shared" si="0"/>
        <v>259863.64217494545</v>
      </c>
      <c r="D17" s="447">
        <f ca="1">SUMIF(G:G,10,K:K)</f>
        <v>203765.29763810197</v>
      </c>
      <c r="E17" s="447">
        <f t="shared" ca="1" si="1"/>
        <v>4066343.0250212592</v>
      </c>
      <c r="F17" s="431"/>
      <c r="G17" s="459">
        <v>1</v>
      </c>
      <c r="H17" s="459">
        <v>10</v>
      </c>
      <c r="I17" s="444">
        <f t="shared" ca="1" si="5"/>
        <v>3412812.9860062911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14220.054108359544</v>
      </c>
      <c r="L17" s="444">
        <f t="shared" ca="1" si="3"/>
        <v>3427033.0401146505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4066343.0250212592</v>
      </c>
      <c r="C18" s="447">
        <f t="shared" si="0"/>
        <v>259863.64217494545</v>
      </c>
      <c r="D18" s="447">
        <f ca="1">SUMIF(G:G,11,K:K)</f>
        <v>200895.19986357371</v>
      </c>
      <c r="E18" s="447">
        <f t="shared" ca="1" si="1"/>
        <v>4007374.5827098871</v>
      </c>
      <c r="F18" s="431"/>
      <c r="G18" s="459">
        <v>1</v>
      </c>
      <c r="H18" s="459">
        <v>11</v>
      </c>
      <c r="I18" s="444">
        <f t="shared" ca="1" si="5"/>
        <v>3427033.0401146505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14279.304333811044</v>
      </c>
      <c r="L18" s="444">
        <f t="shared" ca="1" si="3"/>
        <v>3441312.3444484617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4007374.5827098871</v>
      </c>
      <c r="C19" s="447">
        <f t="shared" si="0"/>
        <v>259863.64217494545</v>
      </c>
      <c r="D19" s="447">
        <f ca="1">SUMIF(G:G,12,K:K)</f>
        <v>197878.26243979443</v>
      </c>
      <c r="E19" s="447">
        <f t="shared" ca="1" si="1"/>
        <v>3945389.2029747362</v>
      </c>
      <c r="F19" s="431"/>
      <c r="G19" s="459">
        <v>1</v>
      </c>
      <c r="H19" s="459">
        <v>12</v>
      </c>
      <c r="I19" s="444">
        <f t="shared" ca="1" si="5"/>
        <v>3441312.3444484617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14338.801435201922</v>
      </c>
      <c r="L19" s="444">
        <f t="shared" ca="1" si="3"/>
        <v>3455651.1458836636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3945389.2029747362</v>
      </c>
      <c r="C20" s="447">
        <f t="shared" si="0"/>
        <v>259863.64217494545</v>
      </c>
      <c r="D20" s="447">
        <f ca="1">SUMIF(G:G,13,K:K)</f>
        <v>194706.97277162413</v>
      </c>
      <c r="E20" s="447">
        <f t="shared" ca="1" si="1"/>
        <v>3880232.5335714146</v>
      </c>
      <c r="F20" s="431"/>
      <c r="G20" s="459">
        <v>2</v>
      </c>
      <c r="H20" s="459">
        <v>13</v>
      </c>
      <c r="I20" s="444">
        <f t="shared" ca="1" si="5"/>
        <v>3455651.1458836636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14398.546441181932</v>
      </c>
      <c r="L20" s="444">
        <f t="shared" ca="1" si="3"/>
        <v>3470049.6923248456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3880232.5335714146</v>
      </c>
      <c r="C21" s="447">
        <f t="shared" si="0"/>
        <v>259863.64217494545</v>
      </c>
      <c r="D21" s="447">
        <f ca="1">SUMIF(G:G,14,K:K)</f>
        <v>191373.43390529751</v>
      </c>
      <c r="E21" s="447">
        <f t="shared" ca="1" si="1"/>
        <v>3811742.3253017669</v>
      </c>
      <c r="F21" s="431"/>
      <c r="G21" s="459">
        <v>2</v>
      </c>
      <c r="H21" s="459">
        <v>14</v>
      </c>
      <c r="I21" s="444">
        <f t="shared" ca="1" si="5"/>
        <v>3470049.6923248456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14458.540384686858</v>
      </c>
      <c r="L21" s="444">
        <f t="shared" ca="1" si="3"/>
        <v>3484508.2327095326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3811742.3253017669</v>
      </c>
      <c r="C22" s="447">
        <f t="shared" si="0"/>
        <v>259863.64217494545</v>
      </c>
      <c r="D22" s="447">
        <f ca="1">SUMIF(G:G,15,K:K)</f>
        <v>187869.34486390714</v>
      </c>
      <c r="E22" s="447">
        <f t="shared" ca="1" si="1"/>
        <v>3739748.0279907282</v>
      </c>
      <c r="F22" s="431"/>
      <c r="G22" s="459">
        <v>2</v>
      </c>
      <c r="H22" s="459">
        <v>15</v>
      </c>
      <c r="I22" s="444">
        <f t="shared" ca="1" si="5"/>
        <v>3484508.2327095326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14518.784302956386</v>
      </c>
      <c r="L22" s="444">
        <f t="shared" ca="1" si="3"/>
        <v>3499027.017012489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3739748.0279907282</v>
      </c>
      <c r="C23" s="447">
        <f t="shared" si="0"/>
        <v>259863.64217494545</v>
      </c>
      <c r="D23" s="447">
        <f ca="1">SUMIF(G:G,16,K:K)</f>
        <v>184185.97997681258</v>
      </c>
      <c r="E23" s="447">
        <f t="shared" ca="1" si="1"/>
        <v>3664070.3657925949</v>
      </c>
      <c r="F23" s="431"/>
      <c r="G23" s="459">
        <v>2</v>
      </c>
      <c r="H23" s="459">
        <v>16</v>
      </c>
      <c r="I23" s="444">
        <f t="shared" ca="1" si="5"/>
        <v>3499027.017012489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14579.279237552037</v>
      </c>
      <c r="L23" s="444">
        <f t="shared" ca="1" si="3"/>
        <v>3513606.2962500411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3664070.3657925949</v>
      </c>
      <c r="C24" s="447">
        <f t="shared" si="0"/>
        <v>259863.64217494545</v>
      </c>
      <c r="D24" s="447">
        <f ca="1">SUMIF(G:G,17,K:K)</f>
        <v>180314.16715150335</v>
      </c>
      <c r="E24" s="447">
        <f t="shared" ca="1" si="1"/>
        <v>3584520.8907691529</v>
      </c>
      <c r="F24" s="431"/>
      <c r="G24" s="459">
        <v>2</v>
      </c>
      <c r="H24" s="459">
        <v>17</v>
      </c>
      <c r="I24" s="444">
        <f t="shared" ca="1" si="5"/>
        <v>3513606.2962500411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14640.026234375171</v>
      </c>
      <c r="L24" s="444">
        <f t="shared" ca="1" si="3"/>
        <v>3528246.3224844164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3584520.8907691529</v>
      </c>
      <c r="C25" s="447">
        <f t="shared" si="0"/>
        <v>259863.64217494545</v>
      </c>
      <c r="D25" s="447">
        <f ca="1">SUMIF(G:G,18,K:K)</f>
        <v>176244.26503380845</v>
      </c>
      <c r="E25" s="447">
        <f t="shared" ca="1" si="1"/>
        <v>3500901.5136280162</v>
      </c>
      <c r="F25" s="431"/>
      <c r="G25" s="459">
        <v>2</v>
      </c>
      <c r="H25" s="459">
        <v>18</v>
      </c>
      <c r="I25" s="444">
        <f t="shared" ca="1" si="5"/>
        <v>3528246.3224844164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14701.026343685067</v>
      </c>
      <c r="L25" s="444">
        <f t="shared" ca="1" si="3"/>
        <v>3542947.3488281015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3500901.5136280162</v>
      </c>
      <c r="C26" s="447">
        <f t="shared" si="0"/>
        <v>259863.64217494545</v>
      </c>
      <c r="D26" s="447">
        <f ca="1">SUMIF(G:G,19,K:K)</f>
        <v>171966.13899957945</v>
      </c>
      <c r="E26" s="447">
        <f t="shared" ca="1" si="1"/>
        <v>3413004.0104526505</v>
      </c>
      <c r="F26" s="431"/>
      <c r="G26" s="459">
        <v>2</v>
      </c>
      <c r="H26" s="459">
        <v>19</v>
      </c>
      <c r="I26" s="444">
        <f t="shared" ca="1" si="5"/>
        <v>3542947.3488281015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14762.28062011709</v>
      </c>
      <c r="L26" s="444">
        <f t="shared" ca="1" si="3"/>
        <v>3557709.6294482187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3413004.0104526505</v>
      </c>
      <c r="C27" s="447">
        <f t="shared" si="0"/>
        <v>259863.64217494545</v>
      </c>
      <c r="D27" s="447">
        <f ca="1">SUMIF(G:G,20,K:K)</f>
        <v>167469.13591806206</v>
      </c>
      <c r="E27" s="447">
        <f t="shared" ca="1" si="1"/>
        <v>3320609.5041957675</v>
      </c>
      <c r="F27" s="431"/>
      <c r="G27" s="459">
        <v>2</v>
      </c>
      <c r="H27" s="459">
        <v>20</v>
      </c>
      <c r="I27" s="444">
        <f t="shared" ca="1" si="5"/>
        <v>3557709.6294482187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14823.790122700913</v>
      </c>
      <c r="L27" s="444">
        <f t="shared" ca="1" si="3"/>
        <v>3572533.4195709196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3320609.5041957675</v>
      </c>
      <c r="C28" s="447">
        <f t="shared" si="0"/>
        <v>259863.64217494545</v>
      </c>
      <c r="D28" s="447">
        <f ca="1">SUMIF(G:G,21,K:K)</f>
        <v>162742.05762411418</v>
      </c>
      <c r="E28" s="447">
        <f t="shared" ca="1" si="1"/>
        <v>3223487.9196449365</v>
      </c>
      <c r="F28" s="431"/>
      <c r="G28" s="459">
        <v>2</v>
      </c>
      <c r="H28" s="459">
        <v>21</v>
      </c>
      <c r="I28" s="444">
        <f t="shared" ca="1" si="5"/>
        <v>3572533.4195709196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14885.555914878831</v>
      </c>
      <c r="L28" s="444">
        <f t="shared" ca="1" si="3"/>
        <v>3587418.9754857984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3223487.9196449365</v>
      </c>
      <c r="C29" s="447">
        <f t="shared" si="0"/>
        <v>259863.64217494545</v>
      </c>
      <c r="D29" s="447">
        <f ca="1">SUMIF(G:G,22,K:K)</f>
        <v>157773.13303321242</v>
      </c>
      <c r="E29" s="447">
        <f t="shared" ca="1" si="1"/>
        <v>3121397.410503203</v>
      </c>
      <c r="F29" s="431"/>
      <c r="G29" s="459">
        <v>2</v>
      </c>
      <c r="H29" s="459">
        <v>22</v>
      </c>
      <c r="I29" s="444">
        <f t="shared" ca="1" si="5"/>
        <v>3587418.9754857984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14947.57906452416</v>
      </c>
      <c r="L29" s="444">
        <f t="shared" ca="1" si="3"/>
        <v>3602366.5545503227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3121397.410503203</v>
      </c>
      <c r="C30" s="447">
        <f t="shared" si="0"/>
        <v>259863.64217494545</v>
      </c>
      <c r="D30" s="447">
        <f ca="1">SUMIF(G:G,23,K:K)</f>
        <v>152549.98882980889</v>
      </c>
      <c r="E30" s="447">
        <f t="shared" ca="1" si="1"/>
        <v>3014083.7571580666</v>
      </c>
      <c r="F30" s="431"/>
      <c r="G30" s="459">
        <v>2</v>
      </c>
      <c r="H30" s="459">
        <v>23</v>
      </c>
      <c r="I30" s="444">
        <f t="shared" ca="1" si="5"/>
        <v>3602366.5545503227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15009.860643959677</v>
      </c>
      <c r="L30" s="444">
        <f t="shared" ca="1" si="3"/>
        <v>3617376.4151942823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3014083.7571580666</v>
      </c>
      <c r="C31" s="447">
        <f t="shared" si="0"/>
        <v>259863.64217494545</v>
      </c>
      <c r="D31" s="447">
        <f ca="1">SUMIF(G:G,24,K:K)</f>
        <v>147059.61865604931</v>
      </c>
      <c r="E31" s="447">
        <f t="shared" ca="1" si="1"/>
        <v>2901279.7336391704</v>
      </c>
      <c r="F31" s="431"/>
      <c r="G31" s="459">
        <v>2</v>
      </c>
      <c r="H31" s="459">
        <v>24</v>
      </c>
      <c r="I31" s="444">
        <f t="shared" ca="1" si="5"/>
        <v>3617376.4151942823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15072.401729976176</v>
      </c>
      <c r="L31" s="444">
        <f t="shared" ca="1" si="3"/>
        <v>3632448.8169242586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2901279.7336391704</v>
      </c>
      <c r="C32" s="447">
        <f t="shared" si="0"/>
        <v>259863.64217494545</v>
      </c>
      <c r="D32" s="447">
        <f ca="1">SUMIF(G:G,25,K:K)</f>
        <v>141288.35072412685</v>
      </c>
      <c r="E32" s="447">
        <f t="shared" ca="1" si="1"/>
        <v>2782704.4421883519</v>
      </c>
      <c r="F32" s="431"/>
      <c r="G32" s="459">
        <v>3</v>
      </c>
      <c r="H32" s="459">
        <v>25</v>
      </c>
      <c r="I32" s="444">
        <f t="shared" ca="1" si="5"/>
        <v>3632448.8169242586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15135.203403851077</v>
      </c>
      <c r="L32" s="444">
        <f t="shared" ca="1" si="3"/>
        <v>3647584.0203281096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2782704.4421883519</v>
      </c>
      <c r="C33" s="447">
        <f t="shared" si="0"/>
        <v>259863.64217494545</v>
      </c>
      <c r="D33" s="447">
        <f ca="1">SUMIF(G:G,26,K:K)</f>
        <v>135221.81377162327</v>
      </c>
      <c r="E33" s="447">
        <f t="shared" ca="1" si="1"/>
        <v>2658062.6137850294</v>
      </c>
      <c r="F33" s="431"/>
      <c r="G33" s="459">
        <v>3</v>
      </c>
      <c r="H33" s="459">
        <v>26</v>
      </c>
      <c r="I33" s="444">
        <f t="shared" ca="1" si="5"/>
        <v>3647584.0203281096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15198.266751367124</v>
      </c>
      <c r="L33" s="444">
        <f t="shared" ca="1" si="3"/>
        <v>3662782.2870794768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2658062.6137850294</v>
      </c>
      <c r="C34" s="447">
        <f t="shared" si="0"/>
        <v>259863.64217494545</v>
      </c>
      <c r="D34" s="447">
        <f ca="1">SUMIF(G:G,27,K:K)</f>
        <v>128844.90127505996</v>
      </c>
      <c r="E34" s="447">
        <f t="shared" ca="1" si="1"/>
        <v>2527043.8728851443</v>
      </c>
      <c r="F34" s="431"/>
      <c r="G34" s="459">
        <v>3</v>
      </c>
      <c r="H34" s="459">
        <v>27</v>
      </c>
      <c r="I34" s="444">
        <f t="shared" ca="1" si="5"/>
        <v>3662782.2870794768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15261.592862831152</v>
      </c>
      <c r="L34" s="444">
        <f t="shared" ca="1" si="3"/>
        <v>3678043.8799423077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2527043.8728851443</v>
      </c>
      <c r="C35" s="447">
        <f t="shared" si="0"/>
        <v>259863.64217494545</v>
      </c>
      <c r="D35" s="447">
        <f ca="1">SUMIF(G:G,28,K:K)</f>
        <v>122141.73383254667</v>
      </c>
      <c r="E35" s="447">
        <f t="shared" ca="1" si="1"/>
        <v>2389321.9645427456</v>
      </c>
      <c r="F35" s="431"/>
      <c r="G35" s="459">
        <v>3</v>
      </c>
      <c r="H35" s="459">
        <v>28</v>
      </c>
      <c r="I35" s="444">
        <f t="shared" ca="1" si="5"/>
        <v>3678043.8799423077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15325.182833092949</v>
      </c>
      <c r="L35" s="444">
        <f t="shared" ca="1" si="3"/>
        <v>3693369.0627754005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2389321.9645427456</v>
      </c>
      <c r="C36" s="447">
        <f t="shared" si="0"/>
        <v>259863.64217494545</v>
      </c>
      <c r="D36" s="447">
        <f ca="1">SUMIF(G:G,29,K:K)</f>
        <v>115095.61962185545</v>
      </c>
      <c r="E36" s="447">
        <f t="shared" ca="1" si="1"/>
        <v>2244553.9419896561</v>
      </c>
      <c r="F36" s="431"/>
      <c r="G36" s="459">
        <v>3</v>
      </c>
      <c r="H36" s="459">
        <v>29</v>
      </c>
      <c r="I36" s="444">
        <f t="shared" ca="1" si="5"/>
        <v>3693369.0627754005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15389.037761564168</v>
      </c>
      <c r="L36" s="444">
        <f t="shared" ca="1" si="3"/>
        <v>3708758.1005369648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2244553.9419896561</v>
      </c>
      <c r="C37" s="447">
        <f t="shared" si="0"/>
        <v>259863.64217494545</v>
      </c>
      <c r="D37" s="447">
        <f ca="1">SUMIF(G:G,30,K:K)</f>
        <v>107689.01283545376</v>
      </c>
      <c r="E37" s="447">
        <f t="shared" ca="1" si="1"/>
        <v>2092379.3126501644</v>
      </c>
      <c r="F37" s="431"/>
      <c r="G37" s="459">
        <v>3</v>
      </c>
      <c r="H37" s="459">
        <v>30</v>
      </c>
      <c r="I37" s="444">
        <f t="shared" ca="1" si="5"/>
        <v>3708758.1005369648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15453.158752237352</v>
      </c>
      <c r="L37" s="444">
        <f t="shared" ca="1" si="3"/>
        <v>3724211.2592892023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2092379.3126501644</v>
      </c>
      <c r="C38" s="447">
        <f t="shared" si="0"/>
        <v>259863.64217494545</v>
      </c>
      <c r="D38" s="447">
        <f ca="1">SUMIF(G:G,31,K:K)</f>
        <v>99903.469988996061</v>
      </c>
      <c r="E38" s="447">
        <f t="shared" ca="1" si="1"/>
        <v>1932419.1404642151</v>
      </c>
      <c r="F38" s="431"/>
      <c r="G38" s="459">
        <v>3</v>
      </c>
      <c r="H38" s="459">
        <v>31</v>
      </c>
      <c r="I38" s="444">
        <f t="shared" ca="1" si="5"/>
        <v>3724211.2592892023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15517.54691370501</v>
      </c>
      <c r="L38" s="444">
        <f t="shared" ca="1" si="3"/>
        <v>3739728.8062029071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1932419.1404642151</v>
      </c>
      <c r="C39" s="447">
        <f t="shared" si="0"/>
        <v>259863.64217494545</v>
      </c>
      <c r="D39" s="447">
        <f ca="1">SUMIF(G:G,32,K:K)</f>
        <v>91719.603994474004</v>
      </c>
      <c r="E39" s="447">
        <f t="shared" ca="1" si="1"/>
        <v>1764275.1022837437</v>
      </c>
      <c r="F39" s="431"/>
      <c r="G39" s="459">
        <v>3</v>
      </c>
      <c r="H39" s="459">
        <v>32</v>
      </c>
      <c r="I39" s="444">
        <f t="shared" ca="1" si="5"/>
        <v>3739728.8062029071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15582.203359178782</v>
      </c>
      <c r="L39" s="444">
        <f t="shared" ca="1" si="3"/>
        <v>3755311.0095620858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1764275.1022837437</v>
      </c>
      <c r="C40" s="447">
        <f t="shared" si="0"/>
        <v>259863.64217494545</v>
      </c>
      <c r="D40" s="447">
        <f ca="1">SUMIF(G:G,33,K:K)</f>
        <v>83117.035883662436</v>
      </c>
      <c r="E40" s="447">
        <f t="shared" ca="1" si="1"/>
        <v>1587528.4959924608</v>
      </c>
      <c r="F40" s="431"/>
      <c r="G40" s="459">
        <v>3</v>
      </c>
      <c r="H40" s="459">
        <v>33</v>
      </c>
      <c r="I40" s="444">
        <f t="shared" ca="1" si="5"/>
        <v>3755311.0095620858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15647.129206508689</v>
      </c>
      <c r="L40" s="444">
        <f t="shared" ca="1" si="3"/>
        <v>3770958.1387685947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1587528.4959924608</v>
      </c>
      <c r="C41" s="447">
        <f t="shared" si="0"/>
        <v>259863.64217494545</v>
      </c>
      <c r="D41" s="447">
        <f ca="1">SUMIF(G:G,34,K:K)</f>
        <v>74074.344061644893</v>
      </c>
      <c r="E41" s="447">
        <f t="shared" ca="1" si="1"/>
        <v>1401739.1978791603</v>
      </c>
      <c r="F41" s="431"/>
      <c r="G41" s="459">
        <v>3</v>
      </c>
      <c r="H41" s="459">
        <v>34</v>
      </c>
      <c r="I41" s="444">
        <f t="shared" ca="1" si="5"/>
        <v>3770958.1387685947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15712.325578202479</v>
      </c>
      <c r="L41" s="444">
        <f t="shared" ca="1" si="3"/>
        <v>3786670.4643467972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1401739.1978791603</v>
      </c>
      <c r="C42" s="447">
        <f t="shared" si="0"/>
        <v>259863.64217494545</v>
      </c>
      <c r="D42" s="447">
        <f ca="1">SUMIF(G:G,35,K:K)</f>
        <v>64569.01096405329</v>
      </c>
      <c r="E42" s="447">
        <f t="shared" ca="1" si="1"/>
        <v>1206444.5666682681</v>
      </c>
      <c r="F42" s="431"/>
      <c r="G42" s="459">
        <v>3</v>
      </c>
      <c r="H42" s="459">
        <v>35</v>
      </c>
      <c r="I42" s="444">
        <f t="shared" ca="1" si="5"/>
        <v>3786670.4643467972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15777.793601444988</v>
      </c>
      <c r="L42" s="444">
        <f t="shared" ca="1" si="3"/>
        <v>3802448.2579482421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1206444.5666682681</v>
      </c>
      <c r="C43" s="447">
        <f t="shared" si="0"/>
        <v>259863.64217494545</v>
      </c>
      <c r="D43" s="447">
        <f ca="1">SUMIF(G:G,36,K:K)</f>
        <v>54577.366985190856</v>
      </c>
      <c r="E43" s="447">
        <f t="shared" ca="1" si="1"/>
        <v>1001158.2914785135</v>
      </c>
      <c r="F43" s="431"/>
      <c r="G43" s="459">
        <v>3</v>
      </c>
      <c r="H43" s="459">
        <v>36</v>
      </c>
      <c r="I43" s="444">
        <f t="shared" ca="1" si="5"/>
        <v>3802448.2579482421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15843.534408117675</v>
      </c>
      <c r="L43" s="444">
        <f t="shared" ca="1" si="3"/>
        <v>3818291.7923563598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1001158.2914785135</v>
      </c>
      <c r="C44" s="447">
        <f t="shared" si="0"/>
        <v>259863.64217494545</v>
      </c>
      <c r="D44" s="447">
        <f ca="1">SUMIF(G:G,37,K:K)</f>
        <v>44074.531537411247</v>
      </c>
      <c r="E44" s="447">
        <f t="shared" ca="1" si="1"/>
        <v>785369.18084097933</v>
      </c>
      <c r="F44" s="431"/>
      <c r="G44" s="459">
        <v>4</v>
      </c>
      <c r="H44" s="459">
        <v>37</v>
      </c>
      <c r="I44" s="444">
        <f t="shared" ca="1" si="5"/>
        <v>3818291.7923563598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15909.549134818168</v>
      </c>
      <c r="L44" s="444">
        <f t="shared" ca="1" si="3"/>
        <v>3834201.3414911781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785369.18084097933</v>
      </c>
      <c r="C45" s="447">
        <f t="shared" si="0"/>
        <v>259863.64217494545</v>
      </c>
      <c r="D45" s="447">
        <f ca="1">SUMIF(G:G,38,K:K)</f>
        <v>33034.351094983693</v>
      </c>
      <c r="E45" s="447">
        <f t="shared" ca="1" si="1"/>
        <v>558539.88976101764</v>
      </c>
      <c r="F45" s="431"/>
      <c r="G45" s="459">
        <v>4</v>
      </c>
      <c r="H45" s="459">
        <v>38</v>
      </c>
      <c r="I45" s="444">
        <f t="shared" ca="1" si="5"/>
        <v>3834201.3414911781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15975.838922879908</v>
      </c>
      <c r="L45" s="444">
        <f t="shared" ca="1" si="3"/>
        <v>3850177.1804140583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558539.88976101764</v>
      </c>
      <c r="C46" s="447">
        <f t="shared" si="0"/>
        <v>259863.64217494545</v>
      </c>
      <c r="D46" s="447">
        <f ca="1">SUMIF(G:G,39,K:K)</f>
        <v>21429.334068164761</v>
      </c>
      <c r="E46" s="447">
        <f t="shared" ca="1" si="1"/>
        <v>320105.58165423694</v>
      </c>
      <c r="F46" s="431"/>
      <c r="G46" s="459">
        <v>4</v>
      </c>
      <c r="H46" s="459">
        <v>39</v>
      </c>
      <c r="I46" s="444">
        <f t="shared" ca="1" si="5"/>
        <v>3850177.1804140583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16042.404918391909</v>
      </c>
      <c r="L46" s="444">
        <f t="shared" ca="1" si="3"/>
        <v>3866219.58533245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320105.58165423694</v>
      </c>
      <c r="C47" s="447">
        <f t="shared" si="0"/>
        <v>259863.64217494545</v>
      </c>
      <c r="D47" s="447">
        <f ca="1">SUMIF(G:G,40,K:K)</f>
        <v>9230.5823453039429</v>
      </c>
      <c r="E47" s="447">
        <f t="shared" ca="1" si="1"/>
        <v>69472.521824595446</v>
      </c>
      <c r="F47" s="431"/>
      <c r="G47" s="459">
        <v>4</v>
      </c>
      <c r="H47" s="459">
        <v>40</v>
      </c>
      <c r="I47" s="444">
        <f t="shared" ca="1" si="5"/>
        <v>3866219.58533245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16109.24827221854</v>
      </c>
      <c r="L47" s="444">
        <f t="shared" ca="1" si="3"/>
        <v>3882328.8336046687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69472.521824595446</v>
      </c>
      <c r="C48" s="447">
        <f t="shared" si="0"/>
        <v>259863.64217494545</v>
      </c>
      <c r="D48" s="447">
        <f ca="1">SUMIF(G:G,41,K:K)</f>
        <v>-3592.2806674865014</v>
      </c>
      <c r="E48" s="447">
        <f t="shared" ca="1" si="1"/>
        <v>-193983.4010178365</v>
      </c>
      <c r="F48" s="431"/>
      <c r="G48" s="459">
        <v>4</v>
      </c>
      <c r="H48" s="459">
        <v>41</v>
      </c>
      <c r="I48" s="444">
        <f t="shared" ca="1" si="5"/>
        <v>3882328.8336046687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16176.370140019453</v>
      </c>
      <c r="L48" s="444">
        <f t="shared" ca="1" si="3"/>
        <v>3898505.2037446881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-193983.4010178365</v>
      </c>
      <c r="C49" s="447">
        <f t="shared" si="0"/>
        <v>259863.64217494545</v>
      </c>
      <c r="D49" s="447">
        <f ca="1">SUMIF(G:G,42,K:K)</f>
        <v>-17071.185688288784</v>
      </c>
      <c r="E49" s="447">
        <f t="shared" ca="1" si="1"/>
        <v>-470918.22888107074</v>
      </c>
      <c r="F49" s="431"/>
      <c r="G49" s="459">
        <v>4</v>
      </c>
      <c r="H49" s="459">
        <v>42</v>
      </c>
      <c r="I49" s="444">
        <f t="shared" ca="1" si="5"/>
        <v>3898505.2037446881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16243.771682269531</v>
      </c>
      <c r="L49" s="444">
        <f t="shared" ca="1" si="3"/>
        <v>3914748.9754269575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-470918.22888107074</v>
      </c>
      <c r="C50" s="447">
        <f t="shared" si="0"/>
        <v>259863.64217494545</v>
      </c>
      <c r="D50" s="447">
        <f ca="1">SUMIF(G:G,43,K:K)</f>
        <v>-31239.697071322928</v>
      </c>
      <c r="E50" s="447">
        <f t="shared" ca="1" si="1"/>
        <v>-762021.56812733912</v>
      </c>
      <c r="F50" s="431"/>
      <c r="G50" s="459">
        <v>4</v>
      </c>
      <c r="H50" s="459">
        <v>43</v>
      </c>
      <c r="I50" s="444">
        <f t="shared" ca="1" si="5"/>
        <v>3914748.9754269575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16311.454064278989</v>
      </c>
      <c r="L50" s="444">
        <f t="shared" ca="1" si="3"/>
        <v>3931060.4294912363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-762021.56812733912</v>
      </c>
      <c r="C51" s="447">
        <f t="shared" si="0"/>
        <v>259863.64217494545</v>
      </c>
      <c r="D51" s="447">
        <f ca="1">SUMIF(G:G,44,K:K)</f>
        <v>-46133.096386872028</v>
      </c>
      <c r="E51" s="447">
        <f t="shared" ca="1" si="1"/>
        <v>-1068018.3066891567</v>
      </c>
      <c r="F51" s="431"/>
      <c r="G51" s="459">
        <v>4</v>
      </c>
      <c r="H51" s="459">
        <v>44</v>
      </c>
      <c r="I51" s="444">
        <f t="shared" ca="1" si="5"/>
        <v>3931060.4294912363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16379.418456213485</v>
      </c>
      <c r="L51" s="444">
        <f t="shared" ca="1" si="3"/>
        <v>3947439.8479474499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-1068018.3066891567</v>
      </c>
      <c r="C52" s="447">
        <f t="shared" si="0"/>
        <v>259863.64217494545</v>
      </c>
      <c r="D52" s="447">
        <f ca="1">SUMIF(G:G,45,K:K)</f>
        <v>-61788.470277315166</v>
      </c>
      <c r="E52" s="447">
        <f t="shared" ca="1" si="1"/>
        <v>-1389670.4191414174</v>
      </c>
      <c r="F52" s="431"/>
      <c r="G52" s="459">
        <v>4</v>
      </c>
      <c r="H52" s="459">
        <v>45</v>
      </c>
      <c r="I52" s="444">
        <f t="shared" ca="1" si="5"/>
        <v>3947439.8479474499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16447.666033114376</v>
      </c>
      <c r="L52" s="444">
        <f t="shared" ca="1" si="3"/>
        <v>3963887.5139805642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-1389670.4191414174</v>
      </c>
      <c r="C53" s="447">
        <f t="shared" si="0"/>
        <v>259863.64217494545</v>
      </c>
      <c r="D53" s="447">
        <f ca="1">SUMIF(G:G,46,K:K)</f>
        <v>-78244.802808041553</v>
      </c>
      <c r="E53" s="447">
        <f t="shared" ca="1" si="1"/>
        <v>-1727778.8641244043</v>
      </c>
      <c r="F53" s="431"/>
      <c r="G53" s="459">
        <v>4</v>
      </c>
      <c r="H53" s="459">
        <v>46</v>
      </c>
      <c r="I53" s="444">
        <f t="shared" ca="1" si="5"/>
        <v>3963887.5139805642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16516.197974919014</v>
      </c>
      <c r="L53" s="444">
        <f t="shared" ca="1" si="3"/>
        <v>3980403.7119554831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-1727778.8641244043</v>
      </c>
      <c r="C54" s="447">
        <f t="shared" si="0"/>
        <v>259863.64217494545</v>
      </c>
      <c r="D54" s="447">
        <f ca="1">SUMIF(G:G,47,K:K)</f>
        <v>-95543.07254321278</v>
      </c>
      <c r="E54" s="447">
        <f t="shared" ca="1" si="1"/>
        <v>-2083185.5788425624</v>
      </c>
      <c r="F54" s="431"/>
      <c r="G54" s="459">
        <v>4</v>
      </c>
      <c r="H54" s="459">
        <v>47</v>
      </c>
      <c r="I54" s="444">
        <f t="shared" ca="1" si="5"/>
        <v>3980403.7119554831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16585.015466481178</v>
      </c>
      <c r="L54" s="444">
        <f t="shared" ca="1" si="3"/>
        <v>3996988.7274219641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-2083185.5788425624</v>
      </c>
      <c r="C55" s="447">
        <f t="shared" si="0"/>
        <v>259863.64217494545</v>
      </c>
      <c r="D55" s="447">
        <f ca="1">SUMIF(G:G,48,K:K)</f>
        <v>-113726.3545881055</v>
      </c>
      <c r="E55" s="447">
        <f t="shared" ca="1" si="1"/>
        <v>-2456775.5756056132</v>
      </c>
      <c r="F55" s="431"/>
      <c r="G55" s="459">
        <v>4</v>
      </c>
      <c r="H55" s="459">
        <v>48</v>
      </c>
      <c r="I55" s="444">
        <f t="shared" ca="1" si="5"/>
        <v>3996988.7274219641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16654.119697591519</v>
      </c>
      <c r="L55" s="444">
        <f t="shared" ca="1" si="3"/>
        <v>4013642.8471195553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-2456775.5756056132</v>
      </c>
      <c r="C56" s="447">
        <f t="shared" si="0"/>
        <v>259863.64217494545</v>
      </c>
      <c r="D56" s="447">
        <f ca="1">SUMIF(G:G,49,K:K)</f>
        <v>-132839.92785213375</v>
      </c>
      <c r="E56" s="447">
        <f t="shared" ca="1" si="1"/>
        <v>-2849479.1456326921</v>
      </c>
      <c r="F56" s="431"/>
      <c r="G56" s="459">
        <f>G55+1</f>
        <v>5</v>
      </c>
      <c r="H56" s="459">
        <v>49</v>
      </c>
      <c r="I56" s="444">
        <f t="shared" ca="1" si="5"/>
        <v>4013642.8471195553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16723.511862998148</v>
      </c>
      <c r="L56" s="444">
        <f t="shared" ca="1" si="3"/>
        <v>4030366.3589825537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-2849479.1456326921</v>
      </c>
      <c r="C57" s="447">
        <f t="shared" si="0"/>
        <v>259863.64217494545</v>
      </c>
      <c r="D57" s="447">
        <f ca="1">SUMIF(G:G,50,K:K)</f>
        <v>-152931.38779965127</v>
      </c>
      <c r="E57" s="447">
        <f t="shared" ca="1" si="1"/>
        <v>-3262274.1756072892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4030366.3589825537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16793.193162427309</v>
      </c>
      <c r="L57" s="444">
        <f t="shared" ca="1" si="3"/>
        <v>4047159.552144981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-3262274.1756072892</v>
      </c>
      <c r="C58" s="447">
        <f t="shared" si="0"/>
        <v>259863.64217494545</v>
      </c>
      <c r="D58" s="447">
        <f ca="1">SUMIF(G:G,51,K:K)</f>
        <v>-174050.76496929862</v>
      </c>
      <c r="E58" s="447">
        <f t="shared" ca="1" si="1"/>
        <v>-3696188.582751533</v>
      </c>
      <c r="F58" s="431"/>
      <c r="G58" s="459">
        <f t="shared" si="8"/>
        <v>5</v>
      </c>
      <c r="H58" s="459">
        <v>51</v>
      </c>
      <c r="I58" s="444">
        <f t="shared" ca="1" si="5"/>
        <v>4047159.552144981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16863.164800604089</v>
      </c>
      <c r="L58" s="444">
        <f t="shared" ca="1" si="3"/>
        <v>4064022.7169455849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-3696188.582751533</v>
      </c>
      <c r="C59" s="447">
        <f t="shared" si="0"/>
        <v>259863.64217494545</v>
      </c>
      <c r="D59" s="447">
        <f ca="1">SUMIF(G:G,52,K:K)</f>
        <v>-196250.64955702529</v>
      </c>
      <c r="E59" s="447">
        <f t="shared" ca="1" si="1"/>
        <v>-4152302.8744835034</v>
      </c>
      <c r="F59" s="431"/>
      <c r="G59" s="459">
        <f t="shared" si="8"/>
        <v>5</v>
      </c>
      <c r="H59" s="459">
        <v>52</v>
      </c>
      <c r="I59" s="444">
        <f t="shared" ca="1" si="5"/>
        <v>4064022.7169455849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16933.42798727327</v>
      </c>
      <c r="L59" s="444">
        <f t="shared" ca="1" si="3"/>
        <v>4080956.1449328582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-4152302.8744835034</v>
      </c>
      <c r="C60" s="447">
        <f t="shared" si="0"/>
        <v>259863.64217494545</v>
      </c>
      <c r="D60" s="447">
        <f ca="1">SUMIF(G:G,53,K:K)</f>
        <v>-219586.32237301534</v>
      </c>
      <c r="E60" s="447">
        <f t="shared" ca="1" si="1"/>
        <v>-4631752.8390314635</v>
      </c>
      <c r="F60" s="431"/>
      <c r="G60" s="459">
        <f t="shared" si="8"/>
        <v>5</v>
      </c>
      <c r="H60" s="459">
        <v>53</v>
      </c>
      <c r="I60" s="444">
        <f t="shared" ca="1" si="5"/>
        <v>4080956.1449328582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17003.983937220244</v>
      </c>
      <c r="L60" s="444">
        <f t="shared" ca="1" si="3"/>
        <v>4097960.1288700784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-4631752.8390314635</v>
      </c>
      <c r="C61" s="447">
        <f t="shared" si="0"/>
        <v>259863.64217494545</v>
      </c>
      <c r="D61" s="447">
        <f ca="1">SUMIF(G:G,54,K:K)</f>
        <v>-244115.89249861843</v>
      </c>
      <c r="E61" s="447">
        <f t="shared" ca="1" si="1"/>
        <v>-5135732.3737050267</v>
      </c>
      <c r="F61" s="431"/>
      <c r="G61" s="459">
        <f t="shared" si="8"/>
        <v>5</v>
      </c>
      <c r="H61" s="459">
        <v>54</v>
      </c>
      <c r="I61" s="444">
        <f t="shared" ca="1" si="5"/>
        <v>4097960.1288700784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17074.833870291994</v>
      </c>
      <c r="L61" s="444">
        <f t="shared" ca="1" si="3"/>
        <v>4115034.9627403705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-5135732.3737050267</v>
      </c>
      <c r="C62" s="447">
        <f t="shared" si="0"/>
        <v>259863.64217494545</v>
      </c>
      <c r="D62" s="447">
        <f ca="1">SUMIF(G:G,55,K:K)</f>
        <v>-269900.44198607054</v>
      </c>
      <c r="E62" s="447">
        <f t="shared" ca="1" si="1"/>
        <v>-5665496.4578660429</v>
      </c>
      <c r="F62" s="431"/>
      <c r="G62" s="459">
        <f t="shared" si="8"/>
        <v>5</v>
      </c>
      <c r="H62" s="459">
        <v>55</v>
      </c>
      <c r="I62" s="444">
        <f t="shared" ca="1" si="5"/>
        <v>4115034.9627403705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17145.979011418211</v>
      </c>
      <c r="L62" s="444">
        <f t="shared" ca="1" si="3"/>
        <v>4132180.9417517888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-5665496.4578660429</v>
      </c>
      <c r="C63" s="447">
        <f t="shared" si="0"/>
        <v>259863.64217494545</v>
      </c>
      <c r="D63" s="447">
        <f ca="1">SUMIF(G:G,56,K:K)</f>
        <v>-297004.17796132615</v>
      </c>
      <c r="E63" s="447">
        <f t="shared" ca="1" si="1"/>
        <v>-6222364.2780023143</v>
      </c>
      <c r="F63" s="431"/>
      <c r="G63" s="459">
        <f t="shared" si="8"/>
        <v>5</v>
      </c>
      <c r="H63" s="459">
        <v>56</v>
      </c>
      <c r="I63" s="444">
        <f t="shared" ca="1" si="5"/>
        <v>4132180.9417517888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17217.420590632453</v>
      </c>
      <c r="L63" s="444">
        <f t="shared" ca="1" si="3"/>
        <v>4149398.3623424214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-6222364.2780023143</v>
      </c>
      <c r="C64" s="447">
        <f t="shared" si="0"/>
        <v>259863.64217494545</v>
      </c>
      <c r="D64" s="447">
        <f ca="1">SUMIF(G:G,57,K:K)</f>
        <v>-325494.59250876121</v>
      </c>
      <c r="E64" s="447">
        <f t="shared" ca="1" si="1"/>
        <v>-6807722.5126860207</v>
      </c>
      <c r="F64" s="431"/>
      <c r="G64" s="459">
        <f t="shared" si="8"/>
        <v>5</v>
      </c>
      <c r="H64" s="459">
        <v>57</v>
      </c>
      <c r="I64" s="444">
        <f t="shared" ca="1" si="5"/>
        <v>4149398.3623424214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17289.159843093421</v>
      </c>
      <c r="L64" s="444">
        <f t="shared" ca="1" si="3"/>
        <v>4166687.5221855147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-6807722.5126860207</v>
      </c>
      <c r="C65" s="447">
        <f t="shared" si="0"/>
        <v>259863.64217494545</v>
      </c>
      <c r="D65" s="447">
        <f ca="1">SUMIF(G:G,58,K:K)</f>
        <v>-355442.63073588046</v>
      </c>
      <c r="E65" s="447">
        <f t="shared" ca="1" si="1"/>
        <v>-7423028.7855968466</v>
      </c>
      <c r="F65" s="431"/>
      <c r="G65" s="459">
        <f t="shared" si="8"/>
        <v>5</v>
      </c>
      <c r="H65" s="459">
        <v>58</v>
      </c>
      <c r="I65" s="444">
        <f t="shared" ca="1" si="5"/>
        <v>4166687.5221855147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17361.198009106312</v>
      </c>
      <c r="L65" s="444">
        <f t="shared" ca="1" si="3"/>
        <v>4184048.720194621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-7423028.7855968466</v>
      </c>
      <c r="C66" s="447">
        <f t="shared" si="0"/>
        <v>259863.64217494545</v>
      </c>
      <c r="D66" s="447">
        <f ca="1">SUMIF(G:G,59,K:K)</f>
        <v>-386922.86743653368</v>
      </c>
      <c r="E66" s="447">
        <f t="shared" ca="1" si="1"/>
        <v>-8069815.2952083256</v>
      </c>
      <c r="F66" s="431"/>
      <c r="G66" s="459">
        <f t="shared" si="8"/>
        <v>5</v>
      </c>
      <c r="H66" s="459">
        <v>59</v>
      </c>
      <c r="I66" s="444">
        <f t="shared" ca="1" si="5"/>
        <v>4184048.720194621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17433.536334144253</v>
      </c>
      <c r="L66" s="444">
        <f t="shared" ca="1" si="3"/>
        <v>4201482.256528765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-8069815.2952083256</v>
      </c>
      <c r="C67" s="447">
        <f t="shared" si="0"/>
        <v>259863.64217494545</v>
      </c>
      <c r="D67" s="447">
        <f t="shared" ref="D67:D71" ca="1" si="9">SUMIF(G:G,60,K:K)</f>
        <v>-420013.69279255869</v>
      </c>
      <c r="E67" s="447">
        <f t="shared" ca="1" si="1"/>
        <v>-8749692.6301758289</v>
      </c>
      <c r="F67" s="431"/>
      <c r="G67" s="459">
        <f t="shared" si="8"/>
        <v>5</v>
      </c>
      <c r="H67" s="459">
        <v>60</v>
      </c>
      <c r="I67" s="444">
        <f t="shared" ca="1" si="5"/>
        <v>4201482.256528765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17506.176068869852</v>
      </c>
      <c r="L67" s="444">
        <f t="shared" ca="1" si="3"/>
        <v>4218988.4325976344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-8749692.6301758289</v>
      </c>
      <c r="C68" s="447">
        <f t="shared" si="0"/>
        <v>259863.64217494545</v>
      </c>
      <c r="D68" s="447">
        <f t="shared" ca="1" si="9"/>
        <v>-420013.69279255869</v>
      </c>
      <c r="E68" s="447">
        <f t="shared" ca="1" si="1"/>
        <v>-9429569.9651433341</v>
      </c>
      <c r="F68" s="431"/>
      <c r="G68" s="459">
        <f>G67+1</f>
        <v>6</v>
      </c>
      <c r="H68" s="459">
        <v>61</v>
      </c>
      <c r="I68" s="444">
        <f t="shared" ca="1" si="5"/>
        <v>4218988.4325976344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17579.118469156809</v>
      </c>
      <c r="L68" s="444">
        <f t="shared" ca="1" si="3"/>
        <v>4236567.5510667916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-9429569.9651433341</v>
      </c>
      <c r="C69" s="447">
        <f t="shared" si="0"/>
        <v>259863.64217494545</v>
      </c>
      <c r="D69" s="447">
        <f t="shared" ca="1" si="9"/>
        <v>-420013.69279255869</v>
      </c>
      <c r="E69" s="447">
        <f t="shared" ca="1" si="1"/>
        <v>-10109447.300110839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4236567.5510667916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17652.364796111633</v>
      </c>
      <c r="L69" s="444">
        <f t="shared" ca="1" si="3"/>
        <v>4254219.915862903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-10109447.300110839</v>
      </c>
      <c r="C70" s="447">
        <f t="shared" si="0"/>
        <v>259863.64217494545</v>
      </c>
      <c r="D70" s="447">
        <f t="shared" ca="1" si="9"/>
        <v>-420013.69279255869</v>
      </c>
      <c r="E70" s="447">
        <f t="shared" ca="1" si="1"/>
        <v>-10789324.635078344</v>
      </c>
      <c r="F70" s="431"/>
      <c r="G70" s="459">
        <f t="shared" si="10"/>
        <v>6</v>
      </c>
      <c r="H70" s="459">
        <v>63</v>
      </c>
      <c r="I70" s="444">
        <f t="shared" ca="1" si="5"/>
        <v>4254219.915862903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17725.91631609543</v>
      </c>
      <c r="L70" s="444">
        <f t="shared" ca="1" si="3"/>
        <v>4271945.8321789987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-10789324.635078344</v>
      </c>
      <c r="C71" s="447">
        <f t="shared" si="0"/>
        <v>259863.64217494545</v>
      </c>
      <c r="D71" s="447">
        <f t="shared" ca="1" si="9"/>
        <v>-420013.69279255869</v>
      </c>
      <c r="E71" s="447">
        <f t="shared" ca="1" si="1"/>
        <v>-11469201.97004585</v>
      </c>
      <c r="F71" s="431"/>
      <c r="G71" s="459">
        <f t="shared" si="10"/>
        <v>6</v>
      </c>
      <c r="H71" s="459">
        <v>64</v>
      </c>
      <c r="I71" s="444">
        <f t="shared" ca="1" si="5"/>
        <v>4271945.8321789987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17799.774300745827</v>
      </c>
      <c r="L71" s="444">
        <f t="shared" ca="1" si="3"/>
        <v>4289745.6064797444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4289745.6064797444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17873.940026998935</v>
      </c>
      <c r="L72" s="444">
        <f t="shared" ca="1" si="3"/>
        <v>4307619.5465067429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4307619.5465067429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17948.414777111429</v>
      </c>
      <c r="L73" s="444">
        <f t="shared" ca="1" si="3"/>
        <v>4325567.9612838542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4325567.9612838542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18023.199838682725</v>
      </c>
      <c r="L74" s="444">
        <f t="shared" ca="1" si="3"/>
        <v>4343591.1611225372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4343591.1611225372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18000.799821699824</v>
      </c>
      <c r="L75" s="444">
        <f t="shared" ca="1" si="3"/>
        <v>4338192.7570296582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4338192.7570296582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17978.30647131283</v>
      </c>
      <c r="L76" s="444">
        <f t="shared" ca="1" si="3"/>
        <v>4332771.8595863916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4332771.8595863916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17955.719398632551</v>
      </c>
      <c r="L77" s="444">
        <f t="shared" ca="1" si="3"/>
        <v>4327328.3750704452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4327328.3750704452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17933.038213149441</v>
      </c>
      <c r="L78" s="444">
        <f t="shared" ca="1" si="3"/>
        <v>4321862.2093690159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4321862.2093690159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17910.262522726822</v>
      </c>
      <c r="L79" s="444">
        <f t="shared" ca="1" si="3"/>
        <v>4316373.2679771641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4316373.2679771641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17887.391933594103</v>
      </c>
      <c r="L80" s="444">
        <f t="shared" ca="1" si="3"/>
        <v>4310861.455996179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4310861.455996179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17864.42605034</v>
      </c>
      <c r="L81" s="444">
        <f t="shared" ca="1" si="3"/>
        <v>4305326.6781319398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4305326.6781319398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17841.36447590567</v>
      </c>
      <c r="L82" s="444">
        <f t="shared" ca="1" si="3"/>
        <v>4299768.8386932667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4299768.8386932667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17818.206811577864</v>
      </c>
      <c r="L83" s="444">
        <f t="shared" ca="1" si="3"/>
        <v>4294187.8415902657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4294187.8415902657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17794.952656982026</v>
      </c>
      <c r="L84" s="444">
        <f t="shared" ca="1" si="3"/>
        <v>4288583.5903326692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4288583.5903326692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17771.601610075377</v>
      </c>
      <c r="L85" s="444">
        <f t="shared" ca="1" si="3"/>
        <v>4282955.9880281659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4282955.9880281659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17748.153267139944</v>
      </c>
      <c r="L86" s="444">
        <f t="shared" ca="1" si="3"/>
        <v>4277304.9373807264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4277304.9373807264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17724.607222775616</v>
      </c>
      <c r="L87" s="444">
        <f t="shared" ca="1" si="3"/>
        <v>4271630.3406889234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4271630.3406889234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17700.9630698931</v>
      </c>
      <c r="L88" s="444">
        <f t="shared" ca="1" si="3"/>
        <v>4265932.0998442378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4265932.0998442378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17677.220399706912</v>
      </c>
      <c r="L89" s="444">
        <f t="shared" ca="1" si="3"/>
        <v>4260210.1163293654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4260210.1163293654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17653.378801728275</v>
      </c>
      <c r="L90" s="444">
        <f t="shared" ca="1" si="3"/>
        <v>4254464.291216515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4254464.291216515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17629.437863758067</v>
      </c>
      <c r="L91" s="444">
        <f t="shared" ca="1" si="3"/>
        <v>4248694.5251656938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4248694.5251656938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17605.397171879646</v>
      </c>
      <c r="L92" s="444">
        <f t="shared" ca="1" si="3"/>
        <v>4242900.718422994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4242900.718422994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17581.256310451728</v>
      </c>
      <c r="L93" s="444">
        <f t="shared" ca="1" si="3"/>
        <v>4237082.7708188668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4237082.7708188668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17557.014862101198</v>
      </c>
      <c r="L94" s="444">
        <f t="shared" ca="1" si="3"/>
        <v>4231240.5817663893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4231240.5817663893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17532.672407715876</v>
      </c>
      <c r="L95" s="444">
        <f t="shared" ca="1" si="3"/>
        <v>4225374.0502595259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4225374.0502595259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17508.228526437277</v>
      </c>
      <c r="L96" s="444">
        <f t="shared" ca="1" si="3"/>
        <v>4219483.0748713845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4219483.0748713845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17483.682795653356</v>
      </c>
      <c r="L97" s="444">
        <f t="shared" ca="1" si="3"/>
        <v>4213567.5537524587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4213567.5537524587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17459.034790991165</v>
      </c>
      <c r="L98" s="444">
        <f t="shared" ca="1" si="3"/>
        <v>4207627.3846288705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4207627.3846288705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17434.284086309548</v>
      </c>
      <c r="L99" s="444">
        <f t="shared" ca="1" si="3"/>
        <v>4201662.4648006009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4201662.4648006009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17409.430253691757</v>
      </c>
      <c r="L100" s="444">
        <f t="shared" ca="1" si="3"/>
        <v>4195672.6911397139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4195672.6911397139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17384.472863438063</v>
      </c>
      <c r="L101" s="444">
        <f t="shared" ca="1" si="3"/>
        <v>4189657.9600885729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4189657.9600885729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17359.411484058306</v>
      </c>
      <c r="L102" s="444">
        <f t="shared" ca="1" si="3"/>
        <v>4183618.1676580524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4183618.1676580524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17334.245682264471</v>
      </c>
      <c r="L103" s="444">
        <f t="shared" ca="1" si="3"/>
        <v>4177553.2094257381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4177553.2094257381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17308.975022963165</v>
      </c>
      <c r="L104" s="444">
        <f t="shared" ca="1" si="3"/>
        <v>4171462.9805341223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4171462.9805341223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17290.865320914763</v>
      </c>
      <c r="L105" s="444">
        <f t="shared" ca="1" si="3"/>
        <v>4167098.5423404584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4167098.5423404584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17272.680161774497</v>
      </c>
      <c r="L106" s="444">
        <f t="shared" ca="1" si="3"/>
        <v>4162715.9189876541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4162715.9189876541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17254.419231137814</v>
      </c>
      <c r="L107" s="444">
        <f t="shared" ca="1" si="3"/>
        <v>4158315.034704213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4158315.034704213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17236.082213290141</v>
      </c>
      <c r="L108" s="444">
        <f t="shared" ca="1" si="3"/>
        <v>4153895.8134029242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4153895.8134029242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17217.668791201439</v>
      </c>
      <c r="L109" s="444">
        <f t="shared" ca="1" si="3"/>
        <v>4149458.1786795468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4149458.1786795468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17199.178646520701</v>
      </c>
      <c r="L110" s="444">
        <f t="shared" ca="1" si="3"/>
        <v>4145002.0538114887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4145002.0538114887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17180.611459570457</v>
      </c>
      <c r="L111" s="444">
        <f t="shared" ca="1" si="3"/>
        <v>4140527.3617564803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4140527.3617564803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17161.966909341256</v>
      </c>
      <c r="L112" s="444">
        <f t="shared" ca="1" si="3"/>
        <v>4136034.0251512425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4136034.0251512425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17143.244673486101</v>
      </c>
      <c r="L113" s="444">
        <f t="shared" ca="1" si="3"/>
        <v>4131521.96631015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4131521.96631015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17124.44442831488</v>
      </c>
      <c r="L114" s="444">
        <f t="shared" ca="1" si="3"/>
        <v>4126991.1072238861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4126991.1072238861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17105.565848788781</v>
      </c>
      <c r="L115" s="444">
        <f t="shared" ca="1" si="3"/>
        <v>4122441.3695580959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4122441.3695580959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17086.608608514653</v>
      </c>
      <c r="L116" s="444">
        <f t="shared" ca="1" si="3"/>
        <v>4117872.6746520316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4117872.6746520316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17067.572379739384</v>
      </c>
      <c r="L117" s="444">
        <f t="shared" ca="1" si="3"/>
        <v>4113284.9435171923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4113284.9435171923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17048.456833344222</v>
      </c>
      <c r="L118" s="444">
        <f t="shared" ca="1" si="3"/>
        <v>4108678.0968359578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4108678.0968359578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17029.261638839078</v>
      </c>
      <c r="L119" s="444">
        <f t="shared" ca="1" si="3"/>
        <v>4104052.0549602183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4104052.0549602183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17009.986464356829</v>
      </c>
      <c r="L120" s="444">
        <f t="shared" ca="1" si="3"/>
        <v>4099406.7379099964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4099406.7379099964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16990.630976647572</v>
      </c>
      <c r="L121" s="444">
        <f t="shared" ca="1" si="3"/>
        <v>4094742.0653720652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4094742.0653720652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16971.194841072858</v>
      </c>
      <c r="L122" s="444">
        <f t="shared" ca="1" si="3"/>
        <v>4090057.9566985592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4090057.9566985592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16951.677721599917</v>
      </c>
      <c r="L123" s="444">
        <f t="shared" ca="1" si="3"/>
        <v>4085354.3309055804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4085354.3309055804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16932.079280795842</v>
      </c>
      <c r="L124" s="444">
        <f t="shared" ca="1" si="3"/>
        <v>4080631.1066717976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4080631.1066717976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16912.399179821743</v>
      </c>
      <c r="L125" s="444">
        <f t="shared" ca="1" si="3"/>
        <v>4075888.2023370406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4075888.2023370406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16892.637078426924</v>
      </c>
      <c r="L126" s="444">
        <f t="shared" ca="1" si="3"/>
        <v>4071125.5359008885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4071125.5359008885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16872.792634942954</v>
      </c>
      <c r="L127" s="444">
        <f t="shared" ca="1" si="3"/>
        <v>4066343.0250212527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4066343.0250212527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16852.865506277809</v>
      </c>
      <c r="L128" s="444">
        <f t="shared" ca="1" si="3"/>
        <v>4061540.5870129517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4061540.5870129517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16832.855347909888</v>
      </c>
      <c r="L129" s="444">
        <f t="shared" ca="1" si="3"/>
        <v>4056718.1388462828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4056718.1388462828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16812.761813882098</v>
      </c>
      <c r="L130" s="444">
        <f t="shared" ca="1" si="3"/>
        <v>4051875.5971455863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4051875.5971455863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16792.584556795864</v>
      </c>
      <c r="L131" s="444">
        <f t="shared" ca="1" si="3"/>
        <v>4047012.8781878031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4047012.8781878031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16772.3232278051</v>
      </c>
      <c r="L132" s="444">
        <f t="shared" ca="1" si="3"/>
        <v>4042129.8979010293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4042129.8979010293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16751.977476610209</v>
      </c>
      <c r="L133" s="444">
        <f t="shared" ca="1" si="3"/>
        <v>4037226.5718630608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4037226.5718630608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16731.546951452008</v>
      </c>
      <c r="L134" s="444">
        <f t="shared" ca="1" si="3"/>
        <v>4032302.8152999338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4032302.8152999338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16711.031299105645</v>
      </c>
      <c r="L135" s="444">
        <f t="shared" ca="1" si="3"/>
        <v>4027358.5430844608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4027358.5430844608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16690.43016487451</v>
      </c>
      <c r="L136" s="444">
        <f t="shared" ca="1" si="3"/>
        <v>4022393.6697347565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4022393.6697347565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16669.743192584072</v>
      </c>
      <c r="L137" s="444">
        <f t="shared" ca="1" si="3"/>
        <v>4017408.1094127619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4017408.1094127619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16648.970024575763</v>
      </c>
      <c r="L138" s="444">
        <f t="shared" ca="1" si="3"/>
        <v>4012401.775922759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4012401.775922759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16628.110301700752</v>
      </c>
      <c r="L139" s="444">
        <f t="shared" ca="1" si="3"/>
        <v>4007374.582709881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4007374.582709881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16607.16366331376</v>
      </c>
      <c r="L140" s="444">
        <f t="shared" ca="1" si="3"/>
        <v>4002326.4428586159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4002326.4428586159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16586.129747266819</v>
      </c>
      <c r="L141" s="444">
        <f t="shared" ca="1" si="3"/>
        <v>3997257.2690913039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3997257.2690913039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16565.008189903019</v>
      </c>
      <c r="L142" s="444">
        <f t="shared" ca="1" si="3"/>
        <v>3992166.9737666282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3992166.9737666282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16543.798626050204</v>
      </c>
      <c r="L143" s="444">
        <f t="shared" ca="1" si="3"/>
        <v>3987055.4688780997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3987055.4688780997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16522.500689014669</v>
      </c>
      <c r="L144" s="444">
        <f t="shared" ca="1" si="3"/>
        <v>3981922.6660525356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3981922.6660525356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16501.11401057482</v>
      </c>
      <c r="L145" s="444">
        <f t="shared" ca="1" si="3"/>
        <v>3976768.4765485316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3976768.4765485316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16479.638220974804</v>
      </c>
      <c r="L146" s="444">
        <f t="shared" ca="1" si="3"/>
        <v>3971592.8112549274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3971592.8112549274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16458.072948918121</v>
      </c>
      <c r="L147" s="444">
        <f t="shared" ca="1" si="3"/>
        <v>3966395.5806892668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3966395.5806892668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16436.417821561201</v>
      </c>
      <c r="L148" s="444">
        <f t="shared" ca="1" si="3"/>
        <v>3961176.6949962489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3961176.6949962489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16414.672464506955</v>
      </c>
      <c r="L149" s="444">
        <f t="shared" ca="1" si="3"/>
        <v>3955936.0639461773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3955936.0639461773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16392.836501798327</v>
      </c>
      <c r="L150" s="444">
        <f t="shared" ca="1" si="3"/>
        <v>3950673.5969333965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3950673.5969333965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16370.909555911741</v>
      </c>
      <c r="L151" s="444">
        <f t="shared" ca="1" si="3"/>
        <v>3945389.2029747292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3945389.2029747292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16348.891247750626</v>
      </c>
      <c r="L152" s="444">
        <f t="shared" ca="1" si="3"/>
        <v>3940082.7907079011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3940082.7907079011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16326.78119663884</v>
      </c>
      <c r="L153" s="444">
        <f t="shared" ca="1" si="3"/>
        <v>3934754.2683899612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3934754.2683899612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16304.579020314093</v>
      </c>
      <c r="L154" s="444">
        <f t="shared" ca="1" si="3"/>
        <v>3929403.5438956963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3929403.5438956963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16282.284334921322</v>
      </c>
      <c r="L155" s="444">
        <f t="shared" ca="1" si="3"/>
        <v>3924030.5247160387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3924030.5247160387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16259.896755006081</v>
      </c>
      <c r="L156" s="444">
        <f t="shared" ca="1" si="3"/>
        <v>3918635.117956466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3918635.117956466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16237.415893507863</v>
      </c>
      <c r="L157" s="444">
        <f t="shared" ca="1" si="3"/>
        <v>3913217.2303353949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3913217.2303353949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16214.841361753397</v>
      </c>
      <c r="L158" s="444">
        <f t="shared" ca="1" si="3"/>
        <v>3907776.7681825692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3907776.7681825692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16192.172769449959</v>
      </c>
      <c r="L159" s="444">
        <f t="shared" ca="1" si="3"/>
        <v>3902313.6374374405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3902313.6374374405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16169.40972467859</v>
      </c>
      <c r="L160" s="444">
        <f t="shared" ca="1" si="3"/>
        <v>3896827.74364754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3896827.74364754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16146.551833887337</v>
      </c>
      <c r="L161" s="444">
        <f t="shared" ca="1" si="3"/>
        <v>3891318.9919668483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3891318.9919668483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16123.598701884457</v>
      </c>
      <c r="L162" s="444">
        <f t="shared" ca="1" si="3"/>
        <v>3885787.2871541539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3885787.2871541539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16100.549931831561</v>
      </c>
      <c r="L163" s="444">
        <f t="shared" ca="1" si="3"/>
        <v>3880232.5335714067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3880232.5335714067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16077.405125236783</v>
      </c>
      <c r="L164" s="444">
        <f t="shared" ca="1" si="3"/>
        <v>3874654.6351820645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3874654.6351820645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16054.163881947856</v>
      </c>
      <c r="L165" s="444">
        <f t="shared" ca="1" si="3"/>
        <v>3869053.4955494334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3869053.4955494334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16030.825800145227</v>
      </c>
      <c r="L166" s="444">
        <f t="shared" ca="1" si="3"/>
        <v>3863429.0178349996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3863429.0178349996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16007.390476335086</v>
      </c>
      <c r="L167" s="444">
        <f t="shared" ca="1" si="3"/>
        <v>3857781.1047967561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3857781.1047967561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15983.857505342407</v>
      </c>
      <c r="L168" s="444">
        <f t="shared" ca="1" si="3"/>
        <v>3852109.6587875197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3852109.6587875197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15960.22648030392</v>
      </c>
      <c r="L169" s="444">
        <f t="shared" ca="1" si="3"/>
        <v>3846414.5817532446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3846414.5817532446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15936.496992661107</v>
      </c>
      <c r="L170" s="444">
        <f t="shared" ca="1" si="3"/>
        <v>3840695.7752313269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3840695.7752313269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15912.668632153116</v>
      </c>
      <c r="L171" s="444">
        <f t="shared" ca="1" si="3"/>
        <v>3834953.140348901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3834953.140348901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15888.740986809675</v>
      </c>
      <c r="L172" s="444">
        <f t="shared" ca="1" si="3"/>
        <v>3829186.5778211318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3829186.5778211318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15864.713642943971</v>
      </c>
      <c r="L173" s="444">
        <f t="shared" ca="1" si="3"/>
        <v>3823395.9879494971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3823395.9879494971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15840.586185145494</v>
      </c>
      <c r="L174" s="444">
        <f t="shared" ca="1" si="3"/>
        <v>3817581.2706200639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3817581.2706200639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15816.358196272855</v>
      </c>
      <c r="L175" s="444">
        <f t="shared" ca="1" si="3"/>
        <v>3811742.325301758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3811742.325301758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15792.029257446578</v>
      </c>
      <c r="L176" s="444">
        <f t="shared" ca="1" si="3"/>
        <v>3805879.0510446257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3805879.0510446257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15767.598948041861</v>
      </c>
      <c r="L177" s="444">
        <f t="shared" ca="1" si="3"/>
        <v>3799991.3464780888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3799991.3464780888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15743.066845681291</v>
      </c>
      <c r="L178" s="444">
        <f t="shared" ca="1" si="3"/>
        <v>3794079.1098091914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3794079.1098091914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15718.432526227552</v>
      </c>
      <c r="L179" s="444">
        <f t="shared" ca="1" si="3"/>
        <v>3788142.2388208401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3788142.2388208401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15693.695563776089</v>
      </c>
      <c r="L180" s="444">
        <f t="shared" ca="1" si="3"/>
        <v>3782180.6308700372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3782180.6308700372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15668.855530647745</v>
      </c>
      <c r="L181" s="444">
        <f t="shared" ca="1" si="3"/>
        <v>3776194.182886106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3776194.182886106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15643.911997381363</v>
      </c>
      <c r="L182" s="444">
        <f t="shared" ca="1" si="3"/>
        <v>3770182.7913689082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3770182.7913689082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15618.864532726373</v>
      </c>
      <c r="L183" s="444">
        <f t="shared" ca="1" si="3"/>
        <v>3764146.3523870558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3764146.3523870558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15593.712703635319</v>
      </c>
      <c r="L184" s="444">
        <f t="shared" ca="1" si="3"/>
        <v>3758084.7615761124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3758084.7615761124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15568.45607525639</v>
      </c>
      <c r="L185" s="444">
        <f t="shared" ca="1" si="3"/>
        <v>3751997.9141367897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3751997.9141367897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15543.094210925878</v>
      </c>
      <c r="L186" s="444">
        <f t="shared" ca="1" si="3"/>
        <v>3745885.7048331369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3745885.7048331369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15517.626672160659</v>
      </c>
      <c r="L187" s="444">
        <f t="shared" ca="1" si="3"/>
        <v>3739748.0279907188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3739748.0279907188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15492.053018650586</v>
      </c>
      <c r="L188" s="444">
        <f t="shared" ca="1" si="3"/>
        <v>3733584.7774947905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3733584.7774947905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15466.372808250882</v>
      </c>
      <c r="L189" s="444">
        <f t="shared" ca="1" si="3"/>
        <v>3727395.8467884627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3727395.8467884627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15440.585596974517</v>
      </c>
      <c r="L190" s="444">
        <f t="shared" ca="1" si="3"/>
        <v>3721181.1288708583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3721181.1288708583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15414.690938984497</v>
      </c>
      <c r="L191" s="444">
        <f t="shared" ca="1" si="3"/>
        <v>3714940.516295264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3714940.516295264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15388.688386586186</v>
      </c>
      <c r="L192" s="444">
        <f t="shared" ca="1" si="3"/>
        <v>3708673.9011672712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3708673.9011672712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15362.577490219552</v>
      </c>
      <c r="L193" s="444">
        <f t="shared" ca="1" si="3"/>
        <v>3702381.1751429117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3702381.1751429117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15336.357798451387</v>
      </c>
      <c r="L194" s="444">
        <f t="shared" ca="1" si="3"/>
        <v>3696062.2294267844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3696062.2294267844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15310.028857967523</v>
      </c>
      <c r="L195" s="444">
        <f t="shared" ca="1" si="3"/>
        <v>3689716.9547701729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3689716.9547701729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15283.590213564978</v>
      </c>
      <c r="L196" s="444">
        <f t="shared" ca="1" si="3"/>
        <v>3683345.2414691593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3683345.2414691593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15257.041408144085</v>
      </c>
      <c r="L197" s="444">
        <f t="shared" ca="1" si="3"/>
        <v>3676946.9793627243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3676946.9793627243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15230.381982700606</v>
      </c>
      <c r="L198" s="444">
        <f t="shared" ca="1" si="3"/>
        <v>3670522.0578308459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3670522.0578308459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15203.611476317779</v>
      </c>
      <c r="L199" s="444">
        <f t="shared" ca="1" si="3"/>
        <v>3664070.3657925851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3664070.3657925851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15176.729426158359</v>
      </c>
      <c r="L200" s="444">
        <f t="shared" ca="1" si="3"/>
        <v>3657591.7917041648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3657591.7917041648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15149.735367456607</v>
      </c>
      <c r="L201" s="444">
        <f t="shared" ca="1" si="3"/>
        <v>3651086.2235570424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3651086.2235570424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15122.628833510265</v>
      </c>
      <c r="L202" s="444">
        <f t="shared" ca="1" si="3"/>
        <v>3644553.548875974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3644553.548875974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15095.40935567248</v>
      </c>
      <c r="L203" s="444">
        <f t="shared" ca="1" si="3"/>
        <v>3637993.6547170677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3637993.6547170677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15068.076463343703</v>
      </c>
      <c r="L204" s="444">
        <f t="shared" ca="1" si="3"/>
        <v>3631406.4276658325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3631406.4276658325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15040.629683963556</v>
      </c>
      <c r="L205" s="444">
        <f t="shared" ca="1" si="3"/>
        <v>3624791.7538352171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3624791.7538352171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15013.068543002659</v>
      </c>
      <c r="L206" s="444">
        <f t="shared" ca="1" si="3"/>
        <v>3618149.5188636407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3618149.5188636407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14985.392563954423</v>
      </c>
      <c r="L207" s="444">
        <f t="shared" ca="1" si="3"/>
        <v>3611479.6079130163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3611479.6079130163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14957.60126832682</v>
      </c>
      <c r="L208" s="444">
        <f t="shared" ca="1" si="3"/>
        <v>3604781.9056667644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3604781.9056667644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14929.694175634106</v>
      </c>
      <c r="L209" s="444">
        <f t="shared" ca="1" si="3"/>
        <v>3598056.2963278196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3598056.2963278196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14901.670803388502</v>
      </c>
      <c r="L210" s="444">
        <f t="shared" ca="1" si="3"/>
        <v>3591302.6636166293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3591302.6636166293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14873.530667091874</v>
      </c>
      <c r="L211" s="444">
        <f t="shared" ca="1" si="3"/>
        <v>3584520.8907691422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3584520.8907691422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14845.273280227348</v>
      </c>
      <c r="L212" s="444">
        <f t="shared" ca="1" si="3"/>
        <v>3577710.8605347909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3577710.8605347909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14816.898154250883</v>
      </c>
      <c r="L213" s="444">
        <f t="shared" ca="1" si="3"/>
        <v>3570872.4551744629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3570872.4551744629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14788.404798582849</v>
      </c>
      <c r="L214" s="444">
        <f t="shared" ca="1" si="3"/>
        <v>3564005.5564584667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3564005.5564584667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14759.792720599533</v>
      </c>
      <c r="L215" s="444">
        <f t="shared" ca="1" si="3"/>
        <v>3557110.0456644874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3557110.0456644874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14731.061425624619</v>
      </c>
      <c r="L216" s="444">
        <f t="shared" ca="1" si="3"/>
        <v>3550185.803575533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3550185.803575533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14702.21041692064</v>
      </c>
      <c r="L217" s="444">
        <f t="shared" ca="1" si="3"/>
        <v>3543232.7104778746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3543232.7104778746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14673.239195680397</v>
      </c>
      <c r="L218" s="444">
        <f t="shared" ca="1" si="3"/>
        <v>3536250.646158976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3536250.646158976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14644.147261018319</v>
      </c>
      <c r="L219" s="444">
        <f t="shared" ca="1" si="3"/>
        <v>3529239.4899054156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3529239.4899054156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14614.934109961818</v>
      </c>
      <c r="L220" s="444">
        <f t="shared" ca="1" si="3"/>
        <v>3522199.1205007983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3522199.1205007983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14585.59923744258</v>
      </c>
      <c r="L221" s="444">
        <f t="shared" ca="1" si="3"/>
        <v>3515129.416223662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3515129.416223662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14556.142136287846</v>
      </c>
      <c r="L222" s="444">
        <f t="shared" ca="1" si="3"/>
        <v>3508030.254845371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3508030.254845371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14526.562297211633</v>
      </c>
      <c r="L223" s="444">
        <f t="shared" ca="1" si="3"/>
        <v>3500901.5136280037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3500901.5136280037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14496.859208805938</v>
      </c>
      <c r="L224" s="444">
        <f t="shared" ca="1" si="3"/>
        <v>3493743.0693222308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3493743.0693222308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14467.032357531882</v>
      </c>
      <c r="L225" s="444">
        <f t="shared" ca="1" si="3"/>
        <v>3486554.798165184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3486554.798165184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14437.081227710854</v>
      </c>
      <c r="L226" s="444">
        <f t="shared" ca="1" si="3"/>
        <v>3479336.5758783161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3479336.5758783161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14407.005301515572</v>
      </c>
      <c r="L227" s="444">
        <f t="shared" ca="1" si="3"/>
        <v>3472088.2776652528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3472088.2776652528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14376.804058961141</v>
      </c>
      <c r="L228" s="444">
        <f t="shared" ca="1" si="3"/>
        <v>3464809.7782096351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3464809.7782096351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14346.476977896065</v>
      </c>
      <c r="L229" s="444">
        <f t="shared" ca="1" si="3"/>
        <v>3457500.9516729522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3457500.9516729522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14316.023533993221</v>
      </c>
      <c r="L230" s="444">
        <f t="shared" ca="1" si="3"/>
        <v>3450161.6716923667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3450161.6716923667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14285.443200740783</v>
      </c>
      <c r="L231" s="444">
        <f t="shared" ca="1" si="3"/>
        <v>3442791.8113785288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3442791.8113785288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14254.735449433125</v>
      </c>
      <c r="L232" s="444">
        <f t="shared" ca="1" si="3"/>
        <v>3435391.2433133833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3435391.2433133833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14223.899749161685</v>
      </c>
      <c r="L233" s="444">
        <f t="shared" ca="1" si="3"/>
        <v>3427959.8395479661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3427959.8395479661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14192.93556680578</v>
      </c>
      <c r="L234" s="444">
        <f t="shared" ca="1" si="3"/>
        <v>3420497.4716001931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3420497.4716001931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14161.842367023391</v>
      </c>
      <c r="L235" s="444">
        <f t="shared" ca="1" si="3"/>
        <v>3413004.0104526374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3413004.0104526374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14130.619612241911</v>
      </c>
      <c r="L236" s="444">
        <f t="shared" ca="1" si="3"/>
        <v>3405479.3265503007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3405479.3265503007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14099.26676264884</v>
      </c>
      <c r="L237" s="444">
        <f t="shared" ca="1" si="3"/>
        <v>3397923.2897983706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3397923.2897983706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14067.783276182467</v>
      </c>
      <c r="L238" s="444">
        <f t="shared" ca="1" si="3"/>
        <v>3390335.7695599743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3390335.7695599743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14036.168608522481</v>
      </c>
      <c r="L239" s="444">
        <f t="shared" ca="1" si="3"/>
        <v>3382716.634653918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3382716.634653918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14004.422213080579</v>
      </c>
      <c r="L240" s="444">
        <f t="shared" ca="1" si="3"/>
        <v>3375065.7533524199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3375065.7533524199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13972.543540991004</v>
      </c>
      <c r="L241" s="444">
        <f t="shared" ca="1" si="3"/>
        <v>3367382.993378832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3367382.993378832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13940.532041101054</v>
      </c>
      <c r="L242" s="444">
        <f t="shared" ca="1" si="3"/>
        <v>3359668.2219053544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3359668.2219053544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13908.387159961565</v>
      </c>
      <c r="L243" s="444">
        <f t="shared" ca="1" si="3"/>
        <v>3351921.3055507373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3351921.3055507373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13876.108341817329</v>
      </c>
      <c r="L244" s="444">
        <f t="shared" ca="1" si="3"/>
        <v>3344142.1103779757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3344142.1103779757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13843.695028597487</v>
      </c>
      <c r="L245" s="444">
        <f t="shared" ca="1" si="3"/>
        <v>3336330.5018919944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3336330.5018919944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13811.146659905899</v>
      </c>
      <c r="L246" s="444">
        <f t="shared" ca="1" si="3"/>
        <v>3328486.3450373216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3328486.3450373216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13778.462673011431</v>
      </c>
      <c r="L247" s="444">
        <f t="shared" ca="1" si="3"/>
        <v>3320609.504195754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3320609.504195754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13745.642502838229</v>
      </c>
      <c r="L248" s="444">
        <f t="shared" ca="1" si="3"/>
        <v>3312699.8431840134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3312699.8431840134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13712.685581955977</v>
      </c>
      <c r="L249" s="444">
        <f t="shared" ca="1" si="3"/>
        <v>3304757.2252513906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3304757.2252513906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13679.591340570047</v>
      </c>
      <c r="L250" s="444">
        <f t="shared" ca="1" si="3"/>
        <v>3296781.513077382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3296781.513077382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13646.359206511679</v>
      </c>
      <c r="L251" s="444">
        <f t="shared" ca="1" si="3"/>
        <v>3288772.5687693148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3288772.5687693148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13612.988605228064</v>
      </c>
      <c r="L252" s="444">
        <f t="shared" ca="1" si="3"/>
        <v>3280730.2538599642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3280730.2538599642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13579.478959772439</v>
      </c>
      <c r="L253" s="444">
        <f t="shared" ca="1" si="3"/>
        <v>3272654.4293051576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3272654.4293051576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13545.829690794078</v>
      </c>
      <c r="L254" s="444">
        <f t="shared" ca="1" si="3"/>
        <v>3264544.9554813728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3264544.9554813728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13512.040216528309</v>
      </c>
      <c r="L255" s="444">
        <f t="shared" ca="1" si="3"/>
        <v>3256401.6921833223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3256401.6921833223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13478.10995278643</v>
      </c>
      <c r="L256" s="444">
        <f t="shared" ca="1" si="3"/>
        <v>3248224.4986215299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3248224.4986215299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13444.03831294563</v>
      </c>
      <c r="L257" s="444">
        <f t="shared" ca="1" si="3"/>
        <v>3240013.2334198966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3240013.2334198966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13409.824707938824</v>
      </c>
      <c r="L258" s="444">
        <f t="shared" ca="1" si="3"/>
        <v>3231767.7546132565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3231767.7546132565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13375.46854624449</v>
      </c>
      <c r="L259" s="444">
        <f t="shared" ca="1" si="3"/>
        <v>3223487.919644922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3223487.919644922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13340.969233876429</v>
      </c>
      <c r="L260" s="444">
        <f t="shared" ca="1" si="3"/>
        <v>3215173.5853642197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3215173.5853642197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13306.326174373504</v>
      </c>
      <c r="L261" s="444">
        <f t="shared" ca="1" si="3"/>
        <v>3206824.6080240142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3206824.6080240142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13271.538768789314</v>
      </c>
      <c r="L262" s="444">
        <f t="shared" ca="1" si="3"/>
        <v>3198440.8432782246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3198440.8432782246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13236.606415681857</v>
      </c>
      <c r="L263" s="444">
        <f t="shared" ref="L263:L517" ca="1" si="28">I263-J263+K263</f>
        <v>3190022.1461793277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3190022.1461793277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13201.528511103121</v>
      </c>
      <c r="L264" s="444">
        <f t="shared" ca="1" si="28"/>
        <v>3181568.3711758521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3181568.3711758521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13166.304448588638</v>
      </c>
      <c r="L265" s="444">
        <f t="shared" ca="1" si="28"/>
        <v>3173079.372109862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3173079.372109862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13130.933619147014</v>
      </c>
      <c r="L266" s="444">
        <f t="shared" ca="1" si="28"/>
        <v>3164555.0022144304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3164555.0022144304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13095.415411249382</v>
      </c>
      <c r="L267" s="444">
        <f t="shared" ca="1" si="28"/>
        <v>3155995.1141111008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3155995.1141111008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13059.749210818842</v>
      </c>
      <c r="L268" s="444">
        <f t="shared" ca="1" si="28"/>
        <v>3147399.5598073406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3147399.5598073406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13023.93440121984</v>
      </c>
      <c r="L269" s="444">
        <f t="shared" ca="1" si="28"/>
        <v>3138768.1906939815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3138768.1906939815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12987.97036324751</v>
      </c>
      <c r="L270" s="444">
        <f t="shared" ca="1" si="28"/>
        <v>3130100.8575426503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3130100.8575426503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12951.856475116965</v>
      </c>
      <c r="L271" s="444">
        <f t="shared" ca="1" si="28"/>
        <v>3121397.4105031886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3121397.4105031886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12915.592112452541</v>
      </c>
      <c r="L272" s="444">
        <f t="shared" ca="1" si="28"/>
        <v>3112657.6991010625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3112657.6991010625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12879.176648277014</v>
      </c>
      <c r="L273" s="444">
        <f t="shared" ca="1" si="28"/>
        <v>3103881.5722347605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3103881.5722347605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12842.609453000758</v>
      </c>
      <c r="L274" s="444">
        <f t="shared" ca="1" si="28"/>
        <v>3095068.8781731823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3095068.8781731823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12805.889894410848</v>
      </c>
      <c r="L275" s="444">
        <f t="shared" ca="1" si="28"/>
        <v>3086219.4645530144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3086219.4645530144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12769.017337660149</v>
      </c>
      <c r="L276" s="444">
        <f t="shared" ca="1" si="28"/>
        <v>3077333.1783760958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3077333.1783760958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12731.991145256321</v>
      </c>
      <c r="L277" s="444">
        <f t="shared" ca="1" si="28"/>
        <v>3068409.8660067734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3068409.8660067734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12694.810677050811</v>
      </c>
      <c r="L278" s="444">
        <f t="shared" ca="1" si="28"/>
        <v>3059449.3731692452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3059449.3731692452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12657.475290227776</v>
      </c>
      <c r="L279" s="444">
        <f t="shared" ca="1" si="28"/>
        <v>3050451.544944894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3050451.544944894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12619.98433929298</v>
      </c>
      <c r="L280" s="444">
        <f t="shared" ca="1" si="28"/>
        <v>3041416.2257696083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3041416.2257696083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12582.337176062623</v>
      </c>
      <c r="L281" s="444">
        <f t="shared" ca="1" si="28"/>
        <v>3032343.2594310921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3032343.2594310921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12544.533149652138</v>
      </c>
      <c r="L282" s="444">
        <f t="shared" ca="1" si="28"/>
        <v>3023232.4890661654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3023232.4890661654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12506.571606464944</v>
      </c>
      <c r="L283" s="444">
        <f t="shared" ca="1" si="28"/>
        <v>3014083.7571580517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3014083.7571580517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12468.451890181137</v>
      </c>
      <c r="L284" s="444">
        <f t="shared" ca="1" si="28"/>
        <v>3004896.9055336541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3004896.9055336541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12430.173341746147</v>
      </c>
      <c r="L285" s="444">
        <f t="shared" ca="1" si="28"/>
        <v>2995671.7753608213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2995671.7753608213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12391.735299359343</v>
      </c>
      <c r="L286" s="444">
        <f t="shared" ca="1" si="28"/>
        <v>2986408.207145602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2986408.207145602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12353.137098462596</v>
      </c>
      <c r="L287" s="444">
        <f t="shared" ca="1" si="28"/>
        <v>2977106.0407294859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2977106.0407294859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12314.378071728779</v>
      </c>
      <c r="L288" s="444">
        <f t="shared" ca="1" si="28"/>
        <v>2967765.1152866357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2967765.1152866357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12275.457549050238</v>
      </c>
      <c r="L289" s="444">
        <f t="shared" ca="1" si="28"/>
        <v>2958385.2693211073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2958385.2693211073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12236.374857527202</v>
      </c>
      <c r="L290" s="444">
        <f t="shared" ca="1" si="28"/>
        <v>2948966.3406640557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2948966.3406640557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12197.129321456154</v>
      </c>
      <c r="L291" s="444">
        <f t="shared" ca="1" si="28"/>
        <v>2939508.1664709328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2939508.1664709328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12157.720262318142</v>
      </c>
      <c r="L292" s="444">
        <f t="shared" ca="1" si="28"/>
        <v>2930010.5832186718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2930010.5832186718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12118.146998767053</v>
      </c>
      <c r="L293" s="444">
        <f t="shared" ca="1" si="28"/>
        <v>2920473.4267028603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2920473.4267028603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12078.40884661784</v>
      </c>
      <c r="L294" s="444">
        <f t="shared" ca="1" si="28"/>
        <v>2910896.5320348991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2910896.5320348991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12038.505118834668</v>
      </c>
      <c r="L295" s="444">
        <f t="shared" ca="1" si="28"/>
        <v>2901279.733639155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2901279.733639155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11998.435125519067</v>
      </c>
      <c r="L296" s="444">
        <f t="shared" ca="1" si="28"/>
        <v>2891622.8652500953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2891622.8652500953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11958.198173897985</v>
      </c>
      <c r="L297" s="444">
        <f t="shared" ca="1" si="28"/>
        <v>2881925.7599094142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2881925.7599094142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11917.793568311814</v>
      </c>
      <c r="L298" s="444">
        <f t="shared" ca="1" si="28"/>
        <v>2872188.2499631471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2872188.2499631471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11877.220610202368</v>
      </c>
      <c r="L299" s="444">
        <f t="shared" ca="1" si="28"/>
        <v>2862410.1670587705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2862410.1670587705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11836.478598100799</v>
      </c>
      <c r="L300" s="444">
        <f t="shared" ca="1" si="28"/>
        <v>2852591.3421422923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2852591.3421422923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11795.566827615472</v>
      </c>
      <c r="L301" s="444">
        <f t="shared" ca="1" si="28"/>
        <v>2842731.6054553287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2842731.6054553287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11754.48459141979</v>
      </c>
      <c r="L302" s="444">
        <f t="shared" ca="1" si="28"/>
        <v>2832830.7865321697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2832830.7865321697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11713.231179239961</v>
      </c>
      <c r="L303" s="444">
        <f t="shared" ca="1" si="28"/>
        <v>2822888.714196831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2822888.714196831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11671.805877842717</v>
      </c>
      <c r="L304" s="444">
        <f t="shared" ca="1" si="28"/>
        <v>2812905.2165600951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2812905.2165600951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11630.207971022985</v>
      </c>
      <c r="L305" s="444">
        <f t="shared" ca="1" si="28"/>
        <v>2802880.1210165392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2802880.1210165392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11588.436739591501</v>
      </c>
      <c r="L306" s="444">
        <f t="shared" ca="1" si="28"/>
        <v>2792813.2542415517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2792813.2542415517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11546.491461362388</v>
      </c>
      <c r="L307" s="444">
        <f t="shared" ca="1" si="28"/>
        <v>2782704.4421883351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2782704.4421883351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11504.371411140652</v>
      </c>
      <c r="L308" s="444">
        <f t="shared" ca="1" si="28"/>
        <v>2772553.5100848968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2772553.5100848968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11462.075860709658</v>
      </c>
      <c r="L309" s="444">
        <f t="shared" ca="1" si="28"/>
        <v>2762360.2824310279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2762360.2824310279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11419.604078818538</v>
      </c>
      <c r="L310" s="444">
        <f t="shared" ca="1" si="28"/>
        <v>2752124.5829952676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2752124.5829952676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11376.955331169536</v>
      </c>
      <c r="L311" s="444">
        <f t="shared" ca="1" si="28"/>
        <v>2741846.2348118583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2741846.2348118583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11334.128880405331</v>
      </c>
      <c r="L312" s="444">
        <f t="shared" ca="1" si="28"/>
        <v>2731525.0601776848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2731525.0601776848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11291.123986096274</v>
      </c>
      <c r="L313" s="444">
        <f t="shared" ca="1" si="28"/>
        <v>2721160.880649202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2721160.880649202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11247.939904727597</v>
      </c>
      <c r="L314" s="444">
        <f t="shared" ca="1" si="28"/>
        <v>2710753.5170393507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2710753.5170393507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11204.57588968655</v>
      </c>
      <c r="L315" s="444">
        <f t="shared" ca="1" si="28"/>
        <v>2700302.7894144584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2700302.7894144584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11161.031191249498</v>
      </c>
      <c r="L316" s="444">
        <f t="shared" ca="1" si="28"/>
        <v>2689808.517091129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2689808.517091129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11117.305056568959</v>
      </c>
      <c r="L317" s="444">
        <f t="shared" ca="1" si="28"/>
        <v>2679270.5186331193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2679270.5186331193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11073.396729660584</v>
      </c>
      <c r="L318" s="444">
        <f t="shared" ca="1" si="28"/>
        <v>2668688.6118482011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2668688.6118482011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11029.305451390093</v>
      </c>
      <c r="L319" s="444">
        <f t="shared" ca="1" si="28"/>
        <v>2658062.6137850122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2658062.6137850122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10985.030459460138</v>
      </c>
      <c r="L320" s="444">
        <f t="shared" ca="1" si="28"/>
        <v>2647392.3407298937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2647392.3407298937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10940.570988397145</v>
      </c>
      <c r="L321" s="444">
        <f t="shared" ca="1" si="28"/>
        <v>2636677.6082037119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2636677.6082037119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10895.926269538055</v>
      </c>
      <c r="L322" s="444">
        <f t="shared" ca="1" si="28"/>
        <v>2625918.2309586713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2625918.2309586713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10851.095531017052</v>
      </c>
      <c r="L323" s="444">
        <f t="shared" ca="1" si="28"/>
        <v>2615114.0229751095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2615114.0229751095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10806.077997752211</v>
      </c>
      <c r="L324" s="444">
        <f t="shared" ca="1" si="28"/>
        <v>2604264.7974582827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2604264.7974582827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10760.8728914321</v>
      </c>
      <c r="L325" s="444">
        <f t="shared" ca="1" si="28"/>
        <v>2593370.366835136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2593370.366835136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10715.479430502321</v>
      </c>
      <c r="L326" s="444">
        <f t="shared" ca="1" si="28"/>
        <v>2582430.5427510594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2582430.5427510594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10669.896830152002</v>
      </c>
      <c r="L327" s="444">
        <f t="shared" ca="1" si="28"/>
        <v>2571445.1360666323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2571445.1360666323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10624.124302300223</v>
      </c>
      <c r="L328" s="444">
        <f t="shared" ca="1" si="28"/>
        <v>2560413.9568543537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2560413.9568543537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10578.161055582395</v>
      </c>
      <c r="L329" s="444">
        <f t="shared" ca="1" si="28"/>
        <v>2549336.8143953574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2549336.8143953574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10532.006295336578</v>
      </c>
      <c r="L330" s="444">
        <f t="shared" ca="1" si="28"/>
        <v>2538213.517176115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2538213.517176115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10485.659223589733</v>
      </c>
      <c r="L331" s="444">
        <f t="shared" ca="1" si="28"/>
        <v>2527043.8728851257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2527043.8728851257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10439.119039043944</v>
      </c>
      <c r="L332" s="444">
        <f t="shared" ca="1" si="28"/>
        <v>2515827.6884095906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2515827.6884095906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10392.384937062548</v>
      </c>
      <c r="L333" s="444">
        <f t="shared" ca="1" si="28"/>
        <v>2504564.7698320742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2504564.7698320742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10345.45610965623</v>
      </c>
      <c r="L334" s="444">
        <f t="shared" ca="1" si="28"/>
        <v>2493254.9224271514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2493254.9224271514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10298.331745469051</v>
      </c>
      <c r="L335" s="444">
        <f t="shared" ca="1" si="28"/>
        <v>2481897.9506580415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2481897.9506580415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10251.011029764428</v>
      </c>
      <c r="L336" s="444">
        <f t="shared" ca="1" si="28"/>
        <v>2470493.6581732272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2470493.6581732272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10203.493144411035</v>
      </c>
      <c r="L337" s="444">
        <f t="shared" ca="1" si="28"/>
        <v>2459041.8478030595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2459041.8478030595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10155.777267868669</v>
      </c>
      <c r="L338" s="444">
        <f t="shared" ca="1" si="28"/>
        <v>2447542.3215563493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2447542.3215563493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10107.862575174044</v>
      </c>
      <c r="L339" s="444">
        <f t="shared" ca="1" si="28"/>
        <v>2435994.8806169443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2435994.8806169443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10059.748237926522</v>
      </c>
      <c r="L340" s="444">
        <f t="shared" ca="1" si="28"/>
        <v>2424399.325340292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2424399.325340292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10011.433424273804</v>
      </c>
      <c r="L341" s="444">
        <f t="shared" ca="1" si="28"/>
        <v>2412755.4552499871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2412755.4552499871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9962.9172988975333</v>
      </c>
      <c r="L342" s="444">
        <f t="shared" ca="1" si="28"/>
        <v>2401063.0690343059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2401063.0690343059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9914.1990229988623</v>
      </c>
      <c r="L343" s="444">
        <f t="shared" ca="1" si="28"/>
        <v>2389321.9645427261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2389321.9645427261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9865.2777542839467</v>
      </c>
      <c r="L344" s="444">
        <f t="shared" ca="1" si="28"/>
        <v>2377531.9387824312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2377531.9387824312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9816.1526469493838</v>
      </c>
      <c r="L345" s="444">
        <f t="shared" ca="1" si="28"/>
        <v>2365692.7879148019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2365692.7879148019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9766.8228516675954</v>
      </c>
      <c r="L346" s="444">
        <f t="shared" ca="1" si="28"/>
        <v>2353804.3072518907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2353804.3072518907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9717.2875155721322</v>
      </c>
      <c r="L347" s="444">
        <f t="shared" ca="1" si="28"/>
        <v>2341866.2912528841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2341866.2912528841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9667.545782242938</v>
      </c>
      <c r="L348" s="444">
        <f t="shared" ca="1" si="28"/>
        <v>2329878.5335205481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2329878.5335205481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9617.5967916915379</v>
      </c>
      <c r="L349" s="444">
        <f t="shared" ca="1" si="28"/>
        <v>2317840.8267976609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2317840.8267976609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9567.439680346175</v>
      </c>
      <c r="L350" s="444">
        <f t="shared" ca="1" si="28"/>
        <v>2305752.9629634283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2305752.9629634283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9517.0735810368733</v>
      </c>
      <c r="L351" s="444">
        <f t="shared" ca="1" si="28"/>
        <v>2293614.7330298861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2293614.7330298861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9466.497622980447</v>
      </c>
      <c r="L352" s="444">
        <f t="shared" ca="1" si="28"/>
        <v>2281425.9271382876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2281425.9271382876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9415.7109317654522</v>
      </c>
      <c r="L353" s="444">
        <f t="shared" ca="1" si="28"/>
        <v>2269186.3345554741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2269186.3345554741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9364.7126293370638</v>
      </c>
      <c r="L354" s="444">
        <f t="shared" ca="1" si="28"/>
        <v>2256895.7436702321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2256895.7436702321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9313.5018339818889</v>
      </c>
      <c r="L355" s="444">
        <f t="shared" ca="1" si="28"/>
        <v>2244553.9419896351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2244553.9419896351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9262.0776603127342</v>
      </c>
      <c r="L356" s="444">
        <f t="shared" ca="1" si="28"/>
        <v>2232160.7161353691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2232160.7161353691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9210.4392192532923</v>
      </c>
      <c r="L357" s="444">
        <f t="shared" ca="1" si="28"/>
        <v>2219715.8518400434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2219715.8518400434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9158.5856180227693</v>
      </c>
      <c r="L358" s="444">
        <f t="shared" ca="1" si="28"/>
        <v>2207219.1339434874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2207219.1339434874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9106.5159601204523</v>
      </c>
      <c r="L359" s="444">
        <f t="shared" ca="1" si="28"/>
        <v>2194670.3463890292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2194670.3463890292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9054.2293453102102</v>
      </c>
      <c r="L360" s="444">
        <f t="shared" ca="1" si="28"/>
        <v>2182069.2722197603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2182069.2722197603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9001.7248696049228</v>
      </c>
      <c r="L361" s="444">
        <f t="shared" ca="1" si="28"/>
        <v>2169415.6935747867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2169415.6935747867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8949.0016252508649</v>
      </c>
      <c r="L362" s="444">
        <f t="shared" ca="1" si="28"/>
        <v>2156709.3916854588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2156709.3916854588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8896.0587007119993</v>
      </c>
      <c r="L363" s="444">
        <f t="shared" ca="1" si="28"/>
        <v>2143950.1468715919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2143950.1468715919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8842.8951806542209</v>
      </c>
      <c r="L364" s="444">
        <f t="shared" ca="1" si="28"/>
        <v>2131137.7385376673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2131137.7385376673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8789.5101459295347</v>
      </c>
      <c r="L365" s="444">
        <f t="shared" ca="1" si="28"/>
        <v>2118271.9451690181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2118271.9451690181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8735.9026735601637</v>
      </c>
      <c r="L366" s="444">
        <f t="shared" ca="1" si="28"/>
        <v>2105352.5443279995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2105352.5443279995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8682.0718367225854</v>
      </c>
      <c r="L367" s="444">
        <f t="shared" ca="1" si="28"/>
        <v>2092379.3126501432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2092379.3126501432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8628.0167047315172</v>
      </c>
      <c r="L368" s="444">
        <f t="shared" ca="1" si="28"/>
        <v>2079352.0258402959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2079352.0258402959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8573.736343023822</v>
      </c>
      <c r="L369" s="444">
        <f t="shared" ca="1" si="28"/>
        <v>2066270.4586687409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2066270.4586687409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8519.2298131423413</v>
      </c>
      <c r="L370" s="444">
        <f t="shared" ca="1" si="28"/>
        <v>2053134.3849673045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2053134.3849673045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8464.4961727196915</v>
      </c>
      <c r="L371" s="444">
        <f t="shared" ca="1" si="28"/>
        <v>2039943.5776254453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2039943.5776254453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8409.5344754619437</v>
      </c>
      <c r="L372" s="444">
        <f t="shared" ca="1" si="28"/>
        <v>2026697.8085863285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2026697.8085863285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8354.3437711322895</v>
      </c>
      <c r="L373" s="444">
        <f t="shared" ca="1" si="28"/>
        <v>2013396.8488428819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2013396.8488428819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8298.9231055345954</v>
      </c>
      <c r="L374" s="444">
        <f t="shared" ca="1" si="28"/>
        <v>2000040.4684338376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2000040.4684338376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8243.2715204969118</v>
      </c>
      <c r="L375" s="444">
        <f t="shared" ca="1" si="28"/>
        <v>1986628.4364397556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1986628.4364397556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8187.3880538549029</v>
      </c>
      <c r="L376" s="444">
        <f t="shared" ca="1" si="28"/>
        <v>1973160.5209790317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1973160.5209790317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8131.2717394352212</v>
      </c>
      <c r="L377" s="444">
        <f t="shared" ca="1" si="28"/>
        <v>1959636.489203888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1959636.489203888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8074.9216070387884</v>
      </c>
      <c r="L378" s="444">
        <f t="shared" ca="1" si="28"/>
        <v>1946056.1072963479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1946056.1072963479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8018.3366824240384</v>
      </c>
      <c r="L379" s="444">
        <f t="shared" ca="1" si="28"/>
        <v>1932419.140464193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1932419.140464193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7961.5159872900585</v>
      </c>
      <c r="L380" s="444">
        <f t="shared" ca="1" si="28"/>
        <v>1918725.3529369042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1918725.3529369042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7904.4585392596891</v>
      </c>
      <c r="L381" s="444">
        <f t="shared" ca="1" si="28"/>
        <v>1904974.507961585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1904974.507961585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7847.1633518625249</v>
      </c>
      <c r="L382" s="444">
        <f t="shared" ca="1" si="28"/>
        <v>1891166.3677988686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1891166.3677988686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7789.6294345178749</v>
      </c>
      <c r="L383" s="444">
        <f t="shared" ca="1" si="28"/>
        <v>1877300.6937188075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1877300.6937188075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7731.8557925176201</v>
      </c>
      <c r="L384" s="444">
        <f t="shared" ca="1" si="28"/>
        <v>1863377.2459967462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1863377.2459967462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7673.8414270090316</v>
      </c>
      <c r="L385" s="444">
        <f t="shared" ca="1" si="28"/>
        <v>1849395.7839091765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1849395.7839091765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7615.5853349774898</v>
      </c>
      <c r="L386" s="444">
        <f t="shared" ca="1" si="28"/>
        <v>1835356.0657295752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1835356.0657295752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7557.0865092291515</v>
      </c>
      <c r="L387" s="444">
        <f t="shared" ca="1" si="28"/>
        <v>1821257.8487242255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1821257.8487242255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7498.3439383735276</v>
      </c>
      <c r="L388" s="444">
        <f t="shared" ca="1" si="28"/>
        <v>1807100.8891480202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1807100.8891480202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7439.3566068060045</v>
      </c>
      <c r="L389" s="444">
        <f t="shared" ca="1" si="28"/>
        <v>1792884.9422402473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1792884.9422402473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7380.123494690285</v>
      </c>
      <c r="L390" s="444">
        <f t="shared" ca="1" si="28"/>
        <v>1778609.7622203587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1778609.7622203587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7320.6435779407484</v>
      </c>
      <c r="L391" s="444">
        <f t="shared" ca="1" si="28"/>
        <v>1764275.1022837206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1764275.1022837206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7260.9158282047574</v>
      </c>
      <c r="L392" s="444">
        <f t="shared" ca="1" si="28"/>
        <v>1749880.7145973465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1749880.7145973465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7200.9392128448662</v>
      </c>
      <c r="L393" s="444">
        <f t="shared" ca="1" si="28"/>
        <v>1735426.3502956126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1735426.3502956126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7140.7126949209742</v>
      </c>
      <c r="L394" s="444">
        <f t="shared" ca="1" si="28"/>
        <v>1720911.7594759548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1720911.7594759548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7080.2352331724005</v>
      </c>
      <c r="L395" s="444">
        <f t="shared" ca="1" si="28"/>
        <v>1706336.6911945483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1706336.6911945483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7019.5057819998729</v>
      </c>
      <c r="L396" s="444">
        <f t="shared" ca="1" si="28"/>
        <v>1691700.8934619692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1691700.8934619692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6958.52329144746</v>
      </c>
      <c r="L397" s="444">
        <f t="shared" ca="1" si="28"/>
        <v>1677004.1132388378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1677004.1132388378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6897.2867071844121</v>
      </c>
      <c r="L398" s="444">
        <f t="shared" ca="1" si="28"/>
        <v>1662246.0964314435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1662246.0964314435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6835.794970486937</v>
      </c>
      <c r="L399" s="444">
        <f t="shared" ca="1" si="28"/>
        <v>1647426.5878873516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1647426.5878873516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6774.0470182198869</v>
      </c>
      <c r="L400" s="444">
        <f t="shared" ca="1" si="28"/>
        <v>1632545.3313909927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1632545.3313909927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6712.0417828183909</v>
      </c>
      <c r="L401" s="444">
        <f t="shared" ca="1" si="28"/>
        <v>1617602.0696592324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1617602.0696592324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6649.7781922693894</v>
      </c>
      <c r="L402" s="444">
        <f t="shared" ca="1" si="28"/>
        <v>1602596.5443369229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1602596.5443369229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6587.2551700930999</v>
      </c>
      <c r="L403" s="444">
        <f t="shared" ca="1" si="28"/>
        <v>1587528.4959924372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1587528.4959924372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6524.4716353244103</v>
      </c>
      <c r="L404" s="444">
        <f t="shared" ca="1" si="28"/>
        <v>1572397.6641131828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1572397.6641131828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6461.4265024941833</v>
      </c>
      <c r="L405" s="444">
        <f t="shared" ca="1" si="28"/>
        <v>1557203.7871010981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1557203.7871010981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6398.1186816104964</v>
      </c>
      <c r="L406" s="444">
        <f t="shared" ca="1" si="28"/>
        <v>1541946.6022681298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1541946.6022681298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6334.5470781397953</v>
      </c>
      <c r="L407" s="444">
        <f t="shared" ca="1" si="28"/>
        <v>1526625.8458316908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1526625.8458316908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6270.7105929879663</v>
      </c>
      <c r="L408" s="444">
        <f t="shared" ca="1" si="28"/>
        <v>1511241.2529100999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1511241.2529100999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6206.6081224813379</v>
      </c>
      <c r="L409" s="444">
        <f t="shared" ca="1" si="28"/>
        <v>1495792.5575180023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1495792.5575180023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6142.238558347598</v>
      </c>
      <c r="L410" s="444">
        <f t="shared" ca="1" si="28"/>
        <v>1480279.4925617711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1480279.4925617711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6077.6007876966341</v>
      </c>
      <c r="L411" s="444">
        <f t="shared" ca="1" si="28"/>
        <v>1464701.7898348889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1464701.7898348889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6012.6936930012916</v>
      </c>
      <c r="L412" s="444">
        <f t="shared" ca="1" si="28"/>
        <v>1449059.1800133113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1449059.1800133113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5947.5161520780521</v>
      </c>
      <c r="L413" s="444">
        <f t="shared" ca="1" si="28"/>
        <v>1433351.3926508105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1433351.3926508105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5882.067038067632</v>
      </c>
      <c r="L414" s="444">
        <f t="shared" ca="1" si="28"/>
        <v>1417578.1561742993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1417578.1561742993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5816.3452194155016</v>
      </c>
      <c r="L415" s="444">
        <f t="shared" ca="1" si="28"/>
        <v>1401739.1978791361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1401739.1978791361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5750.3495598523214</v>
      </c>
      <c r="L416" s="444">
        <f t="shared" ca="1" si="28"/>
        <v>1385834.2439244096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1385834.2439244096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5684.0789183742945</v>
      </c>
      <c r="L417" s="444">
        <f t="shared" ca="1" si="28"/>
        <v>1369863.0193282051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1369863.0193282051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5617.5321492234425</v>
      </c>
      <c r="L418" s="444">
        <f t="shared" ca="1" si="28"/>
        <v>1353825.2479628497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1353825.2479628497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5550.7081018677954</v>
      </c>
      <c r="L419" s="444">
        <f t="shared" ca="1" si="28"/>
        <v>1337720.6525501385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1337720.6525501385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5483.6056209814988</v>
      </c>
      <c r="L420" s="444">
        <f t="shared" ca="1" si="28"/>
        <v>1321548.9546565411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1321548.9546565411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5416.2235464248424</v>
      </c>
      <c r="L421" s="444">
        <f t="shared" ca="1" si="28"/>
        <v>1305309.8746883871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1305309.8746883871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5348.5607132242012</v>
      </c>
      <c r="L422" s="444">
        <f t="shared" ca="1" si="28"/>
        <v>1289003.1318870324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1289003.1318870324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5280.6159515518902</v>
      </c>
      <c r="L423" s="444">
        <f t="shared" ca="1" si="28"/>
        <v>1272628.4443240054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1272628.4443240054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5212.3880867059443</v>
      </c>
      <c r="L424" s="444">
        <f t="shared" ca="1" si="28"/>
        <v>1256185.5288961325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1256185.5288961325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5143.8759390898067</v>
      </c>
      <c r="L425" s="444">
        <f t="shared" ca="1" si="28"/>
        <v>1239674.1013206434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1239674.1013206434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5075.0783241919362</v>
      </c>
      <c r="L426" s="444">
        <f t="shared" ca="1" si="28"/>
        <v>1223093.8761302566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1223093.8761302566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5005.9940525653237</v>
      </c>
      <c r="L427" s="444">
        <f t="shared" ca="1" si="28"/>
        <v>1206444.5666682431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1206444.5666682431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4936.6219298069345</v>
      </c>
      <c r="L428" s="444">
        <f t="shared" ca="1" si="28"/>
        <v>1189725.8850834712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1189725.8850834712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4866.9607565370516</v>
      </c>
      <c r="L429" s="444">
        <f t="shared" ca="1" si="28"/>
        <v>1172937.5423254294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1172937.5423254294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4797.0093283785436</v>
      </c>
      <c r="L430" s="444">
        <f t="shared" ca="1" si="28"/>
        <v>1156079.2481392291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1156079.2481392291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4726.7664359360424</v>
      </c>
      <c r="L431" s="444">
        <f t="shared" ca="1" si="28"/>
        <v>1139150.7110605864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1139150.7110605864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4656.2308647750315</v>
      </c>
      <c r="L432" s="444">
        <f t="shared" ca="1" si="28"/>
        <v>1122151.6384107827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1122151.6384107827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4585.4013954008497</v>
      </c>
      <c r="L433" s="444">
        <f t="shared" ca="1" si="28"/>
        <v>1105081.7362916046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1105081.7362916046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4514.2768032376071</v>
      </c>
      <c r="L434" s="444">
        <f t="shared" ca="1" si="28"/>
        <v>1087940.7095802634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1087940.7095802634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4442.8558586070185</v>
      </c>
      <c r="L435" s="444">
        <f t="shared" ca="1" si="28"/>
        <v>1070728.2619242915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1070728.2619242915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4371.1373267071358</v>
      </c>
      <c r="L436" s="444">
        <f t="shared" ca="1" si="28"/>
        <v>1053444.0957364198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1053444.0957364198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4299.1199675910038</v>
      </c>
      <c r="L437" s="444">
        <f t="shared" ca="1" si="28"/>
        <v>1036087.912189432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1036087.912189432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4226.8025361452219</v>
      </c>
      <c r="L438" s="444">
        <f t="shared" ca="1" si="28"/>
        <v>1018659.4112109983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1018659.4112109983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4154.183782068415</v>
      </c>
      <c r="L439" s="444">
        <f t="shared" ca="1" si="28"/>
        <v>1001158.291478488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1001158.291478488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4081.2624498496225</v>
      </c>
      <c r="L440" s="444">
        <f t="shared" ca="1" si="28"/>
        <v>983584.25041375891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983584.25041375891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4008.0372787465835</v>
      </c>
      <c r="L441" s="444">
        <f t="shared" ca="1" si="28"/>
        <v>965936.98417792667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965936.98417792667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3934.507002763949</v>
      </c>
      <c r="L442" s="444">
        <f t="shared" ca="1" si="28"/>
        <v>948216.18766611186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948216.18766611186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3860.6703506313875</v>
      </c>
      <c r="L443" s="444">
        <f t="shared" ca="1" si="28"/>
        <v>930421.55450216436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930421.55450216436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3786.5260457816066</v>
      </c>
      <c r="L444" s="444">
        <f t="shared" ca="1" si="28"/>
        <v>912552.77703336719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912552.77703336719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3712.0728063282854</v>
      </c>
      <c r="L445" s="444">
        <f t="shared" ca="1" si="28"/>
        <v>894609.54632511665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894609.54632511665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3637.3093450439078</v>
      </c>
      <c r="L446" s="444">
        <f t="shared" ca="1" si="28"/>
        <v>876591.55215558177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876591.55215558177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3562.2343693375115</v>
      </c>
      <c r="L447" s="444">
        <f t="shared" ca="1" si="28"/>
        <v>858498.48301034048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858498.48301034048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3486.8465812323402</v>
      </c>
      <c r="L448" s="444">
        <f t="shared" ca="1" si="28"/>
        <v>840330.02607699402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840330.02607699402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3411.1446773433977</v>
      </c>
      <c r="L449" s="444">
        <f t="shared" ca="1" si="28"/>
        <v>822085.86723975872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822085.86723975872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3335.1273488549164</v>
      </c>
      <c r="L450" s="444">
        <f t="shared" ca="1" si="28"/>
        <v>803765.6910740349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803765.6910740349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3258.7932814977335</v>
      </c>
      <c r="L451" s="444">
        <f t="shared" ca="1" si="28"/>
        <v>785369.18084095384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785369.18084095384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3182.1411555265631</v>
      </c>
      <c r="L452" s="444">
        <f t="shared" ca="1" si="28"/>
        <v>766896.01848190161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766896.01848190161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3105.1696456971781</v>
      </c>
      <c r="L453" s="444">
        <f t="shared" ca="1" si="28"/>
        <v>748345.88461302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748345.88461302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3027.8774212435051</v>
      </c>
      <c r="L454" s="444">
        <f t="shared" ca="1" si="28"/>
        <v>729718.45851968473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729718.45851968473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2950.2631458546084</v>
      </c>
      <c r="L455" s="444">
        <f t="shared" ca="1" si="28"/>
        <v>711013.41815096058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711013.41815096058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2872.325477651591</v>
      </c>
      <c r="L456" s="444">
        <f t="shared" ca="1" si="28"/>
        <v>692230.44011403341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692230.44011403341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2794.0630691643942</v>
      </c>
      <c r="L457" s="444">
        <f t="shared" ca="1" si="28"/>
        <v>673369.19966861897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673369.19966861897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2715.4745673085008</v>
      </c>
      <c r="L458" s="444">
        <f t="shared" ca="1" si="28"/>
        <v>654429.37072134879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654429.37072134879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2636.5586133615416</v>
      </c>
      <c r="L459" s="444">
        <f t="shared" ca="1" si="28"/>
        <v>635410.62582013151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635410.62582013151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2557.3138429398027</v>
      </c>
      <c r="L460" s="444">
        <f t="shared" ca="1" si="28"/>
        <v>616312.63614849246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616312.63614849246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2477.7388859746407</v>
      </c>
      <c r="L461" s="444">
        <f t="shared" ca="1" si="28"/>
        <v>597135.07151988836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597135.07151988836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2397.83236668879</v>
      </c>
      <c r="L462" s="444">
        <f t="shared" ca="1" si="28"/>
        <v>577877.60037199839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577877.60037199839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2317.5929035725817</v>
      </c>
      <c r="L463" s="444">
        <f t="shared" ca="1" si="28"/>
        <v>558539.88976099226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558539.88976099226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2237.0191093600561</v>
      </c>
      <c r="L464" s="444">
        <f t="shared" ca="1" si="28"/>
        <v>539121.60535577347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539121.60535577347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2156.109591004978</v>
      </c>
      <c r="L465" s="444">
        <f t="shared" ca="1" si="28"/>
        <v>519622.41143219965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519622.41143219965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2074.8629496567537</v>
      </c>
      <c r="L466" s="444">
        <f t="shared" ca="1" si="28"/>
        <v>500041.97086727759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500041.97086727759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1993.2777806362449</v>
      </c>
      <c r="L467" s="444">
        <f t="shared" ca="1" si="28"/>
        <v>480379.94513333507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480379.94513333507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1911.3526734114846</v>
      </c>
      <c r="L468" s="444">
        <f t="shared" ca="1" si="28"/>
        <v>460635.99429216777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460635.99429216777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1829.0862115732871</v>
      </c>
      <c r="L469" s="444">
        <f t="shared" ca="1" si="28"/>
        <v>440809.77698916226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440809.77698916226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1746.4769728107642</v>
      </c>
      <c r="L470" s="444">
        <f t="shared" ca="1" si="28"/>
        <v>420900.95044739422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420900.95044739422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1663.5235288867309</v>
      </c>
      <c r="L471" s="444">
        <f t="shared" ca="1" si="28"/>
        <v>400909.17046170216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400909.17046170216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1580.224445613014</v>
      </c>
      <c r="L472" s="444">
        <f t="shared" ca="1" si="28"/>
        <v>380834.09139273642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380834.09139273642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1496.5782828256567</v>
      </c>
      <c r="L473" s="444">
        <f t="shared" ca="1" si="28"/>
        <v>360675.36616098328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360675.36616098328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1412.5835943600187</v>
      </c>
      <c r="L474" s="444">
        <f t="shared" ca="1" si="28"/>
        <v>340432.64624076453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340432.64624076453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1328.2389280257739</v>
      </c>
      <c r="L475" s="444">
        <f t="shared" ca="1" si="28"/>
        <v>320105.58165421151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320105.58165421151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1243.5428255818031</v>
      </c>
      <c r="L476" s="444">
        <f t="shared" ca="1" si="28"/>
        <v>299693.82096521452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299693.82096521452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1158.4938227109822</v>
      </c>
      <c r="L477" s="444">
        <f t="shared" ca="1" si="28"/>
        <v>279197.01127334672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279197.01127334672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1073.0904489948666</v>
      </c>
      <c r="L478" s="444">
        <f t="shared" ca="1" si="28"/>
        <v>258614.7982077628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258614.7982077628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987.33122788826665</v>
      </c>
      <c r="L479" s="444">
        <f t="shared" ca="1" si="28"/>
        <v>237946.82592107228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237946.82592107228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901.21467669372282</v>
      </c>
      <c r="L480" s="444">
        <f t="shared" ca="1" si="28"/>
        <v>217192.73708318721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217192.73708318721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814.73930653586842</v>
      </c>
      <c r="L481" s="444">
        <f t="shared" ca="1" si="28"/>
        <v>196352.17287514429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196352.17287514429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727.90362233568953</v>
      </c>
      <c r="L482" s="444">
        <f t="shared" ca="1" si="28"/>
        <v>175424.7729829012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175424.7729829012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640.70612278467672</v>
      </c>
      <c r="L483" s="444">
        <f t="shared" ca="1" si="28"/>
        <v>154410.17559110708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154410.17559110708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553.14530031886784</v>
      </c>
      <c r="L484" s="444">
        <f t="shared" ca="1" si="28"/>
        <v>133308.01737684716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133308.01737684716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465.21964109278485</v>
      </c>
      <c r="L485" s="444">
        <f t="shared" ca="1" si="28"/>
        <v>112117.93350336116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112117.93350336116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376.92762495325985</v>
      </c>
      <c r="L486" s="444">
        <f t="shared" ca="1" si="28"/>
        <v>90839.557613735626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90839.557613735626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288.26772541315347</v>
      </c>
      <c r="L487" s="444">
        <f t="shared" ca="1" si="28"/>
        <v>69472.521824569994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69472.521824569994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199.23840962496337</v>
      </c>
      <c r="L488" s="444">
        <f t="shared" ca="1" si="28"/>
        <v>48016.456719616173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48016.456719616173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109.83813835432244</v>
      </c>
      <c r="L489" s="444">
        <f t="shared" ca="1" si="28"/>
        <v>26470.99134339171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26470.99134339171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20.065365953387179</v>
      </c>
      <c r="L490" s="444">
        <f t="shared" ca="1" si="28"/>
        <v>4835.7531947663101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4835.7531947663101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-70.081459665885333</v>
      </c>
      <c r="L491" s="444">
        <f t="shared" ca="1" si="28"/>
        <v>-16889.631779478364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-16889.631779478364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-160.60389705857148</v>
      </c>
      <c r="L492" s="444">
        <f t="shared" ca="1" si="28"/>
        <v>-38705.539191115728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-38705.539191115728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-251.50351127372713</v>
      </c>
      <c r="L493" s="444">
        <f t="shared" ca="1" si="28"/>
        <v>-60612.346216968239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-60612.346216968239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-342.7818738814459</v>
      </c>
      <c r="L494" s="444">
        <f t="shared" ca="1" si="28"/>
        <v>-82610.431605428472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-82610.431605428472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-434.44056300003029</v>
      </c>
      <c r="L495" s="444">
        <f t="shared" ca="1" si="28"/>
        <v>-104700.17568300728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-104700.17568300728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-526.48116332327527</v>
      </c>
      <c r="L496" s="444">
        <f t="shared" ca="1" si="28"/>
        <v>-126881.96036090935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-126881.96036090935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-618.90526614786722</v>
      </c>
      <c r="L497" s="444">
        <f t="shared" ca="1" si="28"/>
        <v>-149156.169141636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-149156.169141636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-711.71446940089493</v>
      </c>
      <c r="L498" s="444">
        <f t="shared" ca="1" si="28"/>
        <v>-171523.18712561569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-171523.18712561569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-804.91037766747695</v>
      </c>
      <c r="L499" s="444">
        <f t="shared" ca="1" si="28"/>
        <v>-193983.40101786196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-193983.40101786196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-898.49460221850313</v>
      </c>
      <c r="L500" s="444">
        <f t="shared" ca="1" si="28"/>
        <v>-216537.19913465925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-216537.19913465925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-992.46876103849195</v>
      </c>
      <c r="L501" s="444">
        <f t="shared" ca="1" si="28"/>
        <v>-239184.97141027654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-239184.97141027654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-1086.834478853564</v>
      </c>
      <c r="L502" s="444">
        <f t="shared" ca="1" si="28"/>
        <v>-261927.10940370889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-261927.10940370889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-1181.5933871595321</v>
      </c>
      <c r="L503" s="444">
        <f t="shared" ca="1" si="28"/>
        <v>-284764.0063054472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-284764.0063054472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-1276.7471242501083</v>
      </c>
      <c r="L504" s="444">
        <f t="shared" ca="1" si="28"/>
        <v>-307696.05694427609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-307696.05694427609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-1372.2973352452286</v>
      </c>
      <c r="L505" s="444">
        <f t="shared" ca="1" si="28"/>
        <v>-330723.65779410012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-330723.65779410012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-1468.2456721194953</v>
      </c>
      <c r="L506" s="444">
        <f t="shared" ca="1" si="28"/>
        <v>-353847.20698079839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-353847.20698079839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-1564.5937937307383</v>
      </c>
      <c r="L507" s="444">
        <f t="shared" ca="1" si="28"/>
        <v>-377067.1042891079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-377067.1042891079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-1661.3433658486945</v>
      </c>
      <c r="L508" s="444">
        <f t="shared" ca="1" si="28"/>
        <v>-400383.75116953539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-400383.75116953539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-1758.4960611838087</v>
      </c>
      <c r="L509" s="444">
        <f t="shared" ca="1" si="28"/>
        <v>-423797.55074529798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-423797.55074529798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-1856.0535594161531</v>
      </c>
      <c r="L510" s="444">
        <f t="shared" ca="1" si="28"/>
        <v>-447308.90781929292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-447308.90781929292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-1954.0175472244655</v>
      </c>
      <c r="L511" s="444">
        <f t="shared" ca="1" si="28"/>
        <v>-470918.22888109618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-470918.22888109618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-2052.3897183153122</v>
      </c>
      <c r="L512" s="444">
        <f t="shared" ca="1" si="28"/>
        <v>-494625.92211399029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-494625.92211399029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-2151.1717734523713</v>
      </c>
      <c r="L513" s="444">
        <f t="shared" ca="1" si="28"/>
        <v>-518432.39740202145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-518432.39740202145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-2250.365420485834</v>
      </c>
      <c r="L514" s="444">
        <f t="shared" ca="1" si="28"/>
        <v>-542338.06633708603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-542338.06633708603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-2349.9723743819368</v>
      </c>
      <c r="L515" s="444">
        <f t="shared" ca="1" si="28"/>
        <v>-566343.34222604684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-566343.34222604684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-2449.9943572526072</v>
      </c>
      <c r="L516" s="444">
        <f t="shared" ca="1" si="28"/>
        <v>-590448.64009787829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-590448.64009787829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-2550.4330983852374</v>
      </c>
      <c r="L517" s="444">
        <f t="shared" ca="1" si="28"/>
        <v>-614654.37671084225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-614654.37671084225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-2651.2903342725872</v>
      </c>
      <c r="L518" s="444">
        <f t="shared" ref="L518:L772" ca="1" si="54">I518-J518+K518</f>
        <v>-638960.97055969352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-638960.97055969352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-2752.5678086428011</v>
      </c>
      <c r="L519" s="444">
        <f t="shared" ca="1" si="54"/>
        <v>-663368.841882915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-663368.841882915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-2854.2672724895579</v>
      </c>
      <c r="L520" s="444">
        <f t="shared" ca="1" si="54"/>
        <v>-687878.41266998346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-687878.41266998346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-2956.3904841023427</v>
      </c>
      <c r="L521" s="444">
        <f t="shared" ca="1" si="54"/>
        <v>-712490.10666866461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-712490.10666866461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-3058.9392090968477</v>
      </c>
      <c r="L522" s="444">
        <f t="shared" ca="1" si="54"/>
        <v>-737204.34939234029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-737204.34939234029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-3161.9152204454963</v>
      </c>
      <c r="L523" s="444">
        <f t="shared" ca="1" si="54"/>
        <v>-762021.56812736462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-762021.56812736462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-3265.3202985080979</v>
      </c>
      <c r="L524" s="444">
        <f t="shared" ca="1" si="54"/>
        <v>-786942.19194045151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-786942.19194045151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-3369.1562310626264</v>
      </c>
      <c r="L525" s="444">
        <f t="shared" ca="1" si="54"/>
        <v>-811966.65168609296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-811966.65168609296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-3473.4248133361325</v>
      </c>
      <c r="L526" s="444">
        <f t="shared" ca="1" si="54"/>
        <v>-837095.38001400779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-837095.38001400779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-3578.1278480357773</v>
      </c>
      <c r="L527" s="444">
        <f t="shared" ca="1" si="54"/>
        <v>-862328.8113766223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-862328.8113766223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-3683.2671453800044</v>
      </c>
      <c r="L528" s="444">
        <f t="shared" ca="1" si="54"/>
        <v>-887667.38203658105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-887667.38203658105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-3788.8445231298324</v>
      </c>
      <c r="L529" s="444">
        <f t="shared" ca="1" si="54"/>
        <v>-913111.53007428965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-913111.53007428965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-3894.8618066202844</v>
      </c>
      <c r="L530" s="444">
        <f t="shared" ca="1" si="54"/>
        <v>-938661.69539548864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-938661.69539548864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-4001.320828791947</v>
      </c>
      <c r="L531" s="444">
        <f t="shared" ca="1" si="54"/>
        <v>-964318.31973885931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-964318.31973885931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-4108.2234302226598</v>
      </c>
      <c r="L532" s="444">
        <f t="shared" ca="1" si="54"/>
        <v>-990081.84668366087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-990081.84668366087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-4215.5714591593314</v>
      </c>
      <c r="L533" s="444">
        <f t="shared" ca="1" si="54"/>
        <v>-1015952.721657399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-1015952.721657399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-4323.3667715499068</v>
      </c>
      <c r="L534" s="444">
        <f t="shared" ca="1" si="54"/>
        <v>-1041931.3919435276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-1041931.3919435276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-4431.6112310754434</v>
      </c>
      <c r="L535" s="444">
        <f t="shared" ca="1" si="54"/>
        <v>-1068018.3066891818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-1068018.3066891818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-4540.3067091823359</v>
      </c>
      <c r="L536" s="444">
        <f t="shared" ca="1" si="54"/>
        <v>-1094213.9169129431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-1094213.9169129431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-4649.4550851146751</v>
      </c>
      <c r="L537" s="444">
        <f t="shared" ca="1" si="54"/>
        <v>-1120518.6755126365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-1120518.6755126365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-4759.0582459467305</v>
      </c>
      <c r="L538" s="444">
        <f t="shared" ca="1" si="54"/>
        <v>-1146933.037273162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-1146933.037273162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-4869.1180866155873</v>
      </c>
      <c r="L539" s="444">
        <f t="shared" ca="1" si="54"/>
        <v>-1173457.4588743565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-1173457.4588743565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-4979.6365099538971</v>
      </c>
      <c r="L540" s="444">
        <f t="shared" ca="1" si="54"/>
        <v>-1200092.3988988893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-1200092.3988988893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-5090.6154267227839</v>
      </c>
      <c r="L541" s="444">
        <f t="shared" ca="1" si="54"/>
        <v>-1226838.3178401908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-1226838.3178401908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-5202.0567556448732</v>
      </c>
      <c r="L542" s="444">
        <f t="shared" ca="1" si="54"/>
        <v>-1253695.6781104147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-1253695.6781104147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-5313.9624234374733</v>
      </c>
      <c r="L543" s="444">
        <f t="shared" ca="1" si="54"/>
        <v>-1280664.944048431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-1280664.944048431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-5426.334364845874</v>
      </c>
      <c r="L544" s="444">
        <f t="shared" ca="1" si="54"/>
        <v>-1307746.5819278557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-1307746.5819278557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-5539.1745226768107</v>
      </c>
      <c r="L545" s="444">
        <f t="shared" ca="1" si="54"/>
        <v>-1334941.0599651113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-1334941.0599651113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-5652.4848478320419</v>
      </c>
      <c r="L546" s="444">
        <f t="shared" ca="1" si="54"/>
        <v>-1362248.8483275222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-1362248.8483275222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-5766.2672993420874</v>
      </c>
      <c r="L547" s="444">
        <f t="shared" ca="1" si="54"/>
        <v>-1389670.4191414432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-1389670.4191414432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-5880.5238444000915</v>
      </c>
      <c r="L548" s="444">
        <f t="shared" ca="1" si="54"/>
        <v>-1417206.2465004222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-1417206.2465004222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-5995.2564583958374</v>
      </c>
      <c r="L549" s="444">
        <f t="shared" ca="1" si="54"/>
        <v>-1444856.806473397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-1444856.806473397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-6110.4671249498988</v>
      </c>
      <c r="L550" s="444">
        <f t="shared" ca="1" si="54"/>
        <v>-1472622.5771129257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-1472622.5771129257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-6226.1578359479354</v>
      </c>
      <c r="L551" s="444">
        <f t="shared" ca="1" si="54"/>
        <v>-1500504.0384634526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-1500504.0384634526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-6342.3305915751307</v>
      </c>
      <c r="L552" s="444">
        <f t="shared" ca="1" si="54"/>
        <v>-1528501.6725696067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-1528501.6725696067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-6458.987400350773</v>
      </c>
      <c r="L553" s="444">
        <f t="shared" ca="1" si="54"/>
        <v>-1556615.9634845364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-1556615.9634845364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-6576.1302791629796</v>
      </c>
      <c r="L554" s="444">
        <f t="shared" ca="1" si="54"/>
        <v>-1584847.3972782781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-1584847.3972782781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-6693.7612533035708</v>
      </c>
      <c r="L555" s="444">
        <f t="shared" ca="1" si="54"/>
        <v>-1613196.4620461606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-1613196.4620461606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-6811.8823565030807</v>
      </c>
      <c r="L556" s="444">
        <f t="shared" ca="1" si="54"/>
        <v>-1641663.6479172425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-1641663.6479172425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-6930.4956309659219</v>
      </c>
      <c r="L557" s="444">
        <f t="shared" ca="1" si="54"/>
        <v>-1670249.4470627874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-1670249.4470627874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-7049.6031274056922</v>
      </c>
      <c r="L558" s="444">
        <f t="shared" ca="1" si="54"/>
        <v>-1698954.353704772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-1698954.353704772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-7169.2069050806285</v>
      </c>
      <c r="L559" s="444">
        <f t="shared" ca="1" si="54"/>
        <v>-1727778.8641244315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-1727778.8641244315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-7289.3090318292097</v>
      </c>
      <c r="L560" s="444">
        <f t="shared" ca="1" si="54"/>
        <v>-1756723.4766708396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-1756723.4766708396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-7409.9115841059102</v>
      </c>
      <c r="L561" s="444">
        <f t="shared" ca="1" si="54"/>
        <v>-1785788.6917695242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-1785788.6917695242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-7531.0166470170961</v>
      </c>
      <c r="L562" s="444">
        <f t="shared" ca="1" si="54"/>
        <v>-1814975.0119311202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-1814975.0119311202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-7652.6263143570795</v>
      </c>
      <c r="L563" s="444">
        <f t="shared" ca="1" si="54"/>
        <v>-1844282.9417600562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-1844282.9417600562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-7774.7426886443118</v>
      </c>
      <c r="L564" s="444">
        <f t="shared" ca="1" si="54"/>
        <v>-1873712.9879632792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-1873712.9879632792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-7897.367881157742</v>
      </c>
      <c r="L565" s="444">
        <f t="shared" ca="1" si="54"/>
        <v>-1903265.6593590158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-1903265.6593590158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-8020.5040119733094</v>
      </c>
      <c r="L566" s="444">
        <f t="shared" ca="1" si="54"/>
        <v>-1932941.4668855679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-1932941.4668855679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-8144.1532100006116</v>
      </c>
      <c r="L567" s="444">
        <f t="shared" ca="1" si="54"/>
        <v>-1962740.9236101473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-1962740.9236101473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-8268.3176130196916</v>
      </c>
      <c r="L568" s="444">
        <f t="shared" ca="1" si="54"/>
        <v>-1992664.5447377458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-1992664.5447377458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-8392.9993677180191</v>
      </c>
      <c r="L569" s="444">
        <f t="shared" ca="1" si="54"/>
        <v>-2022712.8476200427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-2022712.8476200427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-8518.2006297275893</v>
      </c>
      <c r="L570" s="444">
        <f t="shared" ca="1" si="54"/>
        <v>-2052886.3517643493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-2052886.3517643493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-8643.9235636621997</v>
      </c>
      <c r="L571" s="444">
        <f t="shared" ca="1" si="54"/>
        <v>-2083185.5788425903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-2083185.5788425903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-8770.1703431548704</v>
      </c>
      <c r="L572" s="444">
        <f t="shared" ca="1" si="54"/>
        <v>-2113611.052700324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-2113611.052700324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-8896.9431508954276</v>
      </c>
      <c r="L573" s="444">
        <f t="shared" ca="1" si="54"/>
        <v>-2144163.2993657985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-2144163.2993657985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-9024.2441786682393</v>
      </c>
      <c r="L574" s="444">
        <f t="shared" ca="1" si="54"/>
        <v>-2174842.8470590455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-2174842.8470590455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-9152.0756273901006</v>
      </c>
      <c r="L575" s="444">
        <f t="shared" ca="1" si="54"/>
        <v>-2205650.2262010146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-2205650.2262010146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-9280.4397071483054</v>
      </c>
      <c r="L576" s="444">
        <f t="shared" ca="1" si="54"/>
        <v>-2236585.9694227418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-2236585.9694227418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-9409.3386372388359</v>
      </c>
      <c r="L577" s="444">
        <f t="shared" ca="1" si="54"/>
        <v>-2267650.6115745595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-2267650.6115745595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-9538.7746462047435</v>
      </c>
      <c r="L578" s="444">
        <f t="shared" ca="1" si="54"/>
        <v>-2298844.6897353432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-2298844.6897353432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-9668.7499718746749</v>
      </c>
      <c r="L579" s="444">
        <f t="shared" ca="1" si="54"/>
        <v>-2330168.7432217966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-2330168.7432217966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-9799.2668614015638</v>
      </c>
      <c r="L580" s="444">
        <f t="shared" ca="1" si="54"/>
        <v>-2361623.3135977769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-2361623.3135977769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-9930.3275713014827</v>
      </c>
      <c r="L581" s="444">
        <f t="shared" ca="1" si="54"/>
        <v>-2393208.944683657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-2393208.944683657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-10061.934367492649</v>
      </c>
      <c r="L582" s="444">
        <f t="shared" ca="1" si="54"/>
        <v>-2424926.1825657287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-2424926.1825657287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-10194.089525334615</v>
      </c>
      <c r="L583" s="444">
        <f t="shared" ca="1" si="54"/>
        <v>-2456775.5756056421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-2456775.5756056421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-10326.795329667588</v>
      </c>
      <c r="L584" s="444">
        <f t="shared" ca="1" si="54"/>
        <v>-2488757.6744498885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-2488757.6744498885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-10460.054074851947</v>
      </c>
      <c r="L585" s="444">
        <f t="shared" ca="1" si="54"/>
        <v>-2520873.0320393192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-2520873.0320393192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-10593.868064807908</v>
      </c>
      <c r="L586" s="444">
        <f t="shared" ca="1" si="54"/>
        <v>-2553122.2036187057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-2553122.2036187057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-10728.239613055352</v>
      </c>
      <c r="L587" s="444">
        <f t="shared" ca="1" si="54"/>
        <v>-2585505.7467463398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-2585505.7467463398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-10863.171042753827</v>
      </c>
      <c r="L588" s="444">
        <f t="shared" ca="1" si="54"/>
        <v>-2618024.2213036725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-2618024.2213036725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-10998.664686742713</v>
      </c>
      <c r="L589" s="444">
        <f t="shared" ca="1" si="54"/>
        <v>-2650678.1895049941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-2650678.1895049941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-11134.722887581554</v>
      </c>
      <c r="L590" s="444">
        <f t="shared" ca="1" si="54"/>
        <v>-2683468.2159071546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-2683468.2159071546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-11271.347997590556</v>
      </c>
      <c r="L591" s="444">
        <f t="shared" ca="1" si="54"/>
        <v>-2716394.8674193239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-2716394.8674193239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-11408.542378891261</v>
      </c>
      <c r="L592" s="444">
        <f t="shared" ca="1" si="54"/>
        <v>-2749458.713312794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-2749458.713312794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-11546.308403447387</v>
      </c>
      <c r="L593" s="444">
        <f t="shared" ca="1" si="54"/>
        <v>-2782660.3252308201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-2782660.3252308201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-11684.648453105829</v>
      </c>
      <c r="L594" s="444">
        <f t="shared" ca="1" si="54"/>
        <v>-2816000.2771985047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-2816000.2771985047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-11823.564919637847</v>
      </c>
      <c r="L595" s="444">
        <f t="shared" ca="1" si="54"/>
        <v>-2849479.1456327215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-2849479.1456327215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-11963.060204780419</v>
      </c>
      <c r="L596" s="444">
        <f t="shared" ca="1" si="54"/>
        <v>-2883097.5093520805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-2883097.5093520805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-12103.136720277747</v>
      </c>
      <c r="L597" s="444">
        <f t="shared" ca="1" si="54"/>
        <v>-2916855.9495869372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-2916855.9495869372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-12243.796887922983</v>
      </c>
      <c r="L598" s="444">
        <f t="shared" ca="1" si="54"/>
        <v>-2950755.0499894391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-2950755.0499894391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-12385.043139600075</v>
      </c>
      <c r="L599" s="444">
        <f t="shared" ca="1" si="54"/>
        <v>-2984795.3966436181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-2984795.3966436181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-12526.877917325821</v>
      </c>
      <c r="L600" s="444">
        <f t="shared" ca="1" si="54"/>
        <v>-3018977.5780755226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-3018977.5780755226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-12669.303673292088</v>
      </c>
      <c r="L601" s="444">
        <f t="shared" ca="1" si="54"/>
        <v>-3053302.1852633934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-3053302.1852633934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-12812.322869908217</v>
      </c>
      <c r="L602" s="444">
        <f t="shared" ca="1" si="54"/>
        <v>-3087769.8116478804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-3087769.8116478804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-12955.93797984358</v>
      </c>
      <c r="L603" s="444">
        <f t="shared" ca="1" si="54"/>
        <v>-3122381.0531423027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-3122381.0531423027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-13100.151486070339</v>
      </c>
      <c r="L604" s="444">
        <f t="shared" ca="1" si="54"/>
        <v>-3157136.5081429519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-3157136.5081429519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-13244.965881906377</v>
      </c>
      <c r="L605" s="444">
        <f t="shared" ca="1" si="54"/>
        <v>-3192036.7775394372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-3192036.7775394372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-13390.3836710584</v>
      </c>
      <c r="L606" s="444">
        <f t="shared" ca="1" si="54"/>
        <v>-3227082.4647250744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-3227082.4647250744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-13536.407367665221</v>
      </c>
      <c r="L607" s="444">
        <f t="shared" ca="1" si="54"/>
        <v>-3262274.1756073185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-3262274.1756073185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-13683.039496341238</v>
      </c>
      <c r="L608" s="444">
        <f t="shared" ca="1" si="54"/>
        <v>-3297612.5186182386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-3297612.5186182386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-13830.282592220074</v>
      </c>
      <c r="L609" s="444">
        <f t="shared" ca="1" si="54"/>
        <v>-3333098.1047250377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-3333098.1047250377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-13978.139200998403</v>
      </c>
      <c r="L610" s="444">
        <f t="shared" ca="1" si="54"/>
        <v>-3368731.547440615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-3368731.547440615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-14126.611878979973</v>
      </c>
      <c r="L611" s="444">
        <f t="shared" ca="1" si="54"/>
        <v>-3404513.4628341738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-3404513.4628341738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-14275.703193119802</v>
      </c>
      <c r="L612" s="444">
        <f t="shared" ca="1" si="54"/>
        <v>-3440444.4695418724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-3440444.4695418724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-14425.415721068546</v>
      </c>
      <c r="L613" s="444">
        <f t="shared" ca="1" si="54"/>
        <v>-3476525.1887775199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-3476525.1887775199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-14575.752051217078</v>
      </c>
      <c r="L614" s="444">
        <f t="shared" ca="1" si="54"/>
        <v>-3512756.2443433157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-3512756.2443433157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-14726.714782741226</v>
      </c>
      <c r="L615" s="444">
        <f t="shared" ca="1" si="54"/>
        <v>-3549138.2626406359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-3549138.2626406359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-14878.306525646729</v>
      </c>
      <c r="L616" s="444">
        <f t="shared" ca="1" si="54"/>
        <v>-3585671.8726808615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-3585671.8726808615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-15030.529900814334</v>
      </c>
      <c r="L617" s="444">
        <f t="shared" ca="1" si="54"/>
        <v>-3622357.7060962548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-3622357.7060962548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-15183.38754004514</v>
      </c>
      <c r="L618" s="444">
        <f t="shared" ca="1" si="54"/>
        <v>-3659196.3971508788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-3659196.3971508788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-15336.882086106072</v>
      </c>
      <c r="L619" s="444">
        <f t="shared" ca="1" si="54"/>
        <v>-3696188.5827515638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-3696188.5827515638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-15491.016192775594</v>
      </c>
      <c r="L620" s="444">
        <f t="shared" ca="1" si="54"/>
        <v>-3733334.9024589183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-3733334.9024589183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-15645.79252488957</v>
      </c>
      <c r="L621" s="444">
        <f t="shared" ca="1" si="54"/>
        <v>-3770635.9984983867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-3770635.9984983867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-15801.213758387354</v>
      </c>
      <c r="L622" s="444">
        <f t="shared" ca="1" si="54"/>
        <v>-3808092.5157713527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-3808092.5157713527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-15957.282580358045</v>
      </c>
      <c r="L623" s="444">
        <f t="shared" ca="1" si="54"/>
        <v>-3845705.1018662895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-3845705.1018662895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-16114.001689086952</v>
      </c>
      <c r="L624" s="444">
        <f t="shared" ca="1" si="54"/>
        <v>-3883474.4070699555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-3883474.4070699555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-16271.373794102228</v>
      </c>
      <c r="L625" s="444">
        <f t="shared" ca="1" si="54"/>
        <v>-3921401.0843786364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-3921401.0843786364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-16429.40161622173</v>
      </c>
      <c r="L626" s="444">
        <f t="shared" ca="1" si="54"/>
        <v>-3959485.789509437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-3959485.789509437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-16588.087887600064</v>
      </c>
      <c r="L627" s="444">
        <f t="shared" ca="1" si="54"/>
        <v>-3997729.180911616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-3997729.180911616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-16747.43535177581</v>
      </c>
      <c r="L628" s="444">
        <f t="shared" ca="1" si="54"/>
        <v>-4036131.9197779708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-4036131.9197779708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-16907.446763718955</v>
      </c>
      <c r="L629" s="444">
        <f t="shared" ca="1" si="54"/>
        <v>-4074694.6700562686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-4074694.6700562686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-17068.124889878531</v>
      </c>
      <c r="L630" s="444">
        <f t="shared" ca="1" si="54"/>
        <v>-4113418.098460726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-4113418.098460726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-17229.472508230436</v>
      </c>
      <c r="L631" s="444">
        <f t="shared" ca="1" si="54"/>
        <v>-4152302.8744835351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-4152302.8744835351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-17391.492408325477</v>
      </c>
      <c r="L632" s="444">
        <f t="shared" ca="1" si="54"/>
        <v>-4191349.6704064393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-4191349.6704064393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-17554.187391337575</v>
      </c>
      <c r="L633" s="444">
        <f t="shared" ca="1" si="54"/>
        <v>-4230559.1613123557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-4230559.1613123557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-17717.560270112226</v>
      </c>
      <c r="L634" s="444">
        <f t="shared" ca="1" si="54"/>
        <v>-4269932.025097046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-4269932.025097046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-17881.6138692151</v>
      </c>
      <c r="L635" s="444">
        <f t="shared" ca="1" si="54"/>
        <v>-4309468.9424808398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-4309468.9424808398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-18046.351024980908</v>
      </c>
      <c r="L636" s="444">
        <f t="shared" ca="1" si="54"/>
        <v>-4349170.5970203988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-4349170.5970203988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-18211.774585562405</v>
      </c>
      <c r="L637" s="444">
        <f t="shared" ca="1" si="54"/>
        <v>-4389037.67512054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-4389037.67512054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-18377.88741097966</v>
      </c>
      <c r="L638" s="444">
        <f t="shared" ca="1" si="54"/>
        <v>-4429070.8660460981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-4429070.8660460981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-18544.692373169484</v>
      </c>
      <c r="L639" s="444">
        <f t="shared" ca="1" si="54"/>
        <v>-4469270.861933846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-4469270.861933846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-18712.192356035102</v>
      </c>
      <c r="L640" s="444">
        <f t="shared" ca="1" si="54"/>
        <v>-4509638.3578044595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-4509638.3578044595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-18880.39025549599</v>
      </c>
      <c r="L641" s="444">
        <f t="shared" ca="1" si="54"/>
        <v>-4550174.0515745338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-4550174.0515745338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-19049.288979537967</v>
      </c>
      <c r="L642" s="444">
        <f t="shared" ca="1" si="54"/>
        <v>-4590878.64406865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-4590878.64406865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-19218.89144826345</v>
      </c>
      <c r="L643" s="444">
        <f t="shared" ca="1" si="54"/>
        <v>-4631752.8390314914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-4631752.8390314914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-19389.200593941958</v>
      </c>
      <c r="L644" s="444">
        <f t="shared" ca="1" si="54"/>
        <v>-4672797.3431400117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-4672797.3431400117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-19560.21936106079</v>
      </c>
      <c r="L645" s="444">
        <f t="shared" ca="1" si="54"/>
        <v>-4714012.8660156513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-4714012.8660156513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-19731.950706375956</v>
      </c>
      <c r="L646" s="444">
        <f t="shared" ca="1" si="54"/>
        <v>-4755400.1202366054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-4755400.1202366054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-19904.397598963267</v>
      </c>
      <c r="L647" s="444">
        <f t="shared" ca="1" si="54"/>
        <v>-4796959.821350147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-4796959.821350147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-20077.563020269688</v>
      </c>
      <c r="L648" s="444">
        <f t="shared" ca="1" si="54"/>
        <v>-4838692.6878849948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-4838692.6878849948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-20251.449964164887</v>
      </c>
      <c r="L649" s="444">
        <f t="shared" ca="1" si="54"/>
        <v>-4880599.4413637379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-4880599.4413637379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-20426.061436992983</v>
      </c>
      <c r="L650" s="444">
        <f t="shared" ca="1" si="54"/>
        <v>-4922680.8063153094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-4922680.8063153094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-20601.400457624532</v>
      </c>
      <c r="L651" s="444">
        <f t="shared" ca="1" si="54"/>
        <v>-4964937.5102875121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-4964937.5102875121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-20777.470057508712</v>
      </c>
      <c r="L652" s="444">
        <f t="shared" ca="1" si="54"/>
        <v>-5007370.2838595994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-5007370.2838595994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-20954.273280725742</v>
      </c>
      <c r="L653" s="444">
        <f t="shared" ca="1" si="54"/>
        <v>-5049979.8606549036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-5049979.8606549036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-21131.813184039507</v>
      </c>
      <c r="L654" s="444">
        <f t="shared" ca="1" si="54"/>
        <v>-5092766.9773535216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-5092766.9773535216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-21310.092836950418</v>
      </c>
      <c r="L655" s="444">
        <f t="shared" ca="1" si="54"/>
        <v>-5135732.37370505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-5135732.37370505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-21489.11532174845</v>
      </c>
      <c r="L656" s="444">
        <f t="shared" ca="1" si="54"/>
        <v>-5178876.7925413772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-5178876.7925413772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-21668.883733566483</v>
      </c>
      <c r="L657" s="444">
        <f t="shared" ca="1" si="54"/>
        <v>-5222200.9797895225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-5222200.9797895225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-21849.401180433753</v>
      </c>
      <c r="L658" s="444">
        <f t="shared" ca="1" si="54"/>
        <v>-5265705.6844845349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-5265705.6844845349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-22030.670783329639</v>
      </c>
      <c r="L659" s="444">
        <f t="shared" ca="1" si="54"/>
        <v>-5309391.658782443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-5309391.658782443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-22212.695676237588</v>
      </c>
      <c r="L660" s="444">
        <f t="shared" ca="1" si="54"/>
        <v>-5353259.6579732588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-5353259.6579732588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-22395.479006199323</v>
      </c>
      <c r="L661" s="444">
        <f t="shared" ca="1" si="54"/>
        <v>-5397310.4404940363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-5397310.4404940363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-22579.023933369226</v>
      </c>
      <c r="L662" s="444">
        <f t="shared" ca="1" si="54"/>
        <v>-5441544.7679419843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-5441544.7679419843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-22763.33363106901</v>
      </c>
      <c r="L663" s="444">
        <f t="shared" ca="1" si="54"/>
        <v>-5485963.4050876321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-5485963.4050876321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-22948.411285842543</v>
      </c>
      <c r="L664" s="444">
        <f t="shared" ca="1" si="54"/>
        <v>-5530567.1198880533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-5530567.1198880533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-23134.260097510964</v>
      </c>
      <c r="L665" s="444">
        <f t="shared" ca="1" si="54"/>
        <v>-5575356.6835001428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-5575356.6835001428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-23320.883279228005</v>
      </c>
      <c r="L666" s="444">
        <f t="shared" ca="1" si="54"/>
        <v>-5620332.8702939488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-5620332.8702939488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-23508.284057535529</v>
      </c>
      <c r="L667" s="444">
        <f t="shared" ca="1" si="54"/>
        <v>-5665496.4578660624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-5665496.4578660624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-23696.465672419337</v>
      </c>
      <c r="L668" s="444">
        <f t="shared" ca="1" si="54"/>
        <v>-5710848.2270530602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-5710848.2270530602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-23885.431377365159</v>
      </c>
      <c r="L669" s="444">
        <f t="shared" ca="1" si="54"/>
        <v>-5756388.9619450038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-5756388.9619450038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-24075.184439414927</v>
      </c>
      <c r="L670" s="444">
        <f t="shared" ca="1" si="54"/>
        <v>-5802119.4498989973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-5802119.4498989973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-24265.728139223233</v>
      </c>
      <c r="L671" s="444">
        <f t="shared" ca="1" si="54"/>
        <v>-5848040.4815527992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-5848040.4815527992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-24457.065771114074</v>
      </c>
      <c r="L672" s="444">
        <f t="shared" ca="1" si="54"/>
        <v>-5894152.8508384917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-5894152.8508384917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-24649.200643137792</v>
      </c>
      <c r="L673" s="444">
        <f t="shared" ca="1" si="54"/>
        <v>-5940457.3549962081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-5940457.3549962081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-24842.136077128278</v>
      </c>
      <c r="L674" s="444">
        <f t="shared" ca="1" si="54"/>
        <v>-5986954.7945879148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-5986954.7945879148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-25035.875408760388</v>
      </c>
      <c r="L675" s="444">
        <f t="shared" ca="1" si="54"/>
        <v>-6033645.9735112535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-6033645.9735112535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-25230.421987607631</v>
      </c>
      <c r="L676" s="444">
        <f t="shared" ca="1" si="54"/>
        <v>-6080531.6990134399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-6080531.6990134399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-25425.779177200075</v>
      </c>
      <c r="L677" s="444">
        <f t="shared" ca="1" si="54"/>
        <v>-6127612.7817052184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-6127612.7817052184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-25621.950355082485</v>
      </c>
      <c r="L678" s="444">
        <f t="shared" ca="1" si="54"/>
        <v>-6174890.0355748795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-6174890.0355748795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-25818.938912872742</v>
      </c>
      <c r="L679" s="444">
        <f t="shared" ca="1" si="54"/>
        <v>-6222364.278002331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-6222364.278002331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-26016.748256320454</v>
      </c>
      <c r="L680" s="444">
        <f t="shared" ca="1" si="54"/>
        <v>-6270036.3297732295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-6270036.3297732295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-26215.381805365865</v>
      </c>
      <c r="L681" s="444">
        <f t="shared" ca="1" si="54"/>
        <v>-6317907.0150931738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-6317907.0150931738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-26414.842994198967</v>
      </c>
      <c r="L682" s="444">
        <f t="shared" ca="1" si="54"/>
        <v>-6365977.1616019513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-6365977.1616019513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-26615.135271318872</v>
      </c>
      <c r="L683" s="444">
        <f t="shared" ca="1" si="54"/>
        <v>-6414247.6003878489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-6414247.6003878489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-26816.262099593445</v>
      </c>
      <c r="L684" s="444">
        <f t="shared" ca="1" si="54"/>
        <v>-6462719.1660020212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-6462719.1660020212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-27018.226956319166</v>
      </c>
      <c r="L685" s="444">
        <f t="shared" ca="1" si="54"/>
        <v>-6511392.6964729186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-6511392.6964729186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-27221.033333281241</v>
      </c>
      <c r="L686" s="444">
        <f t="shared" ca="1" si="54"/>
        <v>-6560269.033320778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-6560269.033320778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-27424.68473681399</v>
      </c>
      <c r="L687" s="444">
        <f t="shared" ca="1" si="54"/>
        <v>-6609349.0215721708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-6609349.0215721708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-27629.184687861456</v>
      </c>
      <c r="L688" s="444">
        <f t="shared" ca="1" si="54"/>
        <v>-6658633.5097746104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-6658633.5097746104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-27834.536722038283</v>
      </c>
      <c r="L689" s="444">
        <f t="shared" ca="1" si="54"/>
        <v>-6708123.3500112267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-6708123.3500112267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-28040.744389690859</v>
      </c>
      <c r="L690" s="444">
        <f t="shared" ca="1" si="54"/>
        <v>-6757819.3979154956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-6757819.3979154956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-28247.811255958641</v>
      </c>
      <c r="L691" s="444">
        <f t="shared" ca="1" si="54"/>
        <v>-6807722.5126860328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-6807722.5126860328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-28455.740900835877</v>
      </c>
      <c r="L692" s="444">
        <f t="shared" ca="1" si="54"/>
        <v>-6857833.5571014471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-6857833.5571014471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-28664.53691923344</v>
      </c>
      <c r="L693" s="444">
        <f t="shared" ca="1" si="54"/>
        <v>-6908153.3975352589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-6908153.3975352589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-28874.202921040989</v>
      </c>
      <c r="L694" s="444">
        <f t="shared" ca="1" si="54"/>
        <v>-6958682.9039708786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-6958682.9039708786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-29084.742531189404</v>
      </c>
      <c r="L695" s="444">
        <f t="shared" ca="1" si="54"/>
        <v>-7009422.9500166466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-7009422.9500166466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-29296.159389713437</v>
      </c>
      <c r="L696" s="444">
        <f t="shared" ca="1" si="54"/>
        <v>-7060374.4129209388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-7060374.4129209388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-29508.457151814659</v>
      </c>
      <c r="L697" s="444">
        <f t="shared" ca="1" si="54"/>
        <v>-7111538.1735873315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-7111538.1735873315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-29721.639487924625</v>
      </c>
      <c r="L698" s="444">
        <f t="shared" ca="1" si="54"/>
        <v>-7162915.1165898349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-7162915.1165898349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-29935.710083768383</v>
      </c>
      <c r="L699" s="444">
        <f t="shared" ca="1" si="54"/>
        <v>-7214506.130188182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-7214506.130188182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-30150.672640428165</v>
      </c>
      <c r="L700" s="444">
        <f t="shared" ca="1" si="54"/>
        <v>-7266312.1063431883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-7266312.1063431883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-30366.530874407359</v>
      </c>
      <c r="L701" s="444">
        <f t="shared" ca="1" si="54"/>
        <v>-7318333.9407321736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-7318333.9407321736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-30583.288517694797</v>
      </c>
      <c r="L702" s="444">
        <f t="shared" ca="1" si="54"/>
        <v>-7370572.5327644469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-7370572.5327644469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-30800.949317829272</v>
      </c>
      <c r="L703" s="444">
        <f t="shared" ca="1" si="54"/>
        <v>-7423028.785596855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-7423028.785596855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-31019.517037964306</v>
      </c>
      <c r="L704" s="444">
        <f t="shared" ca="1" si="54"/>
        <v>-7475703.6061493978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-7475703.6061493978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-31238.995456933233</v>
      </c>
      <c r="L705" s="444">
        <f t="shared" ca="1" si="54"/>
        <v>-7528597.9051209092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-7528597.9051209092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-31459.388369314533</v>
      </c>
      <c r="L706" s="444">
        <f t="shared" ca="1" si="54"/>
        <v>-7581712.597004802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-7581712.597004802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-31680.699585497412</v>
      </c>
      <c r="L707" s="444">
        <f t="shared" ca="1" si="54"/>
        <v>-7635048.6001048777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-7635048.6001048777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-31902.932931747728</v>
      </c>
      <c r="L708" s="444">
        <f t="shared" ca="1" si="54"/>
        <v>-7688606.8365512034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-7688606.8365512034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-32126.092250274094</v>
      </c>
      <c r="L709" s="444">
        <f t="shared" ca="1" si="54"/>
        <v>-7742388.2323160563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-7742388.2323160563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-32350.18139929431</v>
      </c>
      <c r="L710" s="444">
        <f t="shared" ca="1" si="54"/>
        <v>-7796393.7172299288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-7796393.7172299288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-32575.204253102114</v>
      </c>
      <c r="L711" s="444">
        <f t="shared" ca="1" si="54"/>
        <v>-7850624.2249976089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-7850624.2249976089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-32801.16470213412</v>
      </c>
      <c r="L712" s="444">
        <f t="shared" ca="1" si="54"/>
        <v>-7905080.6932143215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-7905080.6932143215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-33028.06665303708</v>
      </c>
      <c r="L713" s="444">
        <f t="shared" ca="1" si="54"/>
        <v>-7959764.0633819373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-7959764.0633819373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-33255.914028735475</v>
      </c>
      <c r="L714" s="444">
        <f t="shared" ca="1" si="54"/>
        <v>-8014675.2809252515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-8014675.2809252515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-33484.710768499295</v>
      </c>
      <c r="L715" s="444">
        <f t="shared" ca="1" si="54"/>
        <v>-8069815.2952083293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-8069815.2952083293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-33714.460828012117</v>
      </c>
      <c r="L716" s="444">
        <f t="shared" ca="1" si="54"/>
        <v>-8125185.0595509196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-8125185.0595509196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-33945.168179439577</v>
      </c>
      <c r="L717" s="444">
        <f t="shared" ca="1" si="54"/>
        <v>-8180785.5312449373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-8180785.5312449373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-34176.836811497982</v>
      </c>
      <c r="L718" s="444">
        <f t="shared" ca="1" si="54"/>
        <v>-8236617.6715710135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-8236617.6715710135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-34409.470729523302</v>
      </c>
      <c r="L719" s="444">
        <f t="shared" ca="1" si="54"/>
        <v>-8292682.4458151152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-8292682.4458151152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-34643.073955540392</v>
      </c>
      <c r="L720" s="444">
        <f t="shared" ca="1" si="54"/>
        <v>-8348980.8232852342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-8348980.8232852342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-34877.650528332553</v>
      </c>
      <c r="L721" s="444">
        <f t="shared" ca="1" si="54"/>
        <v>-8405513.7773281448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-8405513.7773281448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-35113.204503511348</v>
      </c>
      <c r="L722" s="444">
        <f t="shared" ca="1" si="54"/>
        <v>-8462282.2853462361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-8462282.2853462361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-35349.73995358673</v>
      </c>
      <c r="L723" s="444">
        <f t="shared" ca="1" si="54"/>
        <v>-8519287.3288144022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-8519287.3288144022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-35587.260968037423</v>
      </c>
      <c r="L724" s="444">
        <f t="shared" ca="1" si="54"/>
        <v>-8576529.8932970185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-8576529.8932970185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-35825.771653381657</v>
      </c>
      <c r="L725" s="444">
        <f t="shared" ca="1" si="54"/>
        <v>-8634010.9684649799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-8634010.9684649799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-36065.27613324816</v>
      </c>
      <c r="L726" s="444">
        <f t="shared" ca="1" si="54"/>
        <v>-8691731.5481128078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-8691731.5481128078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-36305.778548447444</v>
      </c>
      <c r="L727" s="444">
        <f t="shared" ca="1" si="54"/>
        <v>-8749692.6301758345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-8749692.6301758345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-36547.283057043387</v>
      </c>
      <c r="L728" s="444">
        <f t="shared" ca="1" si="54"/>
        <v>-8807895.2167474572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-8807895.2167474572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-36789.793834425152</v>
      </c>
      <c r="L729" s="444">
        <f t="shared" ca="1" si="54"/>
        <v>-8866340.314096462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-8866340.314096462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-37033.315073379337</v>
      </c>
      <c r="L730" s="444">
        <f t="shared" ca="1" si="54"/>
        <v>-8925028.9326844215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-8925028.9326844215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-37277.850984162505</v>
      </c>
      <c r="L731" s="444">
        <f t="shared" ca="1" si="54"/>
        <v>-8983962.0871831626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-8983962.0871831626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-37523.405794573926</v>
      </c>
      <c r="L732" s="444">
        <f t="shared" ca="1" si="54"/>
        <v>-9043140.7964923158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-9043140.7964923158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-37769.983750028732</v>
      </c>
      <c r="L733" s="444">
        <f t="shared" ca="1" si="54"/>
        <v>-9102566.0837569237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-9102566.0837569237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-38017.589113631264</v>
      </c>
      <c r="L734" s="444">
        <f t="shared" ca="1" si="54"/>
        <v>-9162238.9763851333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-9162238.9763851333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-38266.226166248802</v>
      </c>
      <c r="L735" s="444">
        <f t="shared" ca="1" si="54"/>
        <v>-9222160.506065961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-9222160.506065961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-38515.899206585585</v>
      </c>
      <c r="L736" s="444">
        <f t="shared" ca="1" si="54"/>
        <v>-9282331.7087871265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-9282331.7087871265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-38766.612551257109</v>
      </c>
      <c r="L737" s="444">
        <f t="shared" ca="1" si="54"/>
        <v>-9342753.6248529628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-9342753.6248529628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-39018.370534864756</v>
      </c>
      <c r="L738" s="444">
        <f t="shared" ca="1" si="54"/>
        <v>-9403427.2989024073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-9403427.2989024073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-39271.177510070775</v>
      </c>
      <c r="L739" s="444">
        <f t="shared" ca="1" si="54"/>
        <v>-9464353.7799270581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-9464353.7799270581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-39525.037847673491</v>
      </c>
      <c r="L740" s="444">
        <f t="shared" ca="1" si="54"/>
        <v>-9525534.121289311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-9525534.121289311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-39779.955936682876</v>
      </c>
      <c r="L741" s="444">
        <f t="shared" ca="1" si="54"/>
        <v>-9586969.3807405736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-9586969.3807405736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-40035.936184396473</v>
      </c>
      <c r="L742" s="444">
        <f t="shared" ca="1" si="54"/>
        <v>-9648660.6204395499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-9648660.6204395499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-40292.98301647554</v>
      </c>
      <c r="L743" s="444">
        <f t="shared" ca="1" si="54"/>
        <v>-9710608.9069706053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-9710608.9069706053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-40551.100877021599</v>
      </c>
      <c r="L744" s="444">
        <f t="shared" ca="1" si="54"/>
        <v>-9772815.3113622069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-9772815.3113622069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-40810.294228653278</v>
      </c>
      <c r="L745" s="444">
        <f t="shared" ca="1" si="54"/>
        <v>-9835280.9091054387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-9835280.9091054387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-41070.567552583409</v>
      </c>
      <c r="L746" s="444">
        <f t="shared" ca="1" si="54"/>
        <v>-9898006.7801726013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-9898006.7801726013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-41331.925348696583</v>
      </c>
      <c r="L747" s="444">
        <f t="shared" ca="1" si="54"/>
        <v>-9960994.0090358779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-9960994.0090358779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-41594.372135626902</v>
      </c>
      <c r="L748" s="444">
        <f t="shared" ca="1" si="54"/>
        <v>-10024243.684686083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-10024243.684686083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-41857.912450836091</v>
      </c>
      <c r="L749" s="444">
        <f t="shared" ca="1" si="54"/>
        <v>-10087756.9006515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-10087756.9006515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-42122.550850691994</v>
      </c>
      <c r="L750" s="444">
        <f t="shared" ca="1" si="54"/>
        <v>-10151534.75501677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-10151534.75501677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-42388.29191054729</v>
      </c>
      <c r="L751" s="444">
        <f t="shared" ca="1" si="54"/>
        <v>-10215578.350441897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-10215578.350441897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-42655.14022481865</v>
      </c>
      <c r="L752" s="444">
        <f t="shared" ca="1" si="54"/>
        <v>-10279888.794181295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-10279888.794181295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-42923.100407066144</v>
      </c>
      <c r="L753" s="444">
        <f t="shared" ca="1" si="54"/>
        <v>-10344467.19810294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-10344467.19810294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-43192.177090072997</v>
      </c>
      <c r="L754" s="444">
        <f t="shared" ca="1" si="54"/>
        <v>-10409314.678707592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-10409314.678707592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-43462.374925925717</v>
      </c>
      <c r="L755" s="444">
        <f t="shared" ca="1" si="54"/>
        <v>-10474432.357148098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-10474432.357148098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-43733.698586094484</v>
      </c>
      <c r="L756" s="444">
        <f t="shared" ca="1" si="54"/>
        <v>-10539821.359248772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-10539821.359248772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-44006.152761513964</v>
      </c>
      <c r="L757" s="444">
        <f t="shared" ca="1" si="54"/>
        <v>-10605482.815524865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-10605482.815524865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-44279.742162664348</v>
      </c>
      <c r="L758" s="444">
        <f t="shared" ca="1" si="54"/>
        <v>-10671417.861202108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-10671417.861202108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-44554.471519652863</v>
      </c>
      <c r="L759" s="444">
        <f t="shared" ca="1" si="54"/>
        <v>-10737627.63623634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-10737627.63623634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-44830.345582295493</v>
      </c>
      <c r="L760" s="444">
        <f t="shared" ca="1" si="54"/>
        <v>-10804113.285333214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-10804113.285333214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-45107.369120199139</v>
      </c>
      <c r="L761" s="444">
        <f t="shared" ca="1" si="54"/>
        <v>-10870875.957967993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-10870875.957967993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-45385.546922844049</v>
      </c>
      <c r="L762" s="444">
        <f t="shared" ca="1" si="54"/>
        <v>-10937916.808405416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-10937916.808405416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-45664.883799666648</v>
      </c>
      <c r="L763" s="444">
        <f t="shared" ca="1" si="54"/>
        <v>-11005236.995719662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-11005236.995719662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-45945.384580142672</v>
      </c>
      <c r="L764" s="444">
        <f t="shared" ca="1" si="54"/>
        <v>-11072837.683814384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-11072837.683814384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-46227.054113870683</v>
      </c>
      <c r="L765" s="444">
        <f t="shared" ca="1" si="54"/>
        <v>-11140720.041442834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-11140720.041442834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-46509.897270655885</v>
      </c>
      <c r="L766" s="444">
        <f t="shared" ca="1" si="54"/>
        <v>-11208885.242228068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-11208885.242228068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-46793.918940594362</v>
      </c>
      <c r="L767" s="444">
        <f t="shared" ca="1" si="54"/>
        <v>-11277334.464683242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-11277334.464683242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-47079.12403415759</v>
      </c>
      <c r="L768" s="444">
        <f t="shared" ca="1" si="54"/>
        <v>-11346068.892231978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-11346068.892231978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-47365.517482277326</v>
      </c>
      <c r="L769" s="444">
        <f t="shared" ca="1" si="54"/>
        <v>-11415089.713228835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-11415089.713228835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-47653.104236430889</v>
      </c>
      <c r="L770" s="444">
        <f t="shared" ca="1" si="54"/>
        <v>-11484398.120979846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-11484398.120979846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-47941.889268726773</v>
      </c>
      <c r="L771" s="444">
        <f t="shared" ca="1" si="54"/>
        <v>-11553995.313763151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-11553995.313763151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-48231.877571990539</v>
      </c>
      <c r="L772" s="444">
        <f t="shared" ca="1" si="54"/>
        <v>-11623882.494849721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-11623882.494849721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-48523.074159851254</v>
      </c>
      <c r="L773" s="444">
        <f t="shared" ref="L773:L1027" ca="1" si="80">I773-J773+K773</f>
        <v>-11694060.872524152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-11694060.872524152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-48815.484066828045</v>
      </c>
      <c r="L774" s="444">
        <f t="shared" ca="1" si="80"/>
        <v>-11764531.660105558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-11764531.660105558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-49109.112348417242</v>
      </c>
      <c r="L775" s="444">
        <f t="shared" ca="1" si="80"/>
        <v>-11835296.075968554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-11835296.075968554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-49403.964081179722</v>
      </c>
      <c r="L776" s="444">
        <f t="shared" ca="1" si="80"/>
        <v>-11906355.343564313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-11906355.343564313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-49700.044362828718</v>
      </c>
      <c r="L777" s="444">
        <f t="shared" ca="1" si="80"/>
        <v>-11977710.69144172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-11977710.69144172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-49997.358312317912</v>
      </c>
      <c r="L778" s="444">
        <f t="shared" ca="1" si="80"/>
        <v>-12049363.353268618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-12049363.353268618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-50295.911069929985</v>
      </c>
      <c r="L779" s="444">
        <f t="shared" ca="1" si="80"/>
        <v>-12121314.567853127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-12121314.567853127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-50595.707797365438</v>
      </c>
      <c r="L780" s="444">
        <f t="shared" ca="1" si="80"/>
        <v>-12193565.579165071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-12193565.579165071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-50896.753677831875</v>
      </c>
      <c r="L781" s="444">
        <f t="shared" ca="1" si="80"/>
        <v>-12266117.636357483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-12266117.636357483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-51199.053916133591</v>
      </c>
      <c r="L782" s="444">
        <f t="shared" ca="1" si="80"/>
        <v>-12338971.993788196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-12338971.993788196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-51502.61373876156</v>
      </c>
      <c r="L783" s="444">
        <f t="shared" ca="1" si="80"/>
        <v>-12412129.911041537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-12412129.911041537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-51807.438393983815</v>
      </c>
      <c r="L784" s="444">
        <f t="shared" ca="1" si="80"/>
        <v>-12485592.652950101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-12485592.652950101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-52113.533151936164</v>
      </c>
      <c r="L785" s="444">
        <f t="shared" ca="1" si="80"/>
        <v>-12559361.489616616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-12559361.489616616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-52420.903304713313</v>
      </c>
      <c r="L786" s="444">
        <f t="shared" ca="1" si="80"/>
        <v>-12633437.696435908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-12633437.696435908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-52729.554166460359</v>
      </c>
      <c r="L787" s="444">
        <f t="shared" ca="1" si="80"/>
        <v>-12707822.554116948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-12707822.554116948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-53039.491073464691</v>
      </c>
      <c r="L788" s="444">
        <f t="shared" ca="1" si="80"/>
        <v>-12782517.348704992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-12782517.348704992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-53350.719384248216</v>
      </c>
      <c r="L789" s="444">
        <f t="shared" ca="1" si="80"/>
        <v>-12857523.371603819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-12857523.371603819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-53663.244479659988</v>
      </c>
      <c r="L790" s="444">
        <f t="shared" ca="1" si="80"/>
        <v>-12932841.919598058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-12932841.919598058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-53977.071762969317</v>
      </c>
      <c r="L791" s="444">
        <f t="shared" ca="1" si="80"/>
        <v>-13008474.294875607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-13008474.294875607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-54292.206659959105</v>
      </c>
      <c r="L792" s="444">
        <f t="shared" ca="1" si="80"/>
        <v>-13084421.805050146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-13084421.805050146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-54608.65461901969</v>
      </c>
      <c r="L793" s="444">
        <f t="shared" ca="1" si="80"/>
        <v>-13160685.763183745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-13160685.763183745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-54926.421111243013</v>
      </c>
      <c r="L794" s="444">
        <f t="shared" ca="1" si="80"/>
        <v>-13237267.487809567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-13237267.487809567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-55245.511630517278</v>
      </c>
      <c r="L795" s="444">
        <f t="shared" ca="1" si="80"/>
        <v>-13314168.302954663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-13314168.302954663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-55565.931693621831</v>
      </c>
      <c r="L796" s="444">
        <f t="shared" ca="1" si="80"/>
        <v>-13391389.538162863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-13391389.538162863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-55887.686840322684</v>
      </c>
      <c r="L797" s="444">
        <f t="shared" ca="1" si="80"/>
        <v>-13468932.528517764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-13468932.528517764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-56210.782633468094</v>
      </c>
      <c r="L798" s="444">
        <f t="shared" ca="1" si="80"/>
        <v>-13546798.614665812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-13546798.614665812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-56535.224659084968</v>
      </c>
      <c r="L799" s="444">
        <f t="shared" ca="1" si="80"/>
        <v>-13624989.142839476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-13624989.142839476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-56861.018526475222</v>
      </c>
      <c r="L800" s="444">
        <f t="shared" ca="1" si="80"/>
        <v>-13703505.464880532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-13703505.464880532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-57188.169868312958</v>
      </c>
      <c r="L801" s="444">
        <f t="shared" ca="1" si="80"/>
        <v>-13782348.938263424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-13782348.938263424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-57516.684340741682</v>
      </c>
      <c r="L802" s="444">
        <f t="shared" ca="1" si="80"/>
        <v>-13861520.926118745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-13861520.926118745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-57846.567623472183</v>
      </c>
      <c r="L803" s="444">
        <f t="shared" ca="1" si="80"/>
        <v>-13941022.797256796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-13941022.797256796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-58177.825419880726</v>
      </c>
      <c r="L804" s="444">
        <f t="shared" ca="1" si="80"/>
        <v>-14020855.926191255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-14020855.926191255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-58510.463457107646</v>
      </c>
      <c r="L805" s="444">
        <f t="shared" ca="1" si="80"/>
        <v>-14101021.693162942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-14101021.693162942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-58844.487486156337</v>
      </c>
      <c r="L806" s="444">
        <f t="shared" ca="1" si="80"/>
        <v>-14181521.484163677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-14181521.484163677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-59179.903281992738</v>
      </c>
      <c r="L807" s="444">
        <f t="shared" ca="1" si="80"/>
        <v>-14262356.690960249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-14262356.690960249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-59516.716643645115</v>
      </c>
      <c r="L808" s="444">
        <f t="shared" ca="1" si="80"/>
        <v>-14343528.711118473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-14343528.711118473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-59854.933394304375</v>
      </c>
      <c r="L809" s="444">
        <f t="shared" ca="1" si="80"/>
        <v>-14425038.948027356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-14425038.948027356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-60194.559381424726</v>
      </c>
      <c r="L810" s="444">
        <f t="shared" ca="1" si="80"/>
        <v>-14506888.81092336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-14506888.81092336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-60535.600476824759</v>
      </c>
      <c r="L811" s="444">
        <f t="shared" ca="1" si="80"/>
        <v>-14589079.714914765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-14589079.714914765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-60878.062576788943</v>
      </c>
      <c r="L812" s="444">
        <f t="shared" ca="1" si="80"/>
        <v>-14671613.081006134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-14671613.081006134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-61221.95160216964</v>
      </c>
      <c r="L813" s="444">
        <f t="shared" ca="1" si="80"/>
        <v>-14754490.336122883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-14754490.336122883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-61567.273498489427</v>
      </c>
      <c r="L814" s="444">
        <f t="shared" ca="1" si="80"/>
        <v>-14837712.913135951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-14837712.913135951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-61914.034236043888</v>
      </c>
      <c r="L815" s="444">
        <f t="shared" ca="1" si="80"/>
        <v>-14921282.250886574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-14921282.250886574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-62262.239810004809</v>
      </c>
      <c r="L816" s="444">
        <f t="shared" ca="1" si="80"/>
        <v>-15005199.794211159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-15005199.794211159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-62611.896240523907</v>
      </c>
      <c r="L817" s="444">
        <f t="shared" ca="1" si="80"/>
        <v>-15089466.993966261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-15089466.993966261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-62963.009572836832</v>
      </c>
      <c r="L818" s="444">
        <f t="shared" ca="1" si="80"/>
        <v>-15174085.307053678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-15174085.307053678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-63315.585877367739</v>
      </c>
      <c r="L819" s="444">
        <f t="shared" ca="1" si="80"/>
        <v>-15259056.196445625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-15259056.196445625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-63669.631249834187</v>
      </c>
      <c r="L820" s="444">
        <f t="shared" ca="1" si="80"/>
        <v>-15344381.131210038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-15344381.131210038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-64025.151811352574</v>
      </c>
      <c r="L821" s="444">
        <f t="shared" ca="1" si="80"/>
        <v>-15430061.58653597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-15430061.58653597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-64382.153708543949</v>
      </c>
      <c r="L822" s="444">
        <f t="shared" ca="1" si="80"/>
        <v>-15516099.043759093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-15516099.043759093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-64740.643113640304</v>
      </c>
      <c r="L823" s="444">
        <f t="shared" ca="1" si="80"/>
        <v>-15602494.990387313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-15602494.990387313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-65100.626224591222</v>
      </c>
      <c r="L824" s="444">
        <f t="shared" ca="1" si="80"/>
        <v>-15689250.920126483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-15689250.920126483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-65462.109265171101</v>
      </c>
      <c r="L825" s="444">
        <f t="shared" ca="1" si="80"/>
        <v>-15776368.332906233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-15776368.332906233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-65825.098485086724</v>
      </c>
      <c r="L826" s="444">
        <f t="shared" ca="1" si="80"/>
        <v>-15863848.734905899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-15863848.734905899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-66189.60016008532</v>
      </c>
      <c r="L827" s="444">
        <f t="shared" ca="1" si="80"/>
        <v>-15951693.638580563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-15951693.638580563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-66555.620592063104</v>
      </c>
      <c r="L828" s="444">
        <f t="shared" ca="1" si="80"/>
        <v>-16039904.562687205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-16039904.562687205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-66923.166109174097</v>
      </c>
      <c r="L829" s="444">
        <f t="shared" ca="1" si="80"/>
        <v>-16128483.032310959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-16128483.032310959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-67292.243065939736</v>
      </c>
      <c r="L830" s="444">
        <f t="shared" ca="1" si="80"/>
        <v>-16217430.578891478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-16217430.578891478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-67662.857843358579</v>
      </c>
      <c r="L831" s="444">
        <f t="shared" ca="1" si="80"/>
        <v>-16306748.740249416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-16306748.740249416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-68035.01684901664</v>
      </c>
      <c r="L832" s="444">
        <f t="shared" ca="1" si="80"/>
        <v>-16396439.060613012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-16396439.060613012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-68408.726517198302</v>
      </c>
      <c r="L833" s="444">
        <f t="shared" ca="1" si="80"/>
        <v>-16486503.09064479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-16486503.09064479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-68783.993308997378</v>
      </c>
      <c r="L834" s="444">
        <f t="shared" ca="1" si="80"/>
        <v>-16576942.387468366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-16576942.387468366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-69160.823712428944</v>
      </c>
      <c r="L835" s="444">
        <f t="shared" ca="1" si="80"/>
        <v>-16667758.514695374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-16667758.514695374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-69539.224242541473</v>
      </c>
      <c r="L836" s="444">
        <f t="shared" ca="1" si="80"/>
        <v>-16758953.042452496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-16758953.042452496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-69919.201441529469</v>
      </c>
      <c r="L837" s="444">
        <f t="shared" ca="1" si="80"/>
        <v>-16850527.547408603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-16850527.547408603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-70300.761878846592</v>
      </c>
      <c r="L838" s="444">
        <f t="shared" ca="1" si="80"/>
        <v>-16942483.612802029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-16942483.612802029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-70683.912151319193</v>
      </c>
      <c r="L839" s="444">
        <f t="shared" ca="1" si="80"/>
        <v>-17034822.828467924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-17034822.828467924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-71068.658883260417</v>
      </c>
      <c r="L840" s="444">
        <f t="shared" ca="1" si="80"/>
        <v>-17127546.79086576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-17127546.79086576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-71455.00872658474</v>
      </c>
      <c r="L841" s="444">
        <f t="shared" ca="1" si="80"/>
        <v>-17220657.103106923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-17220657.103106923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-71842.968360922925</v>
      </c>
      <c r="L842" s="444">
        <f t="shared" ca="1" si="80"/>
        <v>-17314155.374982424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-17314155.374982424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-72232.5444937375</v>
      </c>
      <c r="L843" s="444">
        <f t="shared" ca="1" si="80"/>
        <v>-17408043.22299074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-17408043.22299074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-72623.743860438815</v>
      </c>
      <c r="L844" s="444">
        <f t="shared" ca="1" si="80"/>
        <v>-17502322.270365756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-17502322.270365756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-73016.573224501393</v>
      </c>
      <c r="L845" s="444">
        <f t="shared" ca="1" si="80"/>
        <v>-17596994.147104833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-17596994.147104833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-73411.039377580877</v>
      </c>
      <c r="L846" s="444">
        <f t="shared" ca="1" si="80"/>
        <v>-17692060.489996992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-17692060.489996992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-73807.14913963154</v>
      </c>
      <c r="L847" s="444">
        <f t="shared" ca="1" si="80"/>
        <v>-17787522.942651201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-17787522.942651201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-74204.909359024081</v>
      </c>
      <c r="L848" s="444">
        <f t="shared" ca="1" si="80"/>
        <v>-17883383.155524801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-17883383.155524801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-74604.326912664081</v>
      </c>
      <c r="L849" s="444">
        <f t="shared" ca="1" si="80"/>
        <v>-17979642.785952043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-17979642.785952043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-75005.408706110917</v>
      </c>
      <c r="L850" s="444">
        <f t="shared" ca="1" si="80"/>
        <v>-18076303.49817273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-18076303.49817273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-75408.161673697119</v>
      </c>
      <c r="L851" s="444">
        <f t="shared" ca="1" si="80"/>
        <v>-18173366.963361006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-18173366.963361006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-75812.592778648264</v>
      </c>
      <c r="L852" s="444">
        <f t="shared" ca="1" si="80"/>
        <v>-18270834.859654233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-18270834.859654233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-76218.709013203377</v>
      </c>
      <c r="L853" s="444">
        <f t="shared" ca="1" si="80"/>
        <v>-18368708.872182015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-18368708.872182015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-76626.517398735799</v>
      </c>
      <c r="L854" s="444">
        <f t="shared" ca="1" si="80"/>
        <v>-18466990.69309533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-18466990.69309533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-77036.02498587461</v>
      </c>
      <c r="L855" s="444">
        <f t="shared" ca="1" si="80"/>
        <v>-18565682.021595784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-18565682.021595784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-77447.238854626499</v>
      </c>
      <c r="L856" s="444">
        <f t="shared" ca="1" si="80"/>
        <v>-18664784.563964989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-18664784.563964989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-77860.166114498192</v>
      </c>
      <c r="L857" s="444">
        <f t="shared" ca="1" si="80"/>
        <v>-18764300.033594064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-18764300.033594064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-78274.813904619339</v>
      </c>
      <c r="L858" s="444">
        <f t="shared" ca="1" si="80"/>
        <v>-18864230.151013263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-18864230.151013263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-78691.189393865992</v>
      </c>
      <c r="L859" s="444">
        <f t="shared" ca="1" si="80"/>
        <v>-18964576.643921707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-18964576.643921707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-79109.299780984511</v>
      </c>
      <c r="L860" s="444">
        <f t="shared" ca="1" si="80"/>
        <v>-19065341.247217268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-19065341.247217268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-79529.152294716027</v>
      </c>
      <c r="L861" s="444">
        <f t="shared" ca="1" si="80"/>
        <v>-19166525.703026563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-19166525.703026563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-79950.754193921413</v>
      </c>
      <c r="L862" s="444">
        <f t="shared" ca="1" si="80"/>
        <v>-19268131.760735061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-19268131.760735061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-80374.112767706829</v>
      </c>
      <c r="L863" s="444">
        <f t="shared" ca="1" si="80"/>
        <v>-19370161.177017346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-19370161.177017346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-80799.235335549674</v>
      </c>
      <c r="L864" s="444">
        <f t="shared" ca="1" si="80"/>
        <v>-19472615.715867475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-19472615.715867475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-81226.129247425211</v>
      </c>
      <c r="L865" s="444">
        <f t="shared" ca="1" si="80"/>
        <v>-19575497.148629479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-19575497.148629479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-81654.801883933571</v>
      </c>
      <c r="L866" s="444">
        <f t="shared" ca="1" si="80"/>
        <v>-19678807.254027989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-19678807.254027989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-82085.260656427359</v>
      </c>
      <c r="L867" s="444">
        <f t="shared" ca="1" si="80"/>
        <v>-19782547.818198994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-19782547.818198994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-82517.513007139874</v>
      </c>
      <c r="L868" s="444">
        <f t="shared" ca="1" si="80"/>
        <v>-19886720.634720713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-19886720.634720713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-82951.566409313702</v>
      </c>
      <c r="L869" s="444">
        <f t="shared" ca="1" si="80"/>
        <v>-19991327.504644603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-19991327.504644603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-83387.428367329921</v>
      </c>
      <c r="L870" s="444">
        <f t="shared" ca="1" si="80"/>
        <v>-20096370.236526512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-20096370.236526512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-83825.106416837865</v>
      </c>
      <c r="L871" s="444">
        <f t="shared" ca="1" si="80"/>
        <v>-20201850.646457925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-20201850.646457925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-84264.608124885432</v>
      </c>
      <c r="L872" s="444">
        <f t="shared" ca="1" si="80"/>
        <v>-20307770.558097389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-20307770.558097389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-84705.941090049862</v>
      </c>
      <c r="L873" s="444">
        <f t="shared" ca="1" si="80"/>
        <v>-20414131.802702017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-20414131.802702017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-85149.112942569147</v>
      </c>
      <c r="L874" s="444">
        <f t="shared" ca="1" si="80"/>
        <v>-20520936.219159164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-20520936.219159164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-85594.131344473921</v>
      </c>
      <c r="L875" s="444">
        <f t="shared" ca="1" si="80"/>
        <v>-20628185.654018216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-20628185.654018216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-86041.003989719975</v>
      </c>
      <c r="L876" s="444">
        <f t="shared" ca="1" si="80"/>
        <v>-20735881.961522512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-20735881.961522512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-86489.738604321203</v>
      </c>
      <c r="L877" s="444">
        <f t="shared" ca="1" si="80"/>
        <v>-20844027.003641412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-20844027.003641412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-86940.342946483288</v>
      </c>
      <c r="L878" s="444">
        <f t="shared" ca="1" si="80"/>
        <v>-20952622.650102474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-20952622.650102474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-87392.824806737714</v>
      </c>
      <c r="L879" s="444">
        <f t="shared" ca="1" si="80"/>
        <v>-21061670.77842379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-21061670.77842379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-87847.192008076527</v>
      </c>
      <c r="L880" s="444">
        <f t="shared" ca="1" si="80"/>
        <v>-21171173.273946445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-21171173.273946445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-88303.452406087599</v>
      </c>
      <c r="L881" s="444">
        <f t="shared" ca="1" si="80"/>
        <v>-21281132.029867109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-21281132.029867109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-88761.613889090353</v>
      </c>
      <c r="L882" s="444">
        <f t="shared" ca="1" si="80"/>
        <v>-21391548.947270777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-21391548.947270777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-89221.684378272315</v>
      </c>
      <c r="L883" s="444">
        <f t="shared" ca="1" si="80"/>
        <v>-21502425.935163628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-21502425.935163628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-89683.671827825863</v>
      </c>
      <c r="L884" s="444">
        <f t="shared" ca="1" si="80"/>
        <v>-21613764.910506032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-21613764.910506032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-90147.58422508587</v>
      </c>
      <c r="L885" s="444">
        <f t="shared" ca="1" si="80"/>
        <v>-21725567.798245694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-21725567.798245694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-90613.429590667802</v>
      </c>
      <c r="L886" s="444">
        <f t="shared" ca="1" si="80"/>
        <v>-21837836.53135094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-21837836.53135094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-91081.215978606328</v>
      </c>
      <c r="L887" s="444">
        <f t="shared" ca="1" si="80"/>
        <v>-21950573.050844125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-21950573.050844125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-91550.951476494592</v>
      </c>
      <c r="L888" s="444">
        <f t="shared" ca="1" si="80"/>
        <v>-22063779.305835199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-22063779.305835199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-92022.644205624063</v>
      </c>
      <c r="L889" s="444">
        <f t="shared" ca="1" si="80"/>
        <v>-22177457.253555398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-22177457.253555398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-92496.302321124895</v>
      </c>
      <c r="L890" s="444">
        <f t="shared" ca="1" si="80"/>
        <v>-22291608.859391101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-22291608.859391101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-92971.934012106998</v>
      </c>
      <c r="L891" s="444">
        <f t="shared" ca="1" si="80"/>
        <v>-22406236.096917786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-22406236.096917786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-93449.547501801513</v>
      </c>
      <c r="L892" s="444">
        <f t="shared" ca="1" si="80"/>
        <v>-22521340.947934166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-22521340.947934166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-93929.151047703097</v>
      </c>
      <c r="L893" s="444">
        <f t="shared" ca="1" si="80"/>
        <v>-22636925.402496446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-22636925.402496446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-94410.752941712592</v>
      </c>
      <c r="L894" s="444">
        <f t="shared" ca="1" si="80"/>
        <v>-22752991.458952736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-22752991.458952736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-94894.361510280476</v>
      </c>
      <c r="L895" s="444">
        <f t="shared" ca="1" si="80"/>
        <v>-22869541.123977594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-22869541.123977594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-95379.985114550713</v>
      </c>
      <c r="L896" s="444">
        <f t="shared" ca="1" si="80"/>
        <v>-22986576.412606724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-22986576.412606724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-95867.632150505422</v>
      </c>
      <c r="L897" s="444">
        <f t="shared" ca="1" si="80"/>
        <v>-23104099.348271806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-23104099.348271806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-96357.311049109936</v>
      </c>
      <c r="L898" s="444">
        <f t="shared" ca="1" si="80"/>
        <v>-23222111.962835494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-23222111.962835494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-96849.030276458638</v>
      </c>
      <c r="L899" s="444">
        <f t="shared" ca="1" si="80"/>
        <v>-23340616.296626531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-23340616.296626531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-97342.798333921281</v>
      </c>
      <c r="L900" s="444">
        <f t="shared" ca="1" si="80"/>
        <v>-23459614.398475029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-23459614.398475029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-97838.623758290021</v>
      </c>
      <c r="L901" s="444">
        <f t="shared" ca="1" si="80"/>
        <v>-23579108.325747896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-23579108.325747896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-98336.515121926976</v>
      </c>
      <c r="L902" s="444">
        <f t="shared" ca="1" si="80"/>
        <v>-23699100.144384399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-23699100.144384399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-98836.481032912401</v>
      </c>
      <c r="L903" s="444">
        <f t="shared" ca="1" si="80"/>
        <v>-23819591.928931888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-23819591.928931888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-99338.530135193607</v>
      </c>
      <c r="L904" s="444">
        <f t="shared" ca="1" si="80"/>
        <v>-23940585.762581658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-23940585.762581658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-99842.671108734314</v>
      </c>
      <c r="L905" s="444">
        <f t="shared" ca="1" si="80"/>
        <v>-24062083.737204969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-24062083.737204969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-100348.91266966477</v>
      </c>
      <c r="L906" s="444">
        <f t="shared" ca="1" si="80"/>
        <v>-24184087.953389212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-24184087.953389212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-100857.26357043246</v>
      </c>
      <c r="L907" s="444">
        <f t="shared" ca="1" si="80"/>
        <v>-24306600.520474222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-24306600.520474222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-101367.73259995334</v>
      </c>
      <c r="L908" s="444">
        <f t="shared" ca="1" si="80"/>
        <v>-24429623.556588754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-24429623.556588754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-101880.32858376388</v>
      </c>
      <c r="L909" s="444">
        <f t="shared" ca="1" si="80"/>
        <v>-24553159.188687094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-24553159.188687094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-102395.06038417363</v>
      </c>
      <c r="L910" s="444">
        <f t="shared" ca="1" si="80"/>
        <v>-24677209.552585844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-24677209.552585844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-102911.93690041843</v>
      </c>
      <c r="L911" s="444">
        <f t="shared" ca="1" si="80"/>
        <v>-24801776.79300084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-24801776.79300084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-103430.96706881424</v>
      </c>
      <c r="L912" s="444">
        <f t="shared" ca="1" si="80"/>
        <v>-24926863.063584231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-24926863.063584231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-103952.15986291171</v>
      </c>
      <c r="L913" s="444">
        <f t="shared" ca="1" si="80"/>
        <v>-25052470.526961721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-25052470.526961721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-104475.52429365125</v>
      </c>
      <c r="L914" s="444">
        <f t="shared" ca="1" si="80"/>
        <v>-25178601.354769949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-25178601.354769949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-105001.06940951885</v>
      </c>
      <c r="L915" s="444">
        <f t="shared" ca="1" si="80"/>
        <v>-25305257.727694046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-25305257.727694046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-105528.8042967026</v>
      </c>
      <c r="L916" s="444">
        <f t="shared" ca="1" si="80"/>
        <v>-25432441.835505325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-25432441.835505325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-106058.7380792496</v>
      </c>
      <c r="L917" s="444">
        <f t="shared" ca="1" si="80"/>
        <v>-25560155.877099153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-25560155.877099153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-106590.87991922388</v>
      </c>
      <c r="L918" s="444">
        <f t="shared" ca="1" si="80"/>
        <v>-25688402.060532954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-25688402.060532954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-107125.23901686471</v>
      </c>
      <c r="L919" s="444">
        <f t="shared" ca="1" si="80"/>
        <v>-25817182.603064395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-25817182.603064395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-107661.82461074572</v>
      </c>
      <c r="L920" s="444">
        <f t="shared" ca="1" si="80"/>
        <v>-25946499.73118972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-25946499.73118972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-108200.64597793458</v>
      </c>
      <c r="L921" s="444">
        <f t="shared" ca="1" si="80"/>
        <v>-26076355.680682231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-26076355.680682231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-108741.71243415336</v>
      </c>
      <c r="L922" s="444">
        <f t="shared" ca="1" si="80"/>
        <v>-26206752.696630962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-26206752.696630962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-109285.03333393975</v>
      </c>
      <c r="L923" s="444">
        <f t="shared" ca="1" si="80"/>
        <v>-26337693.033479478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-26337693.033479478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-109830.61807080857</v>
      </c>
      <c r="L924" s="444">
        <f t="shared" ca="1" si="80"/>
        <v>-26469178.955064863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-26469178.955064863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-110378.47607741432</v>
      </c>
      <c r="L925" s="444">
        <f t="shared" ca="1" si="80"/>
        <v>-26601212.734656855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-26601212.734656855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-110928.6168257143</v>
      </c>
      <c r="L926" s="444">
        <f t="shared" ca="1" si="80"/>
        <v>-26733796.654997148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-26733796.654997148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-111481.04982713218</v>
      </c>
      <c r="L927" s="444">
        <f t="shared" ca="1" si="80"/>
        <v>-26866933.008338857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-26866933.008338857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-112035.78463272266</v>
      </c>
      <c r="L928" s="444">
        <f t="shared" ca="1" si="80"/>
        <v>-27000624.096486159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-27000624.096486159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-112592.8308333364</v>
      </c>
      <c r="L929" s="444">
        <f t="shared" ca="1" si="80"/>
        <v>-27134872.230834074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-27134872.230834074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-113152.19805978605</v>
      </c>
      <c r="L930" s="444">
        <f t="shared" ca="1" si="80"/>
        <v>-27269679.732408438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-27269679.732408438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-113713.89598301257</v>
      </c>
      <c r="L931" s="444">
        <f t="shared" ca="1" si="80"/>
        <v>-27405048.93190603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-27405048.93190603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-114277.93431425252</v>
      </c>
      <c r="L932" s="444">
        <f t="shared" ca="1" si="80"/>
        <v>-27540982.169734858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-27540982.169734858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-114844.322805206</v>
      </c>
      <c r="L933" s="444">
        <f t="shared" ca="1" si="80"/>
        <v>-27677481.796054643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-27677481.796054643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-115413.07124820507</v>
      </c>
      <c r="L934" s="444">
        <f t="shared" ca="1" si="80"/>
        <v>-27814550.170817424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-27814550.170817424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-115984.18947638333</v>
      </c>
      <c r="L935" s="444">
        <f t="shared" ca="1" si="80"/>
        <v>-27952189.663808383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-27952189.663808383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-116557.68736384566</v>
      </c>
      <c r="L936" s="444">
        <f t="shared" ca="1" si="80"/>
        <v>-28090402.654686805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-28090402.654686805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-117133.57482583908</v>
      </c>
      <c r="L937" s="444">
        <f t="shared" ca="1" si="80"/>
        <v>-28229191.533027221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-28229191.533027221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-117711.86181892415</v>
      </c>
      <c r="L938" s="444">
        <f t="shared" ca="1" si="80"/>
        <v>-28368558.698360723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-28368558.698360723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-118292.55834114707</v>
      </c>
      <c r="L939" s="444">
        <f t="shared" ca="1" si="80"/>
        <v>-28508506.560216445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-28508506.560216445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-118875.67443221257</v>
      </c>
      <c r="L940" s="444">
        <f t="shared" ca="1" si="80"/>
        <v>-28649037.538163237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-28649037.538163237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-119461.22017365757</v>
      </c>
      <c r="L941" s="444">
        <f t="shared" ca="1" si="80"/>
        <v>-28790154.061851472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-28790154.061851472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-120049.2056890252</v>
      </c>
      <c r="L942" s="444">
        <f t="shared" ca="1" si="80"/>
        <v>-28931858.571055073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-28931858.571055073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-120639.64114404022</v>
      </c>
      <c r="L943" s="444">
        <f t="shared" ca="1" si="80"/>
        <v>-29074153.515713692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-29074153.515713692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-121232.53674678445</v>
      </c>
      <c r="L944" s="444">
        <f t="shared" ca="1" si="80"/>
        <v>-29217041.355975054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-29217041.355975054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-121827.90274787346</v>
      </c>
      <c r="L945" s="444">
        <f t="shared" ca="1" si="80"/>
        <v>-29360524.562237505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-29360524.562237505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-122425.74944063366</v>
      </c>
      <c r="L946" s="444">
        <f t="shared" ca="1" si="80"/>
        <v>-29504605.615192715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-29504605.615192715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-123026.08716128039</v>
      </c>
      <c r="L947" s="444">
        <f t="shared" ca="1" si="80"/>
        <v>-29649287.005868573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-29649287.005868573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-123628.92628909645</v>
      </c>
      <c r="L948" s="444">
        <f t="shared" ca="1" si="80"/>
        <v>-29794571.235672247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-29794571.235672247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-124234.27724661176</v>
      </c>
      <c r="L949" s="444">
        <f t="shared" ca="1" si="80"/>
        <v>-29940460.816433437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-29940460.816433437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-124842.1504997834</v>
      </c>
      <c r="L950" s="444">
        <f t="shared" ca="1" si="80"/>
        <v>-30086958.270447798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-30086958.270447798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-125452.55655817657</v>
      </c>
      <c r="L951" s="444">
        <f t="shared" ca="1" si="80"/>
        <v>-30234066.130520552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-30234066.130520552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-126065.50597514637</v>
      </c>
      <c r="L952" s="444">
        <f t="shared" ca="1" si="80"/>
        <v>-30381786.940010276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-30381786.940010276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-126681.0093480202</v>
      </c>
      <c r="L953" s="444">
        <f t="shared" ca="1" si="80"/>
        <v>-30530123.252872873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-30530123.252872873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-127299.07731828104</v>
      </c>
      <c r="L954" s="444">
        <f t="shared" ca="1" si="80"/>
        <v>-30679077.633705731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-30679077.633705731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-127919.72057175128</v>
      </c>
      <c r="L955" s="444">
        <f t="shared" ca="1" si="80"/>
        <v>-30828652.657792062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-30828652.657792062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-128542.94983877765</v>
      </c>
      <c r="L956" s="444">
        <f t="shared" ca="1" si="80"/>
        <v>-30978850.911145415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-30978850.911145415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-129168.77589441666</v>
      </c>
      <c r="L957" s="444">
        <f t="shared" ca="1" si="80"/>
        <v>-31129674.990554411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-31129674.990554411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-129797.20955862079</v>
      </c>
      <c r="L958" s="444">
        <f t="shared" ca="1" si="80"/>
        <v>-31281127.503627609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-31281127.503627609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-130428.26169642578</v>
      </c>
      <c r="L959" s="444">
        <f t="shared" ca="1" si="80"/>
        <v>-31433211.068838611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-31433211.068838611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-131061.9432181383</v>
      </c>
      <c r="L960" s="444">
        <f t="shared" ca="1" si="80"/>
        <v>-31585928.315571327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-31585928.315571327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-131698.2650795246</v>
      </c>
      <c r="L961" s="444">
        <f t="shared" ca="1" si="80"/>
        <v>-31739281.884165429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-31739281.884165429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-132337.23828200003</v>
      </c>
      <c r="L962" s="444">
        <f t="shared" ca="1" si="80"/>
        <v>-31893274.425962005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-31893274.425962005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-132978.87387281909</v>
      </c>
      <c r="L963" s="444">
        <f t="shared" ca="1" si="80"/>
        <v>-32047908.603349403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-32047908.603349403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-133623.1829452666</v>
      </c>
      <c r="L964" s="444">
        <f t="shared" ca="1" si="80"/>
        <v>-32203187.089809246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-32203187.089809246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-134270.17663884925</v>
      </c>
      <c r="L965" s="444">
        <f t="shared" ca="1" si="80"/>
        <v>-32359112.569962673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-32359112.569962673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-134919.86613948853</v>
      </c>
      <c r="L966" s="444">
        <f t="shared" ca="1" si="80"/>
        <v>-32515687.73961674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-32515687.73961674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-135572.26267971384</v>
      </c>
      <c r="L967" s="444">
        <f t="shared" ca="1" si="80"/>
        <v>-32672915.305811033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-32672915.305811033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-136227.3775388567</v>
      </c>
      <c r="L968" s="444">
        <f t="shared" ca="1" si="80"/>
        <v>-32830797.986864466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-32830797.986864466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-136885.222043246</v>
      </c>
      <c r="L969" s="444">
        <f t="shared" ca="1" si="80"/>
        <v>-32989338.51242229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-32989338.51242229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-137545.80756640362</v>
      </c>
      <c r="L970" s="444">
        <f t="shared" ca="1" si="80"/>
        <v>-33148539.623503271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-33148539.623503271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-138209.14552924104</v>
      </c>
      <c r="L971" s="444">
        <f t="shared" ca="1" si="80"/>
        <v>-33308404.072547089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-33308404.072547089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-138875.24740025695</v>
      </c>
      <c r="L972" s="444">
        <f t="shared" ca="1" si="80"/>
        <v>-33468934.623461924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-33468934.623461924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-139544.12469573543</v>
      </c>
      <c r="L973" s="444">
        <f t="shared" ca="1" si="80"/>
        <v>-33630134.051672235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-33630134.051672235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-140215.78897994506</v>
      </c>
      <c r="L974" s="444">
        <f t="shared" ca="1" si="80"/>
        <v>-33792005.14416676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-33792005.14416676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-140890.25186533891</v>
      </c>
      <c r="L975" s="444">
        <f t="shared" ca="1" si="80"/>
        <v>-33954550.69954668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-33954550.69954668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-141567.52501275524</v>
      </c>
      <c r="L976" s="444">
        <f t="shared" ca="1" si="80"/>
        <v>-34117773.528074011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-34117773.528074011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-142247.62013161913</v>
      </c>
      <c r="L977" s="444">
        <f t="shared" ca="1" si="80"/>
        <v>-34281676.451720208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-34281676.451720208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-142930.54898014493</v>
      </c>
      <c r="L978" s="444">
        <f t="shared" ca="1" si="80"/>
        <v>-34446262.304214932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-34446262.304214932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-143616.32336553963</v>
      </c>
      <c r="L979" s="444">
        <f t="shared" ca="1" si="80"/>
        <v>-34611533.931095049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-34611533.931095049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-144304.95514420676</v>
      </c>
      <c r="L980" s="444">
        <f t="shared" ca="1" si="80"/>
        <v>-34777494.18975383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-34777494.18975383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-144996.4562219517</v>
      </c>
      <c r="L981" s="444">
        <f t="shared" ca="1" si="80"/>
        <v>-34944145.949490361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-34944145.949490361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-145690.83855418724</v>
      </c>
      <c r="L982" s="444">
        <f t="shared" ca="1" si="80"/>
        <v>-35111492.091559127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-35111492.091559127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-146388.11414614043</v>
      </c>
      <c r="L983" s="444">
        <f t="shared" ca="1" si="80"/>
        <v>-35279535.509219848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-35279535.509219848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-147088.29505306011</v>
      </c>
      <c r="L984" s="444">
        <f t="shared" ca="1" si="80"/>
        <v>-35448279.107787482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-35448279.107787482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-147791.39338042526</v>
      </c>
      <c r="L985" s="444">
        <f t="shared" ca="1" si="80"/>
        <v>-35617725.804682486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-35617725.804682486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-148497.42128415444</v>
      </c>
      <c r="L986" s="444">
        <f t="shared" ca="1" si="80"/>
        <v>-35787878.529481217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-35787878.529481217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-149206.39097081582</v>
      </c>
      <c r="L987" s="444">
        <f t="shared" ca="1" si="80"/>
        <v>-35958740.223966613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-35958740.223966613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-149918.3146978383</v>
      </c>
      <c r="L988" s="444">
        <f t="shared" ca="1" si="80"/>
        <v>-36130313.84217903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-36130313.84217903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-150633.20477372335</v>
      </c>
      <c r="L989" s="444">
        <f t="shared" ca="1" si="80"/>
        <v>-36302602.350467332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-36302602.350467332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-151351.07355825795</v>
      </c>
      <c r="L990" s="444">
        <f t="shared" ca="1" si="80"/>
        <v>-36475608.727540165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-36475608.727540165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-152071.93346272811</v>
      </c>
      <c r="L991" s="444">
        <f t="shared" ca="1" si="80"/>
        <v>-36649335.964517474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-36649335.964517474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-152795.79695013355</v>
      </c>
      <c r="L992" s="444">
        <f t="shared" ca="1" si="80"/>
        <v>-36823787.064982183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-36823787.064982183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-153522.67653540318</v>
      </c>
      <c r="L993" s="444">
        <f t="shared" ca="1" si="80"/>
        <v>-36998965.045032166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-36998965.045032166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-154252.58478561143</v>
      </c>
      <c r="L994" s="444">
        <f t="shared" ca="1" si="80"/>
        <v>-37174872.933332354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-37174872.933332354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-154985.53432019555</v>
      </c>
      <c r="L995" s="444">
        <f t="shared" ca="1" si="80"/>
        <v>-37351513.771167129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-37351513.771167129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-155721.53781117377</v>
      </c>
      <c r="L996" s="444">
        <f t="shared" ca="1" si="80"/>
        <v>-37528890.612492882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-37528890.612492882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-156460.6079833644</v>
      </c>
      <c r="L997" s="444">
        <f t="shared" ca="1" si="80"/>
        <v>-37707006.523990825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-37707006.523990825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-157202.75761460583</v>
      </c>
      <c r="L998" s="444">
        <f t="shared" ca="1" si="80"/>
        <v>-37885864.585120007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-37885864.585120007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-157947.99953597743</v>
      </c>
      <c r="L999" s="444">
        <f t="shared" ca="1" si="80"/>
        <v>-38065467.888170563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-38065467.888170563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-158696.34663202142</v>
      </c>
      <c r="L1000" s="444">
        <f t="shared" ca="1" si="80"/>
        <v>-38245819.538317159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-38245819.538317159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-159447.81184096556</v>
      </c>
      <c r="L1001" s="444">
        <f t="shared" ca="1" si="80"/>
        <v>-38426922.653672703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-38426922.653672703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-160202.40815494698</v>
      </c>
      <c r="L1002" s="444">
        <f t="shared" ca="1" si="80"/>
        <v>-38608780.36534223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-38608780.36534223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-160960.14862023669</v>
      </c>
      <c r="L1003" s="444">
        <f t="shared" ca="1" si="80"/>
        <v>-38791395.817477047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-38791395.817477047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-161721.04633746512</v>
      </c>
      <c r="L1004" s="444">
        <f t="shared" ca="1" si="80"/>
        <v>-38974772.167329088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-38974772.167329088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-162485.1144618486</v>
      </c>
      <c r="L1005" s="444">
        <f t="shared" ca="1" si="80"/>
        <v>-39158912.585305512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-39158912.585305512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-163252.36620341704</v>
      </c>
      <c r="L1006" s="444">
        <f t="shared" ca="1" si="80"/>
        <v>-39343820.255023509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-39343820.255023509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-164022.81482724202</v>
      </c>
      <c r="L1007" s="444">
        <f t="shared" ca="1" si="80"/>
        <v>-39529498.373365328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-39529498.373365328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-164796.47365366627</v>
      </c>
      <c r="L1008" s="444">
        <f t="shared" ca="1" si="80"/>
        <v>-39715950.150533572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-39715950.150533572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-165573.35605853394</v>
      </c>
      <c r="L1009" s="444">
        <f t="shared" ca="1" si="80"/>
        <v>-39903178.81010668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-39903178.81010668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-166353.47547342192</v>
      </c>
      <c r="L1010" s="444">
        <f t="shared" ca="1" si="80"/>
        <v>-40091187.589094676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-40091187.589094676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-167136.84538587189</v>
      </c>
      <c r="L1011" s="444">
        <f t="shared" ca="1" si="80"/>
        <v>-40279979.737995125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-40279979.737995125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-167923.47933962377</v>
      </c>
      <c r="L1012" s="444">
        <f t="shared" ca="1" si="80"/>
        <v>-40469558.520849325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-40469558.520849325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-168713.39093484959</v>
      </c>
      <c r="L1013" s="444">
        <f t="shared" ca="1" si="80"/>
        <v>-40659927.21529875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-40659927.21529875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-169506.59382838887</v>
      </c>
      <c r="L1014" s="444">
        <f t="shared" ca="1" si="80"/>
        <v>-40851089.112641715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-40851089.112641715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-170303.10173398454</v>
      </c>
      <c r="L1015" s="444">
        <f t="shared" ca="1" si="80"/>
        <v>-41043047.517890275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-41043047.517890275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-171102.92842252023</v>
      </c>
      <c r="L1016" s="444">
        <f t="shared" ca="1" si="80"/>
        <v>-41235805.74982737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-41235805.74982737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-171906.08772225812</v>
      </c>
      <c r="L1017" s="444">
        <f t="shared" ca="1" si="80"/>
        <v>-41429367.141064204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-41429367.141064204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-172712.59351907825</v>
      </c>
      <c r="L1018" s="444">
        <f t="shared" ca="1" si="80"/>
        <v>-41623735.038097858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-41623735.038097858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-173522.45975671848</v>
      </c>
      <c r="L1019" s="444">
        <f t="shared" ca="1" si="80"/>
        <v>-41818912.801369153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-41818912.801369153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-174335.70043701553</v>
      </c>
      <c r="L1020" s="444">
        <f t="shared" ca="1" si="80"/>
        <v>-42014903.805320747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-42014903.805320747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-175152.32962014718</v>
      </c>
      <c r="L1021" s="444">
        <f t="shared" ca="1" si="80"/>
        <v>-42211711.43845547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-42211711.43845547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-175972.36142487518</v>
      </c>
      <c r="L1022" s="444">
        <f t="shared" ca="1" si="80"/>
        <v>-42409339.103394926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-42409339.103394926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-176795.81002878959</v>
      </c>
      <c r="L1023" s="444">
        <f t="shared" ca="1" si="80"/>
        <v>-42607790.216938294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-42607790.216938294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-177622.68966855362</v>
      </c>
      <c r="L1024" s="444">
        <f t="shared" ca="1" si="80"/>
        <v>-42807068.210121423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-42807068.210121423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-178453.01464015001</v>
      </c>
      <c r="L1025" s="444">
        <f t="shared" ca="1" si="80"/>
        <v>-43007176.528276153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-43007176.528276153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-179286.79929912803</v>
      </c>
      <c r="L1026" s="444">
        <f t="shared" ca="1" si="80"/>
        <v>-43208118.631089859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-43208118.631089859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-180124.05806085182</v>
      </c>
      <c r="L1027" s="444">
        <f t="shared" ca="1" si="80"/>
        <v>-43409897.992665291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-43409897.992665291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-180964.80540074944</v>
      </c>
      <c r="L1028" s="444">
        <f t="shared" ref="L1028:L1282" ca="1" si="104">I1028-J1028+K1028</f>
        <v>-43612518.10158062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-43612518.10158062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-181809.05585456331</v>
      </c>
      <c r="L1029" s="444">
        <f t="shared" ca="1" si="104"/>
        <v>-43815982.460949764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-43815982.460949764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-182656.82401860142</v>
      </c>
      <c r="L1030" s="444">
        <f t="shared" ca="1" si="104"/>
        <v>-44020294.588482946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-44020294.588482946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-183508.12454998968</v>
      </c>
      <c r="L1031" s="444">
        <f t="shared" ca="1" si="104"/>
        <v>-44225458.016547516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-44225458.016547516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-184362.97216692538</v>
      </c>
      <c r="L1032" s="444">
        <f t="shared" ca="1" si="104"/>
        <v>-44431476.292229019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-44431476.292229019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-185221.38164893165</v>
      </c>
      <c r="L1033" s="444">
        <f t="shared" ca="1" si="104"/>
        <v>-44638352.977392524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-44638352.977392524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-186083.36783711292</v>
      </c>
      <c r="L1034" s="444">
        <f t="shared" ca="1" si="104"/>
        <v>-44846091.648744218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-44846091.648744218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-186948.94563441165</v>
      </c>
      <c r="L1035" s="444">
        <f t="shared" ca="1" si="104"/>
        <v>-45054695.897893205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-45054695.897893205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-187818.13000586577</v>
      </c>
      <c r="L1036" s="444">
        <f t="shared" ca="1" si="104"/>
        <v>-45264169.331413649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-45264169.331413649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-188690.93597886761</v>
      </c>
      <c r="L1037" s="444">
        <f t="shared" ca="1" si="104"/>
        <v>-45474515.570907094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-45474515.570907094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-189567.37864342364</v>
      </c>
      <c r="L1038" s="444">
        <f t="shared" ca="1" si="104"/>
        <v>-45685738.253065094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-45685738.253065094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-190447.4731524153</v>
      </c>
      <c r="L1039" s="444">
        <f t="shared" ca="1" si="104"/>
        <v>-45897841.029732086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-45897841.029732086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-191331.23472186108</v>
      </c>
      <c r="L1040" s="444">
        <f t="shared" ca="1" si="104"/>
        <v>-46110827.567968525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-46110827.567968525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-192218.67863117959</v>
      </c>
      <c r="L1041" s="444">
        <f t="shared" ca="1" si="104"/>
        <v>-46324701.550114281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-46324701.550114281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-193109.82022345357</v>
      </c>
      <c r="L1042" s="444">
        <f t="shared" ca="1" si="104"/>
        <v>-46539466.67385231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-46539466.67385231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-194004.67490569537</v>
      </c>
      <c r="L1043" s="444">
        <f t="shared" ca="1" si="104"/>
        <v>-46755126.652272582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-46755126.652272582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-194903.25814911316</v>
      </c>
      <c r="L1044" s="444">
        <f t="shared" ca="1" si="104"/>
        <v>-46971685.213936269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-46971685.213936269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-195805.58548937851</v>
      </c>
      <c r="L1045" s="444">
        <f t="shared" ca="1" si="104"/>
        <v>-47189146.102940224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-47189146.102940224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-196711.67252689501</v>
      </c>
      <c r="L1046" s="444">
        <f t="shared" ca="1" si="104"/>
        <v>-47407513.078981698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-47407513.078981698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-197621.53492706781</v>
      </c>
      <c r="L1047" s="444">
        <f t="shared" ca="1" si="104"/>
        <v>-47626789.917423345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-47626789.917423345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-198535.18842057468</v>
      </c>
      <c r="L1048" s="444">
        <f t="shared" ca="1" si="104"/>
        <v>-47846980.409358494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-47846980.409358494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-199452.6488036378</v>
      </c>
      <c r="L1049" s="444">
        <f t="shared" ca="1" si="104"/>
        <v>-48068088.361676708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-48068088.361676708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-200373.93193829703</v>
      </c>
      <c r="L1050" s="444">
        <f t="shared" ca="1" si="104"/>
        <v>-48290117.597129583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-48290117.597129583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-201299.05375268401</v>
      </c>
      <c r="L1051" s="444">
        <f t="shared" ca="1" si="104"/>
        <v>-48513071.954396844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-48513071.954396844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-202228.03024129759</v>
      </c>
      <c r="L1052" s="444">
        <f t="shared" ca="1" si="104"/>
        <v>-48736955.288152717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-48736955.288152717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-203160.87746528038</v>
      </c>
      <c r="L1053" s="444">
        <f t="shared" ca="1" si="104"/>
        <v>-48961771.469132572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-48961771.469132572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-204097.61155269644</v>
      </c>
      <c r="L1054" s="444">
        <f t="shared" ca="1" si="104"/>
        <v>-49187524.384199843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-49187524.384199843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-205038.24869881009</v>
      </c>
      <c r="L1055" s="444">
        <f t="shared" ca="1" si="104"/>
        <v>-49414217.936413229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-49414217.936413229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-205982.80516636587</v>
      </c>
      <c r="L1056" s="444">
        <f t="shared" ca="1" si="104"/>
        <v>-49641856.04509417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-49641856.04509417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-206931.29728586978</v>
      </c>
      <c r="L1057" s="444">
        <f t="shared" ca="1" si="104"/>
        <v>-49870442.645894617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-49870442.645894617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-207883.74145587164</v>
      </c>
      <c r="L1058" s="444">
        <f t="shared" ca="1" si="104"/>
        <v>-50099981.69086507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-50099981.69086507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-208840.15414324854</v>
      </c>
      <c r="L1059" s="444">
        <f t="shared" ca="1" si="104"/>
        <v>-50330477.148522899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-50330477.148522899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-209800.55188348948</v>
      </c>
      <c r="L1060" s="444">
        <f t="shared" ca="1" si="104"/>
        <v>-50561933.003920965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-50561933.003920965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-210764.95128098142</v>
      </c>
      <c r="L1061" s="444">
        <f t="shared" ca="1" si="104"/>
        <v>-50794353.258716524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-50794353.258716524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-211733.36900929626</v>
      </c>
      <c r="L1062" s="444">
        <f t="shared" ca="1" si="104"/>
        <v>-51027741.931240395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-51027741.931240395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-212705.82181147905</v>
      </c>
      <c r="L1063" s="444">
        <f t="shared" ca="1" si="104"/>
        <v>-51262103.056566454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-51262103.056566454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-213682.32650033763</v>
      </c>
      <c r="L1064" s="444">
        <f t="shared" ca="1" si="104"/>
        <v>-51497440.686581373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-51497440.686581373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-214662.89995873312</v>
      </c>
      <c r="L1065" s="444">
        <f t="shared" ca="1" si="104"/>
        <v>-51733758.89005468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-51733758.89005468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-215647.55913987191</v>
      </c>
      <c r="L1066" s="444">
        <f t="shared" ca="1" si="104"/>
        <v>-51971061.752709128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-51971061.752709128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-216636.32106759876</v>
      </c>
      <c r="L1067" s="444">
        <f t="shared" ca="1" si="104"/>
        <v>-52209353.377291307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-52209353.377291307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-217629.20283669117</v>
      </c>
      <c r="L1068" s="444">
        <f t="shared" ca="1" si="104"/>
        <v>-52448637.883642577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-52448637.883642577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-218626.2216131548</v>
      </c>
      <c r="L1069" s="444">
        <f t="shared" ca="1" si="104"/>
        <v>-52688919.408770308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-52688919.408770308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-219627.39463452037</v>
      </c>
      <c r="L1070" s="444">
        <f t="shared" ca="1" si="104"/>
        <v>-52930202.106919408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-52930202.106919408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-220632.73921014156</v>
      </c>
      <c r="L1071" s="444">
        <f t="shared" ca="1" si="104"/>
        <v>-53172490.149644129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-53172490.149644129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-221642.27272149461</v>
      </c>
      <c r="L1072" s="444">
        <f t="shared" ca="1" si="104"/>
        <v>-53415787.725880198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-53415787.725880198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-222656.01262247821</v>
      </c>
      <c r="L1073" s="444">
        <f t="shared" ca="1" si="104"/>
        <v>-53660099.042017251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-53660099.042017251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-223673.97643971595</v>
      </c>
      <c r="L1074" s="444">
        <f t="shared" ca="1" si="104"/>
        <v>-53905428.321971543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-53905428.321971543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-224696.18177285884</v>
      </c>
      <c r="L1075" s="444">
        <f t="shared" ca="1" si="104"/>
        <v>-54151779.807258978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-54151779.807258978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-225722.64629488986</v>
      </c>
      <c r="L1076" s="444">
        <f t="shared" ca="1" si="104"/>
        <v>-54399157.757068448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-54399157.757068448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-226753.38775242926</v>
      </c>
      <c r="L1077" s="444">
        <f t="shared" ca="1" si="104"/>
        <v>-54647566.448335454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-54647566.448335454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-227788.4239660418</v>
      </c>
      <c r="L1078" s="444">
        <f t="shared" ca="1" si="104"/>
        <v>-54897010.175816074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-54897010.175816074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-228827.77283054439</v>
      </c>
      <c r="L1079" s="444">
        <f t="shared" ca="1" si="104"/>
        <v>-55147493.252161197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-55147493.252161197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-229871.45231531572</v>
      </c>
      <c r="L1080" s="444">
        <f t="shared" ca="1" si="104"/>
        <v>-55399020.00799109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-55399020.00799109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-230919.48046460695</v>
      </c>
      <c r="L1081" s="444">
        <f t="shared" ca="1" si="104"/>
        <v>-55651594.791970275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-55651594.791970275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-231971.87539785358</v>
      </c>
      <c r="L1082" s="444">
        <f t="shared" ca="1" si="104"/>
        <v>-55905221.970882706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-55905221.970882706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-233028.65530998865</v>
      </c>
      <c r="L1083" s="444">
        <f t="shared" ca="1" si="104"/>
        <v>-56159905.929707274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-56159905.929707274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-234089.83847175771</v>
      </c>
      <c r="L1084" s="444">
        <f t="shared" ca="1" si="104"/>
        <v>-56415651.071693607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-56415651.071693607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-235155.44323003408</v>
      </c>
      <c r="L1085" s="444">
        <f t="shared" ca="1" si="104"/>
        <v>-56672461.818438217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-56672461.818438217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-236225.48800813666</v>
      </c>
      <c r="L1086" s="444">
        <f t="shared" ca="1" si="104"/>
        <v>-56930342.609960929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-56930342.609960929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-237299.99130614797</v>
      </c>
      <c r="L1087" s="444">
        <f t="shared" ca="1" si="104"/>
        <v>-57189297.904781654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-57189297.904781654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-238378.97170123429</v>
      </c>
      <c r="L1088" s="444">
        <f t="shared" ca="1" si="104"/>
        <v>-57449332.179997467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-57449332.179997467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-239462.44784796683</v>
      </c>
      <c r="L1089" s="444">
        <f t="shared" ca="1" si="104"/>
        <v>-57710449.931360014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-57710449.931360014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-240550.43847864412</v>
      </c>
      <c r="L1090" s="444">
        <f t="shared" ca="1" si="104"/>
        <v>-57972655.673353232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-57972655.673353232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-241642.96240361588</v>
      </c>
      <c r="L1091" s="444">
        <f t="shared" ca="1" si="104"/>
        <v>-58235953.939271428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-58235953.939271428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-242740.03851160832</v>
      </c>
      <c r="L1092" s="444">
        <f t="shared" ca="1" si="104"/>
        <v>-58500349.281297617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-58500349.281297617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-243841.68577005083</v>
      </c>
      <c r="L1093" s="444">
        <f t="shared" ca="1" si="104"/>
        <v>-58765846.270582244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-58765846.270582244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-244947.92322540341</v>
      </c>
      <c r="L1094" s="444">
        <f t="shared" ca="1" si="104"/>
        <v>-59032449.497322224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-59032449.497322224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-246058.77000348666</v>
      </c>
      <c r="L1095" s="444">
        <f t="shared" ca="1" si="104"/>
        <v>-59300163.570840292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-59300163.570840292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-247174.24530981199</v>
      </c>
      <c r="L1096" s="444">
        <f t="shared" ca="1" si="104"/>
        <v>-59568993.119664684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-59568993.119664684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-248294.36842991359</v>
      </c>
      <c r="L1097" s="444">
        <f t="shared" ca="1" si="104"/>
        <v>-59838942.791609176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-59838942.791609176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-249419.1587296823</v>
      </c>
      <c r="L1098" s="444">
        <f t="shared" ca="1" si="104"/>
        <v>-60110017.253853433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-60110017.253853433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-250548.63565570003</v>
      </c>
      <c r="L1099" s="444">
        <f t="shared" ca="1" si="104"/>
        <v>-60382221.193023711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-60382221.193023711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-251682.81873557621</v>
      </c>
      <c r="L1100" s="444">
        <f t="shared" ca="1" si="104"/>
        <v>-60655559.315273866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-60655559.315273866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-252821.72757828518</v>
      </c>
      <c r="L1101" s="444">
        <f t="shared" ca="1" si="104"/>
        <v>-60930036.346366726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-60930036.346366726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-253965.38187450543</v>
      </c>
      <c r="L1102" s="444">
        <f t="shared" ca="1" si="104"/>
        <v>-61205657.031755805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-61205657.031755805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-255113.80139695993</v>
      </c>
      <c r="L1103" s="444">
        <f t="shared" ca="1" si="104"/>
        <v>-61482426.136667341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-61482426.136667341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-256267.006000758</v>
      </c>
      <c r="L1104" s="444">
        <f t="shared" ca="1" si="104"/>
        <v>-61760348.446182676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-61760348.446182676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-257425.01562373855</v>
      </c>
      <c r="L1105" s="444">
        <f t="shared" ca="1" si="104"/>
        <v>-62039428.765320994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-62039428.765320994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-258587.85028681491</v>
      </c>
      <c r="L1106" s="444">
        <f t="shared" ca="1" si="104"/>
        <v>-62319671.919122383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-62319671.919122383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-259755.53009432062</v>
      </c>
      <c r="L1107" s="444">
        <f t="shared" ca="1" si="104"/>
        <v>-62601082.752731279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-62601082.752731279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-260928.07523435776</v>
      </c>
      <c r="L1108" s="444">
        <f t="shared" ca="1" si="104"/>
        <v>-62883666.131480217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-62883666.131480217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-262105.505979145</v>
      </c>
      <c r="L1109" s="444">
        <f t="shared" ca="1" si="104"/>
        <v>-63167426.940973938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-63167426.940973938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-263287.84268536884</v>
      </c>
      <c r="L1110" s="444">
        <f t="shared" ca="1" si="104"/>
        <v>-63452370.087173887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-63452370.087173887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-264475.10579453525</v>
      </c>
      <c r="L1111" s="444">
        <f t="shared" ca="1" si="104"/>
        <v>-63738500.496482998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-63738500.496482998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-265667.31583332329</v>
      </c>
      <c r="L1112" s="444">
        <f t="shared" ca="1" si="104"/>
        <v>-64025823.115830898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-64025823.115830898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-266864.49341393949</v>
      </c>
      <c r="L1113" s="444">
        <f t="shared" ca="1" si="104"/>
        <v>-64314342.912759416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-64314342.912759416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-268066.659234475</v>
      </c>
      <c r="L1114" s="444">
        <f t="shared" ca="1" si="104"/>
        <v>-64604064.875508465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-64604064.875508465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-269273.83407926268</v>
      </c>
      <c r="L1115" s="444">
        <f t="shared" ca="1" si="104"/>
        <v>-64894994.013102308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-64894994.013102308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-270486.03881923703</v>
      </c>
      <c r="L1116" s="444">
        <f t="shared" ca="1" si="104"/>
        <v>-65187135.355436124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-65187135.355436124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-271703.29441229458</v>
      </c>
      <c r="L1117" s="444">
        <f t="shared" ca="1" si="104"/>
        <v>-65480493.953362994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-65480493.953362994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-272925.62190365652</v>
      </c>
      <c r="L1118" s="444">
        <f t="shared" ca="1" si="104"/>
        <v>-65775074.878781229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-65775074.878781229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-274153.04242623254</v>
      </c>
      <c r="L1119" s="444">
        <f t="shared" ca="1" si="104"/>
        <v>-66070883.224722043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-66070883.224722043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-275385.57720098592</v>
      </c>
      <c r="L1120" s="444">
        <f t="shared" ca="1" si="104"/>
        <v>-66367924.105437607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-66367924.105437607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-276623.24753730075</v>
      </c>
      <c r="L1121" s="444">
        <f t="shared" ca="1" si="104"/>
        <v>-66666202.656489484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-66666202.656489484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-277866.0748333502</v>
      </c>
      <c r="L1122" s="444">
        <f t="shared" ca="1" si="104"/>
        <v>-66965724.03483741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-66965724.03483741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-279114.08057646663</v>
      </c>
      <c r="L1123" s="444">
        <f t="shared" ca="1" si="104"/>
        <v>-67266493.418928459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-67266493.418928459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-280367.28634351271</v>
      </c>
      <c r="L1124" s="444">
        <f t="shared" ca="1" si="104"/>
        <v>-67568516.008786559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-67568516.008786559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-281625.71380125475</v>
      </c>
      <c r="L1125" s="444">
        <f t="shared" ca="1" si="104"/>
        <v>-67871797.026102394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-67871797.026102394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-282889.38470673742</v>
      </c>
      <c r="L1126" s="444">
        <f t="shared" ca="1" si="104"/>
        <v>-68176341.714323714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-68176341.714323714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-284158.3209076596</v>
      </c>
      <c r="L1127" s="444">
        <f t="shared" ca="1" si="104"/>
        <v>-68482155.338745952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-68482155.338745952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-285432.54434275226</v>
      </c>
      <c r="L1128" s="444">
        <f t="shared" ca="1" si="104"/>
        <v>-68789243.186603293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-68789243.186603293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-286712.07704215782</v>
      </c>
      <c r="L1129" s="444">
        <f t="shared" ca="1" si="104"/>
        <v>-69097610.56716004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-69097610.56716004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-287996.94112781092</v>
      </c>
      <c r="L1130" s="444">
        <f t="shared" ca="1" si="104"/>
        <v>-69407262.811802432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-69407262.811802432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-289287.15881382092</v>
      </c>
      <c r="L1131" s="444">
        <f t="shared" ca="1" si="104"/>
        <v>-69718205.274130836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-69718205.274130836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-290582.75240685593</v>
      </c>
      <c r="L1132" s="444">
        <f t="shared" ca="1" si="104"/>
        <v>-70030443.330052271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-70030443.330052271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-291883.74430652859</v>
      </c>
      <c r="L1133" s="444">
        <f t="shared" ca="1" si="104"/>
        <v>-70343982.377873391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-70343982.377873391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-293190.15700578323</v>
      </c>
      <c r="L1134" s="444">
        <f t="shared" ca="1" si="104"/>
        <v>-70658827.838393763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-70658827.838393763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-294502.01309128478</v>
      </c>
      <c r="L1135" s="444">
        <f t="shared" ca="1" si="104"/>
        <v>-70974985.154999629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-70974985.154999629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-295819.33524380921</v>
      </c>
      <c r="L1136" s="444">
        <f t="shared" ca="1" si="104"/>
        <v>-71292459.79375802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-71292459.79375802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-297142.14623863588</v>
      </c>
      <c r="L1137" s="444">
        <f t="shared" ca="1" si="104"/>
        <v>-71611257.243511245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-71611257.243511245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-298470.46894594096</v>
      </c>
      <c r="L1138" s="444">
        <f t="shared" ca="1" si="104"/>
        <v>-71931383.015971765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-71931383.015971765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-299804.32633119309</v>
      </c>
      <c r="L1139" s="444">
        <f t="shared" ca="1" si="104"/>
        <v>-72252842.645817548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-72252842.645817548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-301143.74145555054</v>
      </c>
      <c r="L1140" s="444">
        <f t="shared" ca="1" si="104"/>
        <v>-72575641.690787688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-72575641.690787688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-302488.73747625947</v>
      </c>
      <c r="L1141" s="444">
        <f t="shared" ca="1" si="104"/>
        <v>-72899785.731778532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-72899785.731778532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-303839.33764705464</v>
      </c>
      <c r="L1142" s="444">
        <f t="shared" ca="1" si="104"/>
        <v>-73225280.372940168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-73225280.372940168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-305195.56531856145</v>
      </c>
      <c r="L1143" s="444">
        <f t="shared" ca="1" si="104"/>
        <v>-73552131.241773307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-73552131.241773307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-306557.44393869955</v>
      </c>
      <c r="L1144" s="444">
        <f t="shared" ca="1" si="104"/>
        <v>-73880343.989226595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-73880343.989226595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-307924.99705308827</v>
      </c>
      <c r="L1145" s="444">
        <f t="shared" ca="1" si="104"/>
        <v>-74209924.289794266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-74209924.289794266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-309298.24830545357</v>
      </c>
      <c r="L1146" s="444">
        <f t="shared" ca="1" si="104"/>
        <v>-74540877.841614306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-74540877.841614306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-310677.22143803706</v>
      </c>
      <c r="L1147" s="444">
        <f t="shared" ca="1" si="104"/>
        <v>-74873210.366566926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-74873210.366566926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-312061.9402920063</v>
      </c>
      <c r="L1148" s="444">
        <f t="shared" ca="1" si="104"/>
        <v>-75206927.610373512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-75206927.610373512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-313452.42880786705</v>
      </c>
      <c r="L1149" s="444">
        <f t="shared" ca="1" si="104"/>
        <v>-75542035.342695966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-75542035.342695966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-314848.71102587727</v>
      </c>
      <c r="L1150" s="444">
        <f t="shared" ca="1" si="104"/>
        <v>-75878539.35723643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-75878539.35723643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-316250.81108646258</v>
      </c>
      <c r="L1151" s="444">
        <f t="shared" ca="1" si="104"/>
        <v>-76216445.471837476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-76216445.471837476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-317658.75323063356</v>
      </c>
      <c r="L1152" s="444">
        <f t="shared" ca="1" si="104"/>
        <v>-76555759.528582692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-76555759.528582692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-319072.56180040532</v>
      </c>
      <c r="L1153" s="444">
        <f t="shared" ca="1" si="104"/>
        <v>-76896487.393897682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-76896487.393897682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-320492.26123921777</v>
      </c>
      <c r="L1154" s="444">
        <f t="shared" ca="1" si="104"/>
        <v>-77238634.958651483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-77238634.958651483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-321917.87609235861</v>
      </c>
      <c r="L1155" s="444">
        <f t="shared" ca="1" si="104"/>
        <v>-77582208.138258427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-77582208.138258427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-323349.43100738752</v>
      </c>
      <c r="L1156" s="444">
        <f t="shared" ca="1" si="104"/>
        <v>-77927212.872780398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-77927212.872780398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-324786.95073456242</v>
      </c>
      <c r="L1157" s="444">
        <f t="shared" ca="1" si="104"/>
        <v>-78273655.127029538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-78273655.127029538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-326230.46012726717</v>
      </c>
      <c r="L1158" s="444">
        <f t="shared" ca="1" si="104"/>
        <v>-78621540.890671387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-78621540.890671387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-327679.98414244154</v>
      </c>
      <c r="L1159" s="444">
        <f t="shared" ca="1" si="104"/>
        <v>-78970876.17832841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-78970876.17832841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-329135.54784101248</v>
      </c>
      <c r="L1160" s="444">
        <f t="shared" ca="1" si="104"/>
        <v>-79321667.029684007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-79321667.029684007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-330597.17638832744</v>
      </c>
      <c r="L1161" s="444">
        <f t="shared" ca="1" si="104"/>
        <v>-79673919.509586915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-79673919.509586915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-332064.89505458961</v>
      </c>
      <c r="L1162" s="444">
        <f t="shared" ca="1" si="104"/>
        <v>-80027639.708156094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-80027639.708156094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-333538.72921529447</v>
      </c>
      <c r="L1163" s="444">
        <f t="shared" ca="1" si="104"/>
        <v>-80382833.740885973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-80382833.740885973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-335018.704351669</v>
      </c>
      <c r="L1164" s="444">
        <f t="shared" ca="1" si="104"/>
        <v>-80739507.748752221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-80739507.748752221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-336504.8460511117</v>
      </c>
      <c r="L1165" s="444">
        <f t="shared" ca="1" si="104"/>
        <v>-81097667.898317918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-81097667.898317918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-337997.18000763544</v>
      </c>
      <c r="L1166" s="444">
        <f t="shared" ca="1" si="104"/>
        <v>-81457320.38184014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-81457320.38184014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-339495.73202231136</v>
      </c>
      <c r="L1167" s="444">
        <f t="shared" ca="1" si="104"/>
        <v>-81818471.41737704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-81818471.41737704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-341000.5280037151</v>
      </c>
      <c r="L1168" s="444">
        <f t="shared" ca="1" si="104"/>
        <v>-82181127.248895347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-82181127.248895347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-342421.36353706394</v>
      </c>
      <c r="L1169" s="444">
        <f t="shared" ca="1" si="104"/>
        <v>-82523548.612432405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-82523548.612432405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-343848.11921846838</v>
      </c>
      <c r="L1170" s="444">
        <f t="shared" ca="1" si="104"/>
        <v>-82867396.731650874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-82867396.731650874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-345280.81971521198</v>
      </c>
      <c r="L1171" s="444">
        <f t="shared" ca="1" si="104"/>
        <v>-83212677.551366091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-83212677.551366091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-346719.48979735869</v>
      </c>
      <c r="L1172" s="444">
        <f t="shared" ca="1" si="104"/>
        <v>-83559397.041163445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-83559397.041163445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-348164.15433818102</v>
      </c>
      <c r="L1173" s="444">
        <f t="shared" ca="1" si="104"/>
        <v>-83907561.195501626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-83907561.195501626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-349614.8383145901</v>
      </c>
      <c r="L1174" s="444">
        <f t="shared" ca="1" si="104"/>
        <v>-84257176.033816218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-84257176.033816218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-351071.56680756755</v>
      </c>
      <c r="L1175" s="444">
        <f t="shared" ca="1" si="104"/>
        <v>-84608247.600623786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-84608247.600623786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-352534.36500259908</v>
      </c>
      <c r="L1176" s="444">
        <f t="shared" ca="1" si="104"/>
        <v>-84960781.965626389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-84960781.965626389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-354003.25819010998</v>
      </c>
      <c r="L1177" s="444">
        <f t="shared" ca="1" si="104"/>
        <v>-85314785.223816499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-85314785.223816499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-355478.27176590206</v>
      </c>
      <c r="L1178" s="444">
        <f t="shared" ca="1" si="104"/>
        <v>-85670263.495582402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-85670263.495582402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-356959.43123159336</v>
      </c>
      <c r="L1179" s="444">
        <f t="shared" ca="1" si="104"/>
        <v>-86027222.92681399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-86027222.92681399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-358446.76219505828</v>
      </c>
      <c r="L1180" s="444">
        <f t="shared" ca="1" si="104"/>
        <v>-86385669.689009055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-86385669.689009055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-359940.29037087108</v>
      </c>
      <c r="L1181" s="444">
        <f t="shared" ca="1" si="104"/>
        <v>-86745609.979379922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-86745609.979379922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-361440.04158074968</v>
      </c>
      <c r="L1182" s="444">
        <f t="shared" ca="1" si="104"/>
        <v>-87107050.020960674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-87107050.020960674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-362946.0417540028</v>
      </c>
      <c r="L1183" s="444">
        <f t="shared" ca="1" si="104"/>
        <v>-87469996.062714681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-87469996.062714681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-364458.31692797784</v>
      </c>
      <c r="L1184" s="444">
        <f t="shared" ca="1" si="104"/>
        <v>-87834454.379642665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-87834454.379642665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-365976.89324851113</v>
      </c>
      <c r="L1185" s="444">
        <f t="shared" ca="1" si="104"/>
        <v>-88200431.272891179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-88200431.272891179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-367501.79697037989</v>
      </c>
      <c r="L1186" s="444">
        <f t="shared" ca="1" si="104"/>
        <v>-88567933.069861561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-88567933.069861561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-369033.05445775652</v>
      </c>
      <c r="L1187" s="444">
        <f t="shared" ca="1" si="104"/>
        <v>-88936966.124319315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-88936966.124319315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-370570.69218466379</v>
      </c>
      <c r="L1188" s="444">
        <f t="shared" ca="1" si="104"/>
        <v>-89307536.816503972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-89307536.816503972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-372114.73673543322</v>
      </c>
      <c r="L1189" s="444">
        <f t="shared" ca="1" si="104"/>
        <v>-89679651.553239405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-89679651.553239405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-373665.2148051642</v>
      </c>
      <c r="L1190" s="444">
        <f t="shared" ca="1" si="104"/>
        <v>-90053316.768044576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-90053316.768044576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-375222.15320018574</v>
      </c>
      <c r="L1191" s="444">
        <f t="shared" ca="1" si="104"/>
        <v>-90428538.921244755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-90428538.921244755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-376785.57883851981</v>
      </c>
      <c r="L1192" s="444">
        <f t="shared" ca="1" si="104"/>
        <v>-90805324.500083283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-90805324.500083283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-378355.51875034702</v>
      </c>
      <c r="L1193" s="444">
        <f t="shared" ca="1" si="104"/>
        <v>-91183680.018833622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-91183680.018833622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-379932.00007847341</v>
      </c>
      <c r="L1194" s="444">
        <f t="shared" ca="1" si="104"/>
        <v>-91563612.018912092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-91563612.018912092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-381515.05007880036</v>
      </c>
      <c r="L1195" s="444">
        <f t="shared" ca="1" si="104"/>
        <v>-91945127.068990886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-91945127.068990886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-383104.69612079533</v>
      </c>
      <c r="L1196" s="444">
        <f t="shared" ca="1" si="104"/>
        <v>-92328231.765111685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-92328231.765111685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-384700.96568796533</v>
      </c>
      <c r="L1197" s="444">
        <f t="shared" ca="1" si="104"/>
        <v>-92712932.730799645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-92712932.730799645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-386303.88637833187</v>
      </c>
      <c r="L1198" s="444">
        <f t="shared" ca="1" si="104"/>
        <v>-93099236.617177978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-93099236.617177978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-387913.48590490822</v>
      </c>
      <c r="L1199" s="444">
        <f t="shared" ca="1" si="104"/>
        <v>-93487150.10308288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-93487150.10308288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-389529.79209617869</v>
      </c>
      <c r="L1200" s="444">
        <f t="shared" ca="1" si="104"/>
        <v>-93876679.895179063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-93876679.895179063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-391152.83289657941</v>
      </c>
      <c r="L1201" s="444">
        <f t="shared" ca="1" si="104"/>
        <v>-94267832.728075638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-94267832.728075638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-392782.63636698184</v>
      </c>
      <c r="L1202" s="444">
        <f t="shared" ca="1" si="104"/>
        <v>-94660615.364442617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-94660615.364442617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-394419.23068517755</v>
      </c>
      <c r="L1203" s="444">
        <f t="shared" ca="1" si="104"/>
        <v>-95055034.595127791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-95055034.595127791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-396062.64414636581</v>
      </c>
      <c r="L1204" s="444">
        <f t="shared" ca="1" si="104"/>
        <v>-95451097.239274159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-95451097.239274159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-397712.90516364231</v>
      </c>
      <c r="L1205" s="444">
        <f t="shared" ca="1" si="104"/>
        <v>-95848810.144437805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-95848810.144437805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-399370.04226849083</v>
      </c>
      <c r="L1206" s="444">
        <f t="shared" ca="1" si="104"/>
        <v>-96248180.18670629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-96248180.18670629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-401034.0841112762</v>
      </c>
      <c r="L1207" s="444">
        <f t="shared" ca="1" si="104"/>
        <v>-96649214.270817563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-96649214.270817563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-402705.05946173985</v>
      </c>
      <c r="L1208" s="444">
        <f t="shared" ca="1" si="104"/>
        <v>-97051919.330279306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-97051919.330279306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-404382.99720949709</v>
      </c>
      <c r="L1209" s="444">
        <f t="shared" ca="1" si="104"/>
        <v>-97456302.32748881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-97456302.32748881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-406067.92636453669</v>
      </c>
      <c r="L1210" s="444">
        <f t="shared" ca="1" si="104"/>
        <v>-97862370.253853351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-97862370.253853351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-407759.87605772231</v>
      </c>
      <c r="L1211" s="444">
        <f t="shared" ca="1" si="104"/>
        <v>-98270130.12991108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-98270130.12991108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-409458.87554129615</v>
      </c>
      <c r="L1212" s="444">
        <f t="shared" ca="1" si="104"/>
        <v>-98679589.00545238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-98679589.00545238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-411164.95418938494</v>
      </c>
      <c r="L1213" s="444">
        <f t="shared" ca="1" si="104"/>
        <v>-99090753.95964177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-99090753.95964177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-412878.14149850735</v>
      </c>
      <c r="L1214" s="444">
        <f t="shared" ca="1" si="104"/>
        <v>-99503632.101140276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-99503632.101140276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-414598.46708808449</v>
      </c>
      <c r="L1215" s="444">
        <f t="shared" ca="1" si="104"/>
        <v>-99918230.568228364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-99918230.568228364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-416325.96070095152</v>
      </c>
      <c r="L1216" s="444">
        <f t="shared" ca="1" si="104"/>
        <v>-100334556.52892932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-100334556.52892932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-418060.65220387216</v>
      </c>
      <c r="L1217" s="444">
        <f t="shared" ca="1" si="104"/>
        <v>-100752617.1811332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-100752617.1811332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-419802.571588055</v>
      </c>
      <c r="L1218" s="444">
        <f t="shared" ca="1" si="104"/>
        <v>-101172419.75272125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-101172419.75272125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-421551.74896967184</v>
      </c>
      <c r="L1219" s="444">
        <f t="shared" ca="1" si="104"/>
        <v>-101593971.50169092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-101593971.50169092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-423308.21459037886</v>
      </c>
      <c r="L1220" s="444">
        <f t="shared" ca="1" si="104"/>
        <v>-102017279.71628131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-102017279.71628131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-425071.99881783879</v>
      </c>
      <c r="L1221" s="444">
        <f t="shared" ca="1" si="104"/>
        <v>-102442351.71509916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-102442351.71509916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-426843.1321462465</v>
      </c>
      <c r="L1222" s="444">
        <f t="shared" ca="1" si="104"/>
        <v>-102869194.8472454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-102869194.8472454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-428621.64519685582</v>
      </c>
      <c r="L1223" s="444">
        <f t="shared" ca="1" si="104"/>
        <v>-103297816.49244225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-103297816.49244225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-430407.56871850934</v>
      </c>
      <c r="L1224" s="444">
        <f t="shared" ca="1" si="104"/>
        <v>-103728224.06116076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-103728224.06116076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-432200.93358816981</v>
      </c>
      <c r="L1225" s="444">
        <f t="shared" ca="1" si="104"/>
        <v>-104160424.99474894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-104160424.99474894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-434001.77081145387</v>
      </c>
      <c r="L1226" s="444">
        <f t="shared" ca="1" si="104"/>
        <v>-104594426.76556039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-104594426.76556039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-435810.11152316834</v>
      </c>
      <c r="L1227" s="444">
        <f t="shared" ca="1" si="104"/>
        <v>-105030236.87708355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-105030236.87708355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-437625.98698784813</v>
      </c>
      <c r="L1228" s="444">
        <f t="shared" ca="1" si="104"/>
        <v>-105467862.8640714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-105467862.8640714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-439449.42860029754</v>
      </c>
      <c r="L1229" s="444">
        <f t="shared" ca="1" si="104"/>
        <v>-105907312.2926717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-105907312.2926717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-441280.46788613213</v>
      </c>
      <c r="L1230" s="444">
        <f t="shared" ca="1" si="104"/>
        <v>-106348592.76055783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-106348592.76055783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-443119.1365023242</v>
      </c>
      <c r="L1231" s="444">
        <f t="shared" ca="1" si="104"/>
        <v>-106791711.89706016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-106791711.89706016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-444965.46623775072</v>
      </c>
      <c r="L1232" s="444">
        <f t="shared" ca="1" si="104"/>
        <v>-107236677.36329791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-107236677.36329791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-446819.48901374132</v>
      </c>
      <c r="L1233" s="444">
        <f t="shared" ca="1" si="104"/>
        <v>-107683496.85231166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-107683496.85231166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-448681.23688463192</v>
      </c>
      <c r="L1234" s="444">
        <f t="shared" ca="1" si="104"/>
        <v>-108132178.08919629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-108132178.08919629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-450550.7420383179</v>
      </c>
      <c r="L1235" s="444">
        <f t="shared" ca="1" si="104"/>
        <v>-108582728.83123462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-108582728.83123462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-452428.03679681092</v>
      </c>
      <c r="L1236" s="444">
        <f t="shared" ca="1" si="104"/>
        <v>-109035156.86803143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-109035156.86803143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-454313.15361679759</v>
      </c>
      <c r="L1237" s="444">
        <f t="shared" ca="1" si="104"/>
        <v>-109489470.02164823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-109489470.02164823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-456206.12509020098</v>
      </c>
      <c r="L1238" s="444">
        <f t="shared" ca="1" si="104"/>
        <v>-109945676.14673842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-109945676.14673842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-458106.98394474341</v>
      </c>
      <c r="L1239" s="444">
        <f t="shared" ca="1" si="104"/>
        <v>-110403783.13068317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-110403783.13068317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-460015.76304451312</v>
      </c>
      <c r="L1240" s="444">
        <f t="shared" ca="1" si="104"/>
        <v>-110863798.89372768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-110863798.89372768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-461932.49539053196</v>
      </c>
      <c r="L1241" s="444">
        <f t="shared" ca="1" si="104"/>
        <v>-111325731.38911821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-111325731.38911821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-463857.21412132581</v>
      </c>
      <c r="L1242" s="444">
        <f t="shared" ca="1" si="104"/>
        <v>-111789588.60323954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-111789588.60323954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-465789.95251349808</v>
      </c>
      <c r="L1243" s="444">
        <f t="shared" ca="1" si="104"/>
        <v>-112255378.55575304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-112255378.55575304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-467730.7439823043</v>
      </c>
      <c r="L1244" s="444">
        <f t="shared" ca="1" si="104"/>
        <v>-112723109.29973534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-112723109.29973534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-469679.62208223058</v>
      </c>
      <c r="L1245" s="444">
        <f t="shared" ca="1" si="104"/>
        <v>-113192788.92181757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-113192788.92181757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-471636.62050757319</v>
      </c>
      <c r="L1246" s="444">
        <f t="shared" ca="1" si="104"/>
        <v>-113664425.54232514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-113664425.54232514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-473601.77309302136</v>
      </c>
      <c r="L1247" s="444">
        <f t="shared" ca="1" si="104"/>
        <v>-114138027.31541815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-114138027.31541815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-475575.1138142423</v>
      </c>
      <c r="L1248" s="444">
        <f t="shared" ca="1" si="104"/>
        <v>-114613602.4292324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-114613602.4292324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-477556.67678846838</v>
      </c>
      <c r="L1249" s="444">
        <f t="shared" ca="1" si="104"/>
        <v>-115091159.10602087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-115091159.10602087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-479546.49627508695</v>
      </c>
      <c r="L1250" s="444">
        <f t="shared" ca="1" si="104"/>
        <v>-115570705.60229595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-115570705.60229595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-481544.60667623318</v>
      </c>
      <c r="L1251" s="444">
        <f t="shared" ca="1" si="104"/>
        <v>-116052250.20897219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-116052250.20897219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-483551.04253738403</v>
      </c>
      <c r="L1252" s="444">
        <f t="shared" ca="1" si="104"/>
        <v>-116535801.25150958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-116535801.25150958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-485565.83854795655</v>
      </c>
      <c r="L1253" s="444">
        <f t="shared" ca="1" si="104"/>
        <v>-117021367.09005754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-117021367.09005754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-487589.02954190638</v>
      </c>
      <c r="L1254" s="444">
        <f t="shared" ca="1" si="104"/>
        <v>-117508956.11959945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-117508956.11959945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-489620.65049833106</v>
      </c>
      <c r="L1255" s="444">
        <f t="shared" ca="1" si="104"/>
        <v>-117998576.77009778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-117998576.77009778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-491660.73654207407</v>
      </c>
      <c r="L1256" s="444">
        <f t="shared" ca="1" si="104"/>
        <v>-118490237.50663985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-118490237.50663985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-493709.32294433273</v>
      </c>
      <c r="L1257" s="444">
        <f t="shared" ca="1" si="104"/>
        <v>-118983946.82958418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-118983946.82958418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-495766.44512326742</v>
      </c>
      <c r="L1258" s="444">
        <f t="shared" ca="1" si="104"/>
        <v>-119479713.27470745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-119479713.27470745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-497832.13864461437</v>
      </c>
      <c r="L1259" s="444">
        <f t="shared" ca="1" si="104"/>
        <v>-119977545.41335207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-119977545.41335207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-499906.43922230031</v>
      </c>
      <c r="L1260" s="444">
        <f t="shared" ca="1" si="104"/>
        <v>-120477451.85257438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-120477451.85257438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-501989.38271905994</v>
      </c>
      <c r="L1261" s="444">
        <f t="shared" ca="1" si="104"/>
        <v>-120979441.23529343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-120979441.23529343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-504081.00514705596</v>
      </c>
      <c r="L1262" s="444">
        <f t="shared" ca="1" si="104"/>
        <v>-121483522.24044049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-121483522.24044049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-506181.34266850201</v>
      </c>
      <c r="L1263" s="444">
        <f t="shared" ca="1" si="104"/>
        <v>-121989703.58310899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-121989703.58310899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-508290.43159628741</v>
      </c>
      <c r="L1264" s="444">
        <f t="shared" ca="1" si="104"/>
        <v>-122497994.01470529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-122497994.01470529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-510408.30839460535</v>
      </c>
      <c r="L1265" s="444">
        <f t="shared" ca="1" si="104"/>
        <v>-123008402.3230999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-123008402.3230999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-512535.00967958296</v>
      </c>
      <c r="L1266" s="444">
        <f t="shared" ca="1" si="104"/>
        <v>-123520937.33277948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-123520937.33277948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-514670.57221991458</v>
      </c>
      <c r="L1267" s="444">
        <f t="shared" ca="1" si="104"/>
        <v>-124035607.90499939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-124035607.90499939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-516815.03293749742</v>
      </c>
      <c r="L1268" s="444">
        <f t="shared" ca="1" si="104"/>
        <v>-124552422.93793689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-124552422.93793689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-518968.42890807043</v>
      </c>
      <c r="L1269" s="444">
        <f t="shared" ca="1" si="104"/>
        <v>-125071391.36684495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-125071391.36684495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-521130.79736185394</v>
      </c>
      <c r="L1270" s="444">
        <f t="shared" ca="1" si="104"/>
        <v>-125592522.1642068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-125592522.1642068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-523302.17568419501</v>
      </c>
      <c r="L1271" s="444">
        <f t="shared" ca="1" si="104"/>
        <v>-126115824.339891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-126115824.339891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-525482.60141621239</v>
      </c>
      <c r="L1272" s="444">
        <f t="shared" ca="1" si="104"/>
        <v>-126641306.94130722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-126641306.94130722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-527672.11225544673</v>
      </c>
      <c r="L1273" s="444">
        <f t="shared" ca="1" si="104"/>
        <v>-127168979.05356267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-127168979.05356267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-529870.74605651118</v>
      </c>
      <c r="L1274" s="444">
        <f t="shared" ca="1" si="104"/>
        <v>-127698849.79961918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-127698849.79961918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-532078.54083174665</v>
      </c>
      <c r="L1275" s="444">
        <f t="shared" ca="1" si="104"/>
        <v>-128230928.34045093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-128230928.34045093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-534295.53475187882</v>
      </c>
      <c r="L1276" s="444">
        <f t="shared" ca="1" si="104"/>
        <v>-128765223.8752028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-128765223.8752028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-536521.76614667836</v>
      </c>
      <c r="L1277" s="444">
        <f t="shared" ca="1" si="104"/>
        <v>-129301745.64134948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-129301745.64134948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-538757.27350562287</v>
      </c>
      <c r="L1278" s="444">
        <f t="shared" ca="1" si="104"/>
        <v>-129840502.91485511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-129840502.91485511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-541002.09547856299</v>
      </c>
      <c r="L1279" s="444">
        <f t="shared" ca="1" si="104"/>
        <v>-130381505.01033367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-130381505.01033367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-543256.27087639028</v>
      </c>
      <c r="L1280" s="444">
        <f t="shared" ca="1" si="104"/>
        <v>-130924761.28121006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-130924761.28121006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-545519.8386717086</v>
      </c>
      <c r="L1281" s="444">
        <f t="shared" ca="1" si="104"/>
        <v>-131470281.11988178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-131470281.11988178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-547792.83799950732</v>
      </c>
      <c r="L1282" s="444">
        <f t="shared" ca="1" si="104"/>
        <v>-132018073.95788129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-132018073.95788129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-550075.30815783876</v>
      </c>
      <c r="L1283" s="444">
        <f t="shared" ref="L1283:L1537" ca="1" si="109">I1283-J1283+K1283</f>
        <v>-132568149.26603912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-132568149.26603912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-552367.28860849643</v>
      </c>
      <c r="L1284" s="444">
        <f t="shared" ca="1" si="109"/>
        <v>-133120516.55464761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-133120516.55464761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-554668.81897769833</v>
      </c>
      <c r="L1285" s="444">
        <f t="shared" ca="1" si="109"/>
        <v>-133675185.37362531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-133675185.37362531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-556979.93905677216</v>
      </c>
      <c r="L1286" s="444">
        <f t="shared" ca="1" si="109"/>
        <v>-134232165.31268209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-134232165.31268209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-559300.68880284205</v>
      </c>
      <c r="L1287" s="444">
        <f t="shared" ca="1" si="109"/>
        <v>-134791466.00148493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-134791466.00148493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-561631.10833952052</v>
      </c>
      <c r="L1288" s="444">
        <f t="shared" ca="1" si="109"/>
        <v>-135353097.10982445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-135353097.10982445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-563971.2379576019</v>
      </c>
      <c r="L1289" s="444">
        <f t="shared" ca="1" si="109"/>
        <v>-135917068.34778205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-135917068.34778205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-566321.11811575852</v>
      </c>
      <c r="L1290" s="444">
        <f t="shared" ca="1" si="109"/>
        <v>-136483389.4658978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-136483389.4658978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-568680.78944124084</v>
      </c>
      <c r="L1291" s="444">
        <f t="shared" ca="1" si="109"/>
        <v>-137052070.25533903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-137052070.25533903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-571050.29273057927</v>
      </c>
      <c r="L1292" s="444">
        <f t="shared" ca="1" si="109"/>
        <v>-137623120.5480696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-137623120.5480696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-573429.66895028995</v>
      </c>
      <c r="L1293" s="444">
        <f t="shared" ca="1" si="109"/>
        <v>-138196550.21701989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-138196550.21701989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-575818.95923758287</v>
      </c>
      <c r="L1294" s="444">
        <f t="shared" ca="1" si="109"/>
        <v>-138772369.17625746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-138772369.17625746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-578218.20490107278</v>
      </c>
      <c r="L1295" s="444">
        <f t="shared" ca="1" si="109"/>
        <v>-139350587.38115853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-139350587.38115853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-580627.44742149382</v>
      </c>
      <c r="L1296" s="444">
        <f t="shared" ca="1" si="109"/>
        <v>-139931214.82858002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-139931214.82858002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-583046.72845241672</v>
      </c>
      <c r="L1297" s="444">
        <f t="shared" ca="1" si="109"/>
        <v>-140514261.55703244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-140514261.55703244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-585476.08982096845</v>
      </c>
      <c r="L1298" s="444">
        <f t="shared" ca="1" si="109"/>
        <v>-141099737.64685342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-141099737.64685342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-587915.57352855592</v>
      </c>
      <c r="L1299" s="444">
        <f t="shared" ca="1" si="109"/>
        <v>-141687653.22038198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-141687653.22038198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-590365.22175159154</v>
      </c>
      <c r="L1300" s="444">
        <f t="shared" ca="1" si="109"/>
        <v>-142278018.44213358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-142278018.44213358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-592825.07684222318</v>
      </c>
      <c r="L1301" s="444">
        <f t="shared" ca="1" si="109"/>
        <v>-142870843.51897579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-142870843.51897579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-595295.18132906582</v>
      </c>
      <c r="L1302" s="444">
        <f t="shared" ca="1" si="109"/>
        <v>-143466138.70030487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-143466138.70030487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-597775.57791793696</v>
      </c>
      <c r="L1303" s="444">
        <f t="shared" ca="1" si="109"/>
        <v>-144063914.2782228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-144063914.2782228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-600266.30949259503</v>
      </c>
      <c r="L1304" s="444">
        <f t="shared" ca="1" si="109"/>
        <v>-144664180.58771539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-144664180.58771539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-602767.41911548073</v>
      </c>
      <c r="L1305" s="444">
        <f t="shared" ca="1" si="109"/>
        <v>-145266948.00683087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-145266948.00683087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-605278.95002846199</v>
      </c>
      <c r="L1306" s="444">
        <f t="shared" ca="1" si="109"/>
        <v>-145872226.95685932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-145872226.95685932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-607800.94565358048</v>
      </c>
      <c r="L1307" s="444">
        <f t="shared" ca="1" si="109"/>
        <v>-146480027.90251291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-146480027.90251291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-610333.44959380373</v>
      </c>
      <c r="L1308" s="444">
        <f t="shared" ca="1" si="109"/>
        <v>-147090361.35210672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-147090361.35210672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-612876.50563377794</v>
      </c>
      <c r="L1309" s="444">
        <f t="shared" ca="1" si="109"/>
        <v>-147703237.85774049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-147703237.85774049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-615430.15774058539</v>
      </c>
      <c r="L1310" s="444">
        <f t="shared" ca="1" si="109"/>
        <v>-148318668.01548108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-148318668.01548108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-617994.45006450452</v>
      </c>
      <c r="L1311" s="444">
        <f t="shared" ca="1" si="109"/>
        <v>-148936662.46554559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-148936662.46554559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-620569.42693977326</v>
      </c>
      <c r="L1312" s="444">
        <f t="shared" ca="1" si="109"/>
        <v>-149557231.89248538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-149557231.89248538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-623155.13288535574</v>
      </c>
      <c r="L1313" s="444">
        <f t="shared" ca="1" si="109"/>
        <v>-150180387.02537075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-150180387.02537075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-625751.61260571145</v>
      </c>
      <c r="L1314" s="444">
        <f t="shared" ca="1" si="109"/>
        <v>-150806138.63797647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-150806138.63797647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-628358.91099156858</v>
      </c>
      <c r="L1315" s="444">
        <f t="shared" ca="1" si="109"/>
        <v>-151434497.54896805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-151434497.54896805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-630977.0731207002</v>
      </c>
      <c r="L1316" s="444">
        <f t="shared" ca="1" si="109"/>
        <v>-152065474.62208876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-152065474.62208876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-633606.14425870311</v>
      </c>
      <c r="L1317" s="444">
        <f t="shared" ca="1" si="109"/>
        <v>-152699080.76634747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-152699080.76634747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-636246.16985978116</v>
      </c>
      <c r="L1318" s="444">
        <f t="shared" ca="1" si="109"/>
        <v>-153335326.93620723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-153335326.93620723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-638897.19556753011</v>
      </c>
      <c r="L1319" s="444">
        <f t="shared" ca="1" si="109"/>
        <v>-153974224.13177475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-153974224.13177475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-641559.26721572818</v>
      </c>
      <c r="L1320" s="444">
        <f t="shared" ca="1" si="109"/>
        <v>-154615783.39899048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-154615783.39899048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-644232.43082912697</v>
      </c>
      <c r="L1321" s="444">
        <f t="shared" ca="1" si="109"/>
        <v>-155260015.82981962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-155260015.82981962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-646916.73262424837</v>
      </c>
      <c r="L1322" s="444">
        <f t="shared" ca="1" si="109"/>
        <v>-155906932.56244388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-155906932.56244388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-649612.21901018289</v>
      </c>
      <c r="L1323" s="444">
        <f t="shared" ca="1" si="109"/>
        <v>-156556544.78145406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-156556544.78145406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-652318.9365893919</v>
      </c>
      <c r="L1324" s="444">
        <f t="shared" ca="1" si="109"/>
        <v>-157208863.71804345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-157208863.71804345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-655036.93215851439</v>
      </c>
      <c r="L1325" s="444">
        <f t="shared" ca="1" si="109"/>
        <v>-157863900.65020195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-157863900.65020195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-657766.25270917476</v>
      </c>
      <c r="L1326" s="444">
        <f t="shared" ca="1" si="109"/>
        <v>-158521666.90291113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-158521666.90291113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-660506.94542879635</v>
      </c>
      <c r="L1327" s="444">
        <f t="shared" ca="1" si="109"/>
        <v>-159182173.84833992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-159182173.84833992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-663259.05770141631</v>
      </c>
      <c r="L1328" s="444">
        <f t="shared" ca="1" si="109"/>
        <v>-159845432.90604132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-159845432.90604132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-666022.63710850547</v>
      </c>
      <c r="L1329" s="444">
        <f t="shared" ca="1" si="109"/>
        <v>-160511455.54314983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-160511455.54314983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-668797.73142979096</v>
      </c>
      <c r="L1330" s="444">
        <f t="shared" ca="1" si="109"/>
        <v>-161180253.27457961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-161180253.27457961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-671584.38864408177</v>
      </c>
      <c r="L1331" s="444">
        <f t="shared" ca="1" si="109"/>
        <v>-161851837.66322368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-161851837.66322368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-674382.65693009866</v>
      </c>
      <c r="L1332" s="444">
        <f t="shared" ca="1" si="109"/>
        <v>-162526220.32015377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-162526220.32015377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-677192.58466730732</v>
      </c>
      <c r="L1333" s="444">
        <f t="shared" ca="1" si="109"/>
        <v>-163203412.90482107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-163203412.90482107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-680014.2204367544</v>
      </c>
      <c r="L1334" s="444">
        <f t="shared" ca="1" si="109"/>
        <v>-163883427.12525782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-163883427.12525782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-682847.61302190763</v>
      </c>
      <c r="L1335" s="444">
        <f t="shared" ca="1" si="109"/>
        <v>-164566274.73827973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-164566274.73827973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-685692.81140949891</v>
      </c>
      <c r="L1336" s="444">
        <f t="shared" ca="1" si="109"/>
        <v>-165251967.54968923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-165251967.54968923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-688549.86479037185</v>
      </c>
      <c r="L1337" s="444">
        <f t="shared" ca="1" si="109"/>
        <v>-165940517.41447961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-165940517.41447961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-691418.82256033167</v>
      </c>
      <c r="L1338" s="444">
        <f t="shared" ca="1" si="109"/>
        <v>-166631936.23703995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-166631936.23703995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-694299.73432099982</v>
      </c>
      <c r="L1339" s="444">
        <f t="shared" ca="1" si="109"/>
        <v>-167326235.97136095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-167326235.97136095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-697192.64988067059</v>
      </c>
      <c r="L1340" s="444">
        <f t="shared" ca="1" si="109"/>
        <v>-168023428.62124163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-168023428.62124163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-700097.61925517349</v>
      </c>
      <c r="L1341" s="444">
        <f t="shared" ca="1" si="109"/>
        <v>-168723526.24049681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-168723526.24049681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-703014.69266873668</v>
      </c>
      <c r="L1342" s="444">
        <f t="shared" ca="1" si="109"/>
        <v>-169426540.93316555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-169426540.93316555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-705943.92055485642</v>
      </c>
      <c r="L1343" s="444">
        <f t="shared" ca="1" si="109"/>
        <v>-170132484.8537204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-170132484.8537204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-708885.35355716827</v>
      </c>
      <c r="L1344" s="444">
        <f t="shared" ca="1" si="109"/>
        <v>-170841370.20727757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-170841370.20727757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-711839.04253032315</v>
      </c>
      <c r="L1345" s="444">
        <f t="shared" ca="1" si="109"/>
        <v>-171553209.24980789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-171553209.24980789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-714805.03854086623</v>
      </c>
      <c r="L1346" s="444">
        <f t="shared" ca="1" si="109"/>
        <v>-172268014.28834876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-172268014.28834876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-717783.39286811987</v>
      </c>
      <c r="L1347" s="444">
        <f t="shared" ca="1" si="109"/>
        <v>-172985797.6812169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-172985797.6812169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-720774.15700507036</v>
      </c>
      <c r="L1348" s="444">
        <f t="shared" ca="1" si="109"/>
        <v>-173706571.83822197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-173706571.83822197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-723777.3826592582</v>
      </c>
      <c r="L1349" s="444">
        <f t="shared" ca="1" si="109"/>
        <v>-174430349.22088122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-174430349.22088122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-726793.12175367179</v>
      </c>
      <c r="L1350" s="444">
        <f t="shared" ca="1" si="109"/>
        <v>-175157142.34263489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-175157142.34263489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-729821.42642764538</v>
      </c>
      <c r="L1351" s="444">
        <f t="shared" ca="1" si="109"/>
        <v>-175886963.76906252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-175886963.76906252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-732862.34903776052</v>
      </c>
      <c r="L1352" s="444">
        <f t="shared" ca="1" si="109"/>
        <v>-176619826.11810029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-176619826.11810029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-735915.94215875119</v>
      </c>
      <c r="L1353" s="444">
        <f t="shared" ca="1" si="109"/>
        <v>-177355742.06025904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-177355742.06025904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-738982.25858441263</v>
      </c>
      <c r="L1354" s="444">
        <f t="shared" ca="1" si="109"/>
        <v>-178094724.31884345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-178094724.31884345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-742061.3513285144</v>
      </c>
      <c r="L1355" s="444">
        <f t="shared" ca="1" si="109"/>
        <v>-178836785.67017198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-178836785.67017198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-745153.27362571657</v>
      </c>
      <c r="L1356" s="444">
        <f t="shared" ca="1" si="109"/>
        <v>-179581938.94379771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-179581938.94379771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-748258.07893249043</v>
      </c>
      <c r="L1357" s="444">
        <f t="shared" ca="1" si="109"/>
        <v>-180330197.0227302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-180330197.0227302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-751375.82092804252</v>
      </c>
      <c r="L1358" s="444">
        <f t="shared" ca="1" si="109"/>
        <v>-181081572.84365824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-181081572.84365824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-754506.55351524265</v>
      </c>
      <c r="L1359" s="444">
        <f t="shared" ca="1" si="109"/>
        <v>-181836079.39717349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-181836079.39717349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-757650.33082155627</v>
      </c>
      <c r="L1360" s="444">
        <f t="shared" ca="1" si="109"/>
        <v>-182593729.72799504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-182593729.72799504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-760807.20719997934</v>
      </c>
      <c r="L1361" s="444">
        <f t="shared" ca="1" si="109"/>
        <v>-183354536.93519503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-183354536.93519503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-763977.23722997925</v>
      </c>
      <c r="L1362" s="444">
        <f t="shared" ca="1" si="109"/>
        <v>-184118514.172425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-184118514.172425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-767160.47571843746</v>
      </c>
      <c r="L1363" s="444">
        <f t="shared" ca="1" si="109"/>
        <v>-184885674.64814344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-184885674.64814344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-770356.97770059761</v>
      </c>
      <c r="L1364" s="444">
        <f t="shared" ca="1" si="109"/>
        <v>-185656031.62584403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-185656031.62584403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-773566.79844101681</v>
      </c>
      <c r="L1365" s="444">
        <f t="shared" ca="1" si="109"/>
        <v>-186429598.42428505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-186429598.42428505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-776789.99343452102</v>
      </c>
      <c r="L1366" s="444">
        <f t="shared" ca="1" si="109"/>
        <v>-187206388.41771957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-187206388.41771957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-780026.61840716493</v>
      </c>
      <c r="L1367" s="444">
        <f t="shared" ca="1" si="109"/>
        <v>-187986415.03612673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-187986415.03612673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-783276.72931719467</v>
      </c>
      <c r="L1368" s="444">
        <f t="shared" ca="1" si="109"/>
        <v>-188769691.76544392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-188769691.76544392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-786540.38235601631</v>
      </c>
      <c r="L1369" s="444">
        <f t="shared" ca="1" si="109"/>
        <v>-189556232.14779994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-189556232.14779994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-789817.6339491664</v>
      </c>
      <c r="L1370" s="444">
        <f t="shared" ca="1" si="109"/>
        <v>-190346049.7817491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-190346049.7817491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-793108.54075728788</v>
      </c>
      <c r="L1371" s="444">
        <f t="shared" ca="1" si="109"/>
        <v>-191139158.3225064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-191139158.3225064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-796413.15967711003</v>
      </c>
      <c r="L1372" s="444">
        <f t="shared" ca="1" si="109"/>
        <v>-191935571.48218352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-191935571.48218352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-799731.54784243135</v>
      </c>
      <c r="L1373" s="444">
        <f t="shared" ca="1" si="109"/>
        <v>-192735303.03002596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-192735303.03002596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-803063.76262510812</v>
      </c>
      <c r="L1374" s="444">
        <f t="shared" ca="1" si="109"/>
        <v>-193538366.79265106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-193538366.79265106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-806409.86163604609</v>
      </c>
      <c r="L1375" s="444">
        <f t="shared" ca="1" si="109"/>
        <v>-194344776.6542871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-194344776.6542871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-809769.90272619622</v>
      </c>
      <c r="L1376" s="444">
        <f t="shared" ca="1" si="109"/>
        <v>-195154546.5570133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-195154546.5570133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-813143.94398755545</v>
      </c>
      <c r="L1377" s="444">
        <f t="shared" ca="1" si="109"/>
        <v>-195967690.50100085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-195967690.50100085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-816532.04375417018</v>
      </c>
      <c r="L1378" s="444">
        <f t="shared" ca="1" si="109"/>
        <v>-196784222.54475501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-196784222.54475501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-819934.26060314593</v>
      </c>
      <c r="L1379" s="444">
        <f t="shared" ca="1" si="109"/>
        <v>-197604156.80535817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-197604156.80535817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-823350.65335565899</v>
      </c>
      <c r="L1380" s="444">
        <f t="shared" ca="1" si="109"/>
        <v>-198427507.45871383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-198427507.45871383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-826781.28107797424</v>
      </c>
      <c r="L1381" s="444">
        <f t="shared" ca="1" si="109"/>
        <v>-199254288.73979181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-199254288.73979181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-830226.20308246592</v>
      </c>
      <c r="L1382" s="444">
        <f t="shared" ca="1" si="109"/>
        <v>-200084514.94287428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-200084514.94287428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-833685.47892864281</v>
      </c>
      <c r="L1383" s="444">
        <f t="shared" ca="1" si="109"/>
        <v>-200918200.42180294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-200918200.42180294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-837159.16842417885</v>
      </c>
      <c r="L1384" s="444">
        <f t="shared" ca="1" si="109"/>
        <v>-201755359.59022713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-201755359.59022713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-840647.33162594633</v>
      </c>
      <c r="L1385" s="444">
        <f t="shared" ca="1" si="109"/>
        <v>-202596006.92185307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-202596006.92185307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-844150.02884105442</v>
      </c>
      <c r="L1386" s="444">
        <f t="shared" ca="1" si="109"/>
        <v>-203440156.95069411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-203440156.95069411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-847667.32062789216</v>
      </c>
      <c r="L1387" s="444">
        <f t="shared" ca="1" si="109"/>
        <v>-204287824.27132201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-204287824.27132201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-851199.26779717498</v>
      </c>
      <c r="L1388" s="444">
        <f t="shared" ca="1" si="109"/>
        <v>-205139023.53911918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-205139023.53911918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-854745.93141299661</v>
      </c>
      <c r="L1389" s="444">
        <f t="shared" ca="1" si="109"/>
        <v>-205993769.47053218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-205993769.47053218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-858307.37279388402</v>
      </c>
      <c r="L1390" s="444">
        <f t="shared" ca="1" si="109"/>
        <v>-206852076.84332606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-206852076.84332606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-861883.65351385856</v>
      </c>
      <c r="L1391" s="444">
        <f t="shared" ca="1" si="109"/>
        <v>-207713960.49683991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-207713960.49683991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-865474.83540349966</v>
      </c>
      <c r="L1392" s="444">
        <f t="shared" ca="1" si="109"/>
        <v>-208579435.33224341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-208579435.33224341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-869080.98055101419</v>
      </c>
      <c r="L1393" s="444">
        <f t="shared" ca="1" si="109"/>
        <v>-209448516.31279442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-209448516.31279442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-872702.15130331006</v>
      </c>
      <c r="L1394" s="444">
        <f t="shared" ca="1" si="109"/>
        <v>-210321218.46409774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-210321218.46409774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-876338.41026707378</v>
      </c>
      <c r="L1395" s="444">
        <f t="shared" ca="1" si="109"/>
        <v>-211197556.87436482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-211197556.87436482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-879989.8203098533</v>
      </c>
      <c r="L1396" s="444">
        <f t="shared" ca="1" si="109"/>
        <v>-212077546.69467467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-212077546.69467467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-883656.44456114445</v>
      </c>
      <c r="L1397" s="444">
        <f t="shared" ca="1" si="109"/>
        <v>-212961203.13923582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-212961203.13923582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-887338.34641348256</v>
      </c>
      <c r="L1398" s="444">
        <f t="shared" ca="1" si="109"/>
        <v>-213848541.48564932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-213848541.48564932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-891035.58952353883</v>
      </c>
      <c r="L1399" s="444">
        <f t="shared" ca="1" si="109"/>
        <v>-214739577.07517284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-214739577.07517284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-894748.23781322013</v>
      </c>
      <c r="L1400" s="444">
        <f t="shared" ca="1" si="109"/>
        <v>-215634325.31298608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-215634325.31298608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-898476.35547077528</v>
      </c>
      <c r="L1401" s="444">
        <f t="shared" ca="1" si="109"/>
        <v>-216532801.66845685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-216532801.66845685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-902220.00695190358</v>
      </c>
      <c r="L1402" s="444">
        <f t="shared" ca="1" si="109"/>
        <v>-217435021.67540875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-217435021.67540875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-905979.2569808698</v>
      </c>
      <c r="L1403" s="444">
        <f t="shared" ca="1" si="109"/>
        <v>-218341000.93238962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-218341000.93238962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-909754.17055162333</v>
      </c>
      <c r="L1404" s="444">
        <f t="shared" ca="1" si="109"/>
        <v>-219250755.10294124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-219250755.10294124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-913544.81292892166</v>
      </c>
      <c r="L1405" s="444">
        <f t="shared" ca="1" si="109"/>
        <v>-220164299.91587016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-220164299.91587016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-917351.24964945903</v>
      </c>
      <c r="L1406" s="444">
        <f t="shared" ca="1" si="109"/>
        <v>-221081651.16551962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-221081651.16551962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-921173.54652299837</v>
      </c>
      <c r="L1407" s="444">
        <f t="shared" ca="1" si="109"/>
        <v>-222002824.71204263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-222002824.71204263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-925011.76963351108</v>
      </c>
      <c r="L1408" s="444">
        <f t="shared" ca="1" si="109"/>
        <v>-222927836.48167613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-222927836.48167613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-928865.98534031736</v>
      </c>
      <c r="L1409" s="444">
        <f t="shared" ca="1" si="109"/>
        <v>-223856702.46701646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-223856702.46701646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-932736.26027923508</v>
      </c>
      <c r="L1410" s="444">
        <f t="shared" ca="1" si="109"/>
        <v>-224789438.7272957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-224789438.7272957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-936622.66136373207</v>
      </c>
      <c r="L1411" s="444">
        <f t="shared" ca="1" si="109"/>
        <v>-225726061.38865942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-225726061.38865942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-940525.25578608084</v>
      </c>
      <c r="L1412" s="444">
        <f t="shared" ca="1" si="109"/>
        <v>-226666586.64444551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-226666586.64444551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-944444.11101852299</v>
      </c>
      <c r="L1413" s="444">
        <f t="shared" ca="1" si="109"/>
        <v>-227611030.75546402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-227611030.75546402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-948379.29481443344</v>
      </c>
      <c r="L1414" s="444">
        <f t="shared" ca="1" si="109"/>
        <v>-228559410.05027846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-228559410.05027846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-952330.87520949356</v>
      </c>
      <c r="L1415" s="444">
        <f t="shared" ca="1" si="109"/>
        <v>-229511740.92548794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-229511740.92548794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-956298.92052286642</v>
      </c>
      <c r="L1416" s="444">
        <f t="shared" ca="1" si="109"/>
        <v>-230468039.8460108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-230468039.8460108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-960283.49935837835</v>
      </c>
      <c r="L1417" s="444">
        <f t="shared" ca="1" si="109"/>
        <v>-231428323.34536919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-231428323.34536919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-964284.6806057049</v>
      </c>
      <c r="L1418" s="444">
        <f t="shared" ca="1" si="109"/>
        <v>-232392608.0259749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-232392608.0259749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-968302.53344156197</v>
      </c>
      <c r="L1419" s="444">
        <f t="shared" ca="1" si="109"/>
        <v>-233360910.55941647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-233360910.55941647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-972337.1273309018</v>
      </c>
      <c r="L1420" s="444">
        <f t="shared" ca="1" si="109"/>
        <v>-234333247.68674737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-234333247.68674737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-976388.53202811407</v>
      </c>
      <c r="L1421" s="444">
        <f t="shared" ca="1" si="109"/>
        <v>-235309636.21877548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-235309636.21877548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-980456.8175782311</v>
      </c>
      <c r="L1422" s="444">
        <f t="shared" ca="1" si="109"/>
        <v>-236290093.03635371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-236290093.03635371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-984542.05431814026</v>
      </c>
      <c r="L1423" s="444">
        <f t="shared" ca="1" si="109"/>
        <v>-237274635.09067184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-237274635.09067184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-988644.31287779927</v>
      </c>
      <c r="L1424" s="444">
        <f t="shared" ca="1" si="109"/>
        <v>-238263279.40354964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-238263279.40354964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-992763.66418145678</v>
      </c>
      <c r="L1425" s="444">
        <f t="shared" ca="1" si="109"/>
        <v>-239256043.06773111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-239256043.06773111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-996900.17944887979</v>
      </c>
      <c r="L1426" s="444">
        <f t="shared" ca="1" si="109"/>
        <v>-240252943.24717999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-240252943.24717999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-1001053.9301965833</v>
      </c>
      <c r="L1427" s="444">
        <f t="shared" ca="1" si="109"/>
        <v>-241253997.17737657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-241253997.17737657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-1005224.9882390689</v>
      </c>
      <c r="L1428" s="444">
        <f t="shared" ca="1" si="109"/>
        <v>-242259222.16561565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-242259222.16561565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-1009413.4256900651</v>
      </c>
      <c r="L1429" s="444">
        <f t="shared" ca="1" si="109"/>
        <v>-243268635.5913057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-243268635.5913057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-1013619.3149637737</v>
      </c>
      <c r="L1430" s="444">
        <f t="shared" ca="1" si="109"/>
        <v>-244282254.90626949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-244282254.90626949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-1017842.7287761229</v>
      </c>
      <c r="L1431" s="444">
        <f t="shared" ca="1" si="109"/>
        <v>-245300097.63504562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-245300097.63504562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-1022083.7401460233</v>
      </c>
      <c r="L1432" s="444">
        <f t="shared" ca="1" si="109"/>
        <v>-246322181.37519163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-246322181.37519163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-1026342.4223966319</v>
      </c>
      <c r="L1433" s="444">
        <f t="shared" ca="1" si="109"/>
        <v>-247348523.79758826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-247348523.79758826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-1030618.8491566178</v>
      </c>
      <c r="L1434" s="444">
        <f t="shared" ca="1" si="109"/>
        <v>-248379142.64674488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-248379142.64674488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-1034913.094361437</v>
      </c>
      <c r="L1435" s="444">
        <f t="shared" ca="1" si="109"/>
        <v>-249414055.7411063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-249414055.7411063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-1039225.2322546097</v>
      </c>
      <c r="L1436" s="444">
        <f t="shared" ca="1" si="109"/>
        <v>-250453280.97336093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-250453280.97336093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-1043555.337389004</v>
      </c>
      <c r="L1437" s="444">
        <f t="shared" ca="1" si="109"/>
        <v>-251496836.31074992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-251496836.31074992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-1047903.4846281245</v>
      </c>
      <c r="L1438" s="444">
        <f t="shared" ca="1" si="109"/>
        <v>-252544739.79537803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-252544739.79537803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-1052269.7491474084</v>
      </c>
      <c r="L1439" s="444">
        <f t="shared" ca="1" si="109"/>
        <v>-253597009.54452544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-253597009.54452544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-1056654.2064355225</v>
      </c>
      <c r="L1440" s="444">
        <f t="shared" ca="1" si="109"/>
        <v>-254653663.75096098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-254653663.75096098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-1061056.9322956707</v>
      </c>
      <c r="L1441" s="444">
        <f t="shared" ca="1" si="109"/>
        <v>-255714720.68325666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-255714720.68325666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-1065478.0028469027</v>
      </c>
      <c r="L1442" s="444">
        <f t="shared" ca="1" si="109"/>
        <v>-256780198.68610355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-256780198.68610355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-1069917.4945254317</v>
      </c>
      <c r="L1443" s="444">
        <f t="shared" ca="1" si="109"/>
        <v>-257850116.18062899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-257850116.18062899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-1074375.484085954</v>
      </c>
      <c r="L1444" s="444">
        <f t="shared" ca="1" si="109"/>
        <v>-258924491.66471493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-258924491.66471493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-1078852.0486029789</v>
      </c>
      <c r="L1445" s="444">
        <f t="shared" ca="1" si="109"/>
        <v>-260003343.7133179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-260003343.7133179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-1083347.2654721579</v>
      </c>
      <c r="L1446" s="444">
        <f t="shared" ca="1" si="109"/>
        <v>-261086690.97879004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-261086690.97879004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-1087861.2124116251</v>
      </c>
      <c r="L1447" s="444">
        <f t="shared" ca="1" si="109"/>
        <v>-262174552.19120166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-262174552.19120166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-1092393.9674633401</v>
      </c>
      <c r="L1448" s="444">
        <f t="shared" ca="1" si="109"/>
        <v>-263266946.158665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-263266946.158665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-1096945.6089944374</v>
      </c>
      <c r="L1449" s="444">
        <f t="shared" ca="1" si="109"/>
        <v>-264363891.76765943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-264363891.76765943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-1101516.215698581</v>
      </c>
      <c r="L1450" s="444">
        <f t="shared" ca="1" si="109"/>
        <v>-265465407.983358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-265465407.983358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-1106105.8665973251</v>
      </c>
      <c r="L1451" s="444">
        <f t="shared" ca="1" si="109"/>
        <v>-266571513.84995532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-266571513.84995532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-1110714.6410414805</v>
      </c>
      <c r="L1452" s="444">
        <f t="shared" ca="1" si="109"/>
        <v>-267682228.49099681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-267682228.49099681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-1115342.6187124867</v>
      </c>
      <c r="L1453" s="444">
        <f t="shared" ca="1" si="109"/>
        <v>-268797571.10970932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-268797571.10970932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-1119989.8796237889</v>
      </c>
      <c r="L1454" s="444">
        <f t="shared" ca="1" si="109"/>
        <v>-269917560.98933309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-269917560.98933309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-1124656.5041222211</v>
      </c>
      <c r="L1455" s="444">
        <f t="shared" ca="1" si="109"/>
        <v>-271042217.49345529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-271042217.49345529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-1129342.5728893969</v>
      </c>
      <c r="L1456" s="444">
        <f t="shared" ca="1" si="109"/>
        <v>-272171560.06634468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-272171560.06634468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-1134048.1669431028</v>
      </c>
      <c r="L1457" s="444">
        <f t="shared" ca="1" si="109"/>
        <v>-273305608.23328775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-273305608.23328775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-1138773.367638699</v>
      </c>
      <c r="L1458" s="444">
        <f t="shared" ca="1" si="109"/>
        <v>-274444381.60092646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-274444381.60092646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-1143518.2566705269</v>
      </c>
      <c r="L1459" s="444">
        <f t="shared" ca="1" si="109"/>
        <v>-275587899.85759699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-275587899.85759699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-1148282.9160733209</v>
      </c>
      <c r="L1460" s="444">
        <f t="shared" ca="1" si="109"/>
        <v>-276736182.77367032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-276736182.77367032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-1153067.4282236262</v>
      </c>
      <c r="L1461" s="444">
        <f t="shared" ca="1" si="109"/>
        <v>-277889250.20189393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-277889250.20189393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-1157871.8758412246</v>
      </c>
      <c r="L1462" s="444">
        <f t="shared" ca="1" si="109"/>
        <v>-279047122.07773513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-279047122.07773513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-1162696.3419905631</v>
      </c>
      <c r="L1463" s="444">
        <f t="shared" ca="1" si="109"/>
        <v>-280209818.41972572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-280209818.41972572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-1167540.9100821905</v>
      </c>
      <c r="L1464" s="444">
        <f t="shared" ca="1" si="109"/>
        <v>-281377359.32980788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-281377359.32980788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-1172405.6638741994</v>
      </c>
      <c r="L1465" s="444">
        <f t="shared" ca="1" si="109"/>
        <v>-282549764.99368209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-282549764.99368209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-1177290.6874736752</v>
      </c>
      <c r="L1466" s="444">
        <f t="shared" ca="1" si="109"/>
        <v>-283727055.68115574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-283727055.68115574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-1182196.065338149</v>
      </c>
      <c r="L1467" s="444">
        <f t="shared" ca="1" si="109"/>
        <v>-284909251.74649388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-284909251.74649388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-1187121.8822770577</v>
      </c>
      <c r="L1468" s="444">
        <f t="shared" ca="1" si="109"/>
        <v>-286096373.62877095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-286096373.62877095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-1192068.2234532123</v>
      </c>
      <c r="L1469" s="444">
        <f t="shared" ca="1" si="109"/>
        <v>-287288441.85222417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-287288441.85222417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-1197035.1743842673</v>
      </c>
      <c r="L1470" s="444">
        <f t="shared" ca="1" si="109"/>
        <v>-288485477.02660847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-288485477.02660847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-1202022.8209442019</v>
      </c>
      <c r="L1471" s="444">
        <f t="shared" ca="1" si="109"/>
        <v>-289687499.84755266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-289687499.84755266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-1207031.2493648026</v>
      </c>
      <c r="L1472" s="444">
        <f t="shared" ca="1" si="109"/>
        <v>-290894531.09691745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-290894531.09691745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-1212060.546237156</v>
      </c>
      <c r="L1473" s="444">
        <f t="shared" ca="1" si="109"/>
        <v>-292106591.64315462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-292106591.64315462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-1217110.7985131443</v>
      </c>
      <c r="L1474" s="444">
        <f t="shared" ca="1" si="109"/>
        <v>-293323702.4416678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-293323702.4416678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-1222182.093506949</v>
      </c>
      <c r="L1475" s="444">
        <f t="shared" ca="1" si="109"/>
        <v>-294545884.53517473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-294545884.53517473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-1227274.5188965613</v>
      </c>
      <c r="L1476" s="444">
        <f t="shared" ca="1" si="109"/>
        <v>-295773159.05407131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-295773159.05407131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-1232388.162725297</v>
      </c>
      <c r="L1477" s="444">
        <f t="shared" ca="1" si="109"/>
        <v>-297005547.21679658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-297005547.21679658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-1237523.1134033191</v>
      </c>
      <c r="L1478" s="444">
        <f t="shared" ca="1" si="109"/>
        <v>-298243070.3301999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-298243070.3301999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-1242679.4597091663</v>
      </c>
      <c r="L1479" s="444">
        <f t="shared" ca="1" si="109"/>
        <v>-299485749.78990906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-299485749.78990906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-1247857.2907912878</v>
      </c>
      <c r="L1480" s="444">
        <f t="shared" ca="1" si="109"/>
        <v>-300733607.08070034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-300733607.08070034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-1253056.6961695848</v>
      </c>
      <c r="L1481" s="444">
        <f t="shared" ca="1" si="109"/>
        <v>-301986663.77686989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-301986663.77686989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-1258277.7657369578</v>
      </c>
      <c r="L1482" s="444">
        <f t="shared" ca="1" si="109"/>
        <v>-303244941.54260683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-303244941.54260683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-1263520.5897608618</v>
      </c>
      <c r="L1483" s="444">
        <f t="shared" ca="1" si="109"/>
        <v>-304508462.13236767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-304508462.13236767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-1268785.2588848653</v>
      </c>
      <c r="L1484" s="444">
        <f t="shared" ca="1" si="109"/>
        <v>-305777247.39125252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-305777247.39125252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-1274071.8641302187</v>
      </c>
      <c r="L1485" s="444">
        <f t="shared" ca="1" si="109"/>
        <v>-307051319.25538272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-307051319.25538272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-1279380.4968974281</v>
      </c>
      <c r="L1486" s="444">
        <f t="shared" ca="1" si="109"/>
        <v>-308330699.75228012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-308330699.75228012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-1284711.2489678338</v>
      </c>
      <c r="L1487" s="444">
        <f t="shared" ca="1" si="109"/>
        <v>-309615411.00124794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-309615411.00124794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-1290064.2125051997</v>
      </c>
      <c r="L1488" s="444">
        <f t="shared" ca="1" si="109"/>
        <v>-310905475.21375316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-310905475.21375316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-1295439.4800573047</v>
      </c>
      <c r="L1489" s="444">
        <f t="shared" ca="1" si="109"/>
        <v>-312200914.69381046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-312200914.69381046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-1300837.1445575436</v>
      </c>
      <c r="L1490" s="444">
        <f t="shared" ca="1" si="109"/>
        <v>-313501751.838368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-313501751.838368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-1306257.2993265332</v>
      </c>
      <c r="L1491" s="444">
        <f t="shared" ca="1" si="109"/>
        <v>-314808009.13769454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-314808009.13769454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-1311700.0380737272</v>
      </c>
      <c r="L1492" s="444">
        <f t="shared" ca="1" si="109"/>
        <v>-316119709.17576826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-316119709.17576826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-1317165.4548990345</v>
      </c>
      <c r="L1493" s="444">
        <f t="shared" ca="1" si="109"/>
        <v>-317436874.63066727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-317436874.63066727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-1322653.644294447</v>
      </c>
      <c r="L1494" s="444">
        <f t="shared" ca="1" si="109"/>
        <v>-318759528.27496171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-318759528.27496171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-1328164.7011456739</v>
      </c>
      <c r="L1495" s="444">
        <f t="shared" ca="1" si="109"/>
        <v>-320087692.97610736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-320087692.97610736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-1333698.7207337806</v>
      </c>
      <c r="L1496" s="444">
        <f t="shared" ca="1" si="109"/>
        <v>-321421391.69684112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-321421391.69684112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-1339255.7987368379</v>
      </c>
      <c r="L1497" s="444">
        <f t="shared" ca="1" si="109"/>
        <v>-322760647.49557793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-322760647.49557793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-1344836.0312315747</v>
      </c>
      <c r="L1498" s="444">
        <f t="shared" ca="1" si="109"/>
        <v>-324105483.52680951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-324105483.52680951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-1350439.5146950397</v>
      </c>
      <c r="L1499" s="444">
        <f t="shared" ca="1" si="109"/>
        <v>-325455923.04150456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-325455923.04150456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-1356066.3460062691</v>
      </c>
      <c r="L1500" s="444">
        <f t="shared" ca="1" si="109"/>
        <v>-326811989.38751084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-326811989.38751084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-1361716.6224479617</v>
      </c>
      <c r="L1501" s="444">
        <f t="shared" ca="1" si="109"/>
        <v>-328173706.0099588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-328173706.0099588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-1367390.4417081617</v>
      </c>
      <c r="L1502" s="444">
        <f t="shared" ca="1" si="109"/>
        <v>-329541096.45166695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-329541096.45166695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-1373087.9018819456</v>
      </c>
      <c r="L1503" s="444">
        <f t="shared" ca="1" si="109"/>
        <v>-330914184.35354888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-330914184.35354888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-1378809.1014731203</v>
      </c>
      <c r="L1504" s="444">
        <f t="shared" ca="1" si="109"/>
        <v>-332292993.45502198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-332292993.45502198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-1384554.139395925</v>
      </c>
      <c r="L1505" s="444">
        <f t="shared" ca="1" si="109"/>
        <v>-333677547.59441793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-333677547.59441793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-1390323.1149767414</v>
      </c>
      <c r="L1506" s="444">
        <f t="shared" ca="1" si="109"/>
        <v>-335067870.70939469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-335067870.70939469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-1396116.1279558111</v>
      </c>
      <c r="L1507" s="444">
        <f t="shared" ca="1" si="109"/>
        <v>-336463986.83735049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-336463986.83735049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-1401933.2784889603</v>
      </c>
      <c r="L1508" s="444">
        <f t="shared" ca="1" si="109"/>
        <v>-337865920.11583942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-337865920.11583942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-1407774.667149331</v>
      </c>
      <c r="L1509" s="444">
        <f t="shared" ca="1" si="109"/>
        <v>-339273694.78298873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-339273694.78298873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-1413640.3949291196</v>
      </c>
      <c r="L1510" s="444">
        <f t="shared" ca="1" si="109"/>
        <v>-340687335.17791784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-340687335.17791784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-1419530.5632413244</v>
      </c>
      <c r="L1511" s="444">
        <f t="shared" ca="1" si="109"/>
        <v>-342106865.74115914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-342106865.74115914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-1425445.2739214965</v>
      </c>
      <c r="L1512" s="444">
        <f t="shared" ca="1" si="109"/>
        <v>-343532311.01508063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-343532311.01508063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-1431384.6292295025</v>
      </c>
      <c r="L1513" s="444">
        <f t="shared" ca="1" si="109"/>
        <v>-344963695.64431012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-344963695.64431012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-1437348.7318512921</v>
      </c>
      <c r="L1514" s="444">
        <f t="shared" ca="1" si="109"/>
        <v>-346401044.3761614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-346401044.3761614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-1443337.6849006724</v>
      </c>
      <c r="L1515" s="444">
        <f t="shared" ca="1" si="109"/>
        <v>-347844382.0610621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-347844382.0610621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-1449351.591921092</v>
      </c>
      <c r="L1516" s="444">
        <f t="shared" ca="1" si="109"/>
        <v>-349293733.65298319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-349293733.65298319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-1455390.5568874299</v>
      </c>
      <c r="L1517" s="444">
        <f t="shared" ca="1" si="109"/>
        <v>-350749124.20987064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-350749124.20987064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-1461454.6842077943</v>
      </c>
      <c r="L1518" s="444">
        <f t="shared" ca="1" si="109"/>
        <v>-352210578.89407843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-352210578.89407843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-1467544.0787253268</v>
      </c>
      <c r="L1519" s="444">
        <f t="shared" ca="1" si="109"/>
        <v>-353678122.97280377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-353678122.97280377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-1473658.8457200157</v>
      </c>
      <c r="L1520" s="444">
        <f t="shared" ca="1" si="109"/>
        <v>-355151781.81852376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-355151781.81852376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-1479799.0909105157</v>
      </c>
      <c r="L1521" s="444">
        <f t="shared" ca="1" si="109"/>
        <v>-356631580.90943426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-356631580.90943426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-1485964.9204559762</v>
      </c>
      <c r="L1522" s="444">
        <f t="shared" ca="1" si="109"/>
        <v>-358117545.82989025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-358117545.82989025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-1492156.4409578759</v>
      </c>
      <c r="L1523" s="444">
        <f t="shared" ca="1" si="109"/>
        <v>-359609702.27084816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-359609702.27084816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-1498373.7594618674</v>
      </c>
      <c r="L1524" s="444">
        <f t="shared" ca="1" si="109"/>
        <v>-361108076.03031003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-361108076.03031003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-1504616.9834596252</v>
      </c>
      <c r="L1525" s="444">
        <f t="shared" ca="1" si="109"/>
        <v>-362612693.01376969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-362612693.01376969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-1510886.2208907071</v>
      </c>
      <c r="L1526" s="444">
        <f t="shared" ca="1" si="109"/>
        <v>-364123579.23466039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-364123579.23466039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-1517181.5801444182</v>
      </c>
      <c r="L1527" s="444">
        <f t="shared" ca="1" si="109"/>
        <v>-365640760.81480479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-365640760.81480479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-1523503.1700616865</v>
      </c>
      <c r="L1528" s="444">
        <f t="shared" ca="1" si="109"/>
        <v>-367164263.9848665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-367164263.9848665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-1529851.0999369437</v>
      </c>
      <c r="L1529" s="444">
        <f t="shared" ca="1" si="109"/>
        <v>-368694115.08480346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-368694115.08480346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-1536225.4795200145</v>
      </c>
      <c r="L1530" s="444">
        <f t="shared" ca="1" si="109"/>
        <v>-370230340.56432348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-370230340.56432348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-1542626.4190180146</v>
      </c>
      <c r="L1531" s="444">
        <f t="shared" ca="1" si="109"/>
        <v>-371772966.98334152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-371772966.98334152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-1549054.0290972563</v>
      </c>
      <c r="L1532" s="444">
        <f t="shared" ca="1" si="109"/>
        <v>-373322021.01243877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-373322021.01243877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-1555508.4208851615</v>
      </c>
      <c r="L1533" s="444">
        <f t="shared" ca="1" si="109"/>
        <v>-374877529.43332392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-374877529.43332392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-1561989.705972183</v>
      </c>
      <c r="L1534" s="444">
        <f t="shared" ca="1" si="109"/>
        <v>-376439519.13929611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-376439519.13929611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-1568497.9964137338</v>
      </c>
      <c r="L1535" s="444">
        <f t="shared" ca="1" si="109"/>
        <v>-378008017.13570982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-378008017.13570982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-1575033.4047321242</v>
      </c>
      <c r="L1536" s="444">
        <f t="shared" ca="1" si="109"/>
        <v>-379583050.54044193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-379583050.54044193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-1581596.0439185081</v>
      </c>
      <c r="L1537" s="444">
        <f t="shared" ca="1" si="109"/>
        <v>-381164646.58436042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-381164646.58436042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-1588186.027434835</v>
      </c>
      <c r="L1538" s="444">
        <f t="shared" ref="L1538:L1792" ca="1" si="114">I1538-J1538+K1538</f>
        <v>-382752832.61179525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-382752832.61179525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-1594803.4692158136</v>
      </c>
      <c r="L1539" s="444">
        <f t="shared" ca="1" si="114"/>
        <v>-384347636.08101106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-384347636.08101106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-1601448.4836708794</v>
      </c>
      <c r="L1540" s="444">
        <f t="shared" ca="1" si="114"/>
        <v>-385949084.56468195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-385949084.56468195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-1608121.1856861748</v>
      </c>
      <c r="L1541" s="444">
        <f t="shared" ca="1" si="114"/>
        <v>-387557205.75036812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-387557205.75036812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-1614821.6906265337</v>
      </c>
      <c r="L1542" s="444">
        <f t="shared" ca="1" si="114"/>
        <v>-389172027.44099468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-389172027.44099468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-1621550.1143374778</v>
      </c>
      <c r="L1543" s="444">
        <f t="shared" ca="1" si="114"/>
        <v>-390793577.55533218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-390793577.55533218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-1628306.5731472175</v>
      </c>
      <c r="L1544" s="444">
        <f t="shared" ca="1" si="114"/>
        <v>-392421884.12847942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-392421884.12847942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-1635091.1838686643</v>
      </c>
      <c r="L1545" s="444">
        <f t="shared" ca="1" si="114"/>
        <v>-394056975.31234807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-394056975.31234807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-1641904.0638014502</v>
      </c>
      <c r="L1546" s="444">
        <f t="shared" ca="1" si="114"/>
        <v>-395698879.37614954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-395698879.37614954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-1648745.3307339563</v>
      </c>
      <c r="L1547" s="444">
        <f t="shared" ca="1" si="114"/>
        <v>-397347624.70688349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-397347624.70688349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-1655615.1029453478</v>
      </c>
      <c r="L1548" s="444">
        <f t="shared" ca="1" si="114"/>
        <v>-399003239.80982882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-399003239.80982882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-1662513.49920762</v>
      </c>
      <c r="L1549" s="444">
        <f t="shared" ca="1" si="114"/>
        <v>-400665753.30903643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-400665753.30903643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-1669440.6387876519</v>
      </c>
      <c r="L1550" s="444">
        <f t="shared" ca="1" si="114"/>
        <v>-402335193.94782406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-402335193.94782406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-1676396.6414492668</v>
      </c>
      <c r="L1551" s="444">
        <f t="shared" ca="1" si="114"/>
        <v>-404011590.58927333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-404011590.58927333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-1683381.6274553055</v>
      </c>
      <c r="L1552" s="444">
        <f t="shared" ca="1" si="114"/>
        <v>-405694972.21672863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-405694972.21672863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-1690395.7175697025</v>
      </c>
      <c r="L1553" s="444">
        <f t="shared" ca="1" si="114"/>
        <v>-407385367.93429834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-407385367.93429834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-1697439.0330595763</v>
      </c>
      <c r="L1554" s="444">
        <f t="shared" ca="1" si="114"/>
        <v>-409082806.96735793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-409082806.96735793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-1704511.6956973246</v>
      </c>
      <c r="L1555" s="444">
        <f t="shared" ca="1" si="114"/>
        <v>-410787318.66305524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-410787318.66305524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-1711613.8277627302</v>
      </c>
      <c r="L1556" s="444">
        <f t="shared" ca="1" si="114"/>
        <v>-412498932.49081796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-412498932.49081796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-1718745.5520450748</v>
      </c>
      <c r="L1557" s="444">
        <f t="shared" ca="1" si="114"/>
        <v>-414217678.04286301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-414217678.04286301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-1725906.9918452625</v>
      </c>
      <c r="L1558" s="444">
        <f t="shared" ca="1" si="114"/>
        <v>-415943585.03470826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-415943585.03470826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-1733098.2709779511</v>
      </c>
      <c r="L1559" s="444">
        <f t="shared" ca="1" si="114"/>
        <v>-417676683.30568624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-417676683.30568624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-1740319.5137736925</v>
      </c>
      <c r="L1560" s="444">
        <f t="shared" ca="1" si="114"/>
        <v>-419417002.81945992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-419417002.81945992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-1747570.845081083</v>
      </c>
      <c r="L1561" s="444">
        <f t="shared" ca="1" si="114"/>
        <v>-421164573.66454101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-421164573.66454101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-1754852.3902689209</v>
      </c>
      <c r="L1562" s="444">
        <f t="shared" ca="1" si="114"/>
        <v>-422919426.05480993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-422919426.05480993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-1762164.2752283746</v>
      </c>
      <c r="L1563" s="444">
        <f t="shared" ca="1" si="114"/>
        <v>-424681590.33003831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-424681590.33003831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-1769506.6263751595</v>
      </c>
      <c r="L1564" s="444">
        <f t="shared" ca="1" si="114"/>
        <v>-426451096.95641345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-426451096.95641345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-1776879.5706517224</v>
      </c>
      <c r="L1565" s="444">
        <f t="shared" ca="1" si="114"/>
        <v>-428227976.52706516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-428227976.52706516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-1784283.2355294381</v>
      </c>
      <c r="L1566" s="444">
        <f t="shared" ca="1" si="114"/>
        <v>-430012259.76259458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-430012259.76259458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-1791717.7490108109</v>
      </c>
      <c r="L1567" s="444">
        <f t="shared" ca="1" si="114"/>
        <v>-431803977.51160538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-431803977.51160538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-1799183.2396316892</v>
      </c>
      <c r="L1568" s="444">
        <f t="shared" ca="1" si="114"/>
        <v>-433603160.75123709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-433603160.75123709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-1806679.8364634879</v>
      </c>
      <c r="L1569" s="444">
        <f t="shared" ca="1" si="114"/>
        <v>-435409840.58770061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-435409840.58770061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-1814207.6691154188</v>
      </c>
      <c r="L1570" s="444">
        <f t="shared" ca="1" si="114"/>
        <v>-437224048.25681603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-437224048.25681603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-1821766.8677367338</v>
      </c>
      <c r="L1571" s="444">
        <f t="shared" ca="1" si="114"/>
        <v>-439045815.12455279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-439045815.12455279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-1829357.56301897</v>
      </c>
      <c r="L1572" s="444">
        <f t="shared" ca="1" si="114"/>
        <v>-440875172.68757176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-440875172.68757176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-1836979.8861982157</v>
      </c>
      <c r="L1573" s="444">
        <f t="shared" ca="1" si="114"/>
        <v>-442712152.57376999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-442712152.57376999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-1844633.9690573749</v>
      </c>
      <c r="L1574" s="444">
        <f t="shared" ca="1" si="114"/>
        <v>-444556786.54282737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-444556786.54282737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-1852319.9439284473</v>
      </c>
      <c r="L1575" s="444">
        <f t="shared" ca="1" si="114"/>
        <v>-446409106.48675579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-446409106.48675579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-1860037.9436948157</v>
      </c>
      <c r="L1576" s="444">
        <f t="shared" ca="1" si="114"/>
        <v>-448269144.43045062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-448269144.43045062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-1867788.1017935441</v>
      </c>
      <c r="L1577" s="444">
        <f t="shared" ca="1" si="114"/>
        <v>-450136932.53224415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-450136932.53224415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-1875570.5522176838</v>
      </c>
      <c r="L1578" s="444">
        <f t="shared" ca="1" si="114"/>
        <v>-452012503.08446181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-452012503.08446181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-1883385.4295185907</v>
      </c>
      <c r="L1579" s="444">
        <f t="shared" ca="1" si="114"/>
        <v>-453895888.51398039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-453895888.51398039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-1891232.8688082516</v>
      </c>
      <c r="L1580" s="444">
        <f t="shared" ca="1" si="114"/>
        <v>-455787121.38278866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-455787121.38278866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-1899113.0057616194</v>
      </c>
      <c r="L1581" s="444">
        <f t="shared" ca="1" si="114"/>
        <v>-457686234.38855028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-457686234.38855028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-1907025.9766189596</v>
      </c>
      <c r="L1582" s="444">
        <f t="shared" ca="1" si="114"/>
        <v>-459593260.36516923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-459593260.36516923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-1914971.9181882048</v>
      </c>
      <c r="L1583" s="444">
        <f t="shared" ca="1" si="114"/>
        <v>-461508232.28335744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-461508232.28335744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-1922950.9678473226</v>
      </c>
      <c r="L1584" s="444">
        <f t="shared" ca="1" si="114"/>
        <v>-463431183.25120479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-463431183.25120479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-1930963.2635466866</v>
      </c>
      <c r="L1585" s="444">
        <f t="shared" ca="1" si="114"/>
        <v>-465362146.51475149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-465362146.51475149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-1939008.9438114646</v>
      </c>
      <c r="L1586" s="444">
        <f t="shared" ca="1" si="114"/>
        <v>-467301155.45856297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-467301155.45856297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-1947088.1477440121</v>
      </c>
      <c r="L1587" s="444">
        <f t="shared" ca="1" si="114"/>
        <v>-469248243.60630697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-469248243.60630697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-1955201.015026279</v>
      </c>
      <c r="L1588" s="444">
        <f t="shared" ca="1" si="114"/>
        <v>-471203444.62133324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-471203444.62133324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-1963347.685922222</v>
      </c>
      <c r="L1589" s="444">
        <f t="shared" ca="1" si="114"/>
        <v>-473166792.30725545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-473166792.30725545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-1971528.301280231</v>
      </c>
      <c r="L1590" s="444">
        <f t="shared" ca="1" si="114"/>
        <v>-475138320.60853571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-475138320.60853571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-1979743.0025355655</v>
      </c>
      <c r="L1591" s="444">
        <f t="shared" ca="1" si="114"/>
        <v>-477118063.61107129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-477118063.61107129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-1987991.9317127969</v>
      </c>
      <c r="L1592" s="444">
        <f t="shared" ca="1" si="114"/>
        <v>-479106055.54278409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-479106055.54278409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-1996275.231428267</v>
      </c>
      <c r="L1593" s="444">
        <f t="shared" ca="1" si="114"/>
        <v>-481102330.77421236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-481102330.77421236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-2004593.0448925514</v>
      </c>
      <c r="L1594" s="444">
        <f t="shared" ca="1" si="114"/>
        <v>-483106923.81910491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-483106923.81910491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-2012945.515912937</v>
      </c>
      <c r="L1595" s="444">
        <f t="shared" ca="1" si="114"/>
        <v>-485119869.33501786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-485119869.33501786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-2021332.788895908</v>
      </c>
      <c r="L1596" s="444">
        <f t="shared" ca="1" si="114"/>
        <v>-487141202.12391376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-487141202.12391376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-2029755.0088496406</v>
      </c>
      <c r="L1597" s="444">
        <f t="shared" ca="1" si="114"/>
        <v>-489170957.13276339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-489170957.13276339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-2038212.3213865142</v>
      </c>
      <c r="L1598" s="444">
        <f t="shared" ca="1" si="114"/>
        <v>-491209169.4541499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-491209169.4541499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-2046704.8727256246</v>
      </c>
      <c r="L1599" s="444">
        <f t="shared" ca="1" si="114"/>
        <v>-493255874.32687551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-493255874.32687551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-2055232.8096953146</v>
      </c>
      <c r="L1600" s="444">
        <f t="shared" ca="1" si="114"/>
        <v>-495311107.13657081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-495311107.13657081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-2063796.2797357116</v>
      </c>
      <c r="L1601" s="444">
        <f t="shared" ca="1" si="114"/>
        <v>-497374903.4163065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-497374903.4163065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-2072395.4309012771</v>
      </c>
      <c r="L1602" s="444">
        <f t="shared" ca="1" si="114"/>
        <v>-499447298.84720778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-499447298.84720778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-2081030.4118633659</v>
      </c>
      <c r="L1603" s="444">
        <f t="shared" ca="1" si="114"/>
        <v>-501528329.25907117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-501528329.25907117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-2089701.3719127965</v>
      </c>
      <c r="L1604" s="444">
        <f t="shared" ca="1" si="114"/>
        <v>-503618030.63098395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-503618030.63098395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-2098408.4609624329</v>
      </c>
      <c r="L1605" s="444">
        <f t="shared" ca="1" si="114"/>
        <v>-505716439.09194636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-505716439.09194636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-2107151.8295497764</v>
      </c>
      <c r="L1606" s="444">
        <f t="shared" ca="1" si="114"/>
        <v>-507823590.92149615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-507823590.92149615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-2115931.6288395673</v>
      </c>
      <c r="L1607" s="444">
        <f t="shared" ca="1" si="114"/>
        <v>-509939522.55033571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-509939522.55033571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-2124748.010626399</v>
      </c>
      <c r="L1608" s="444">
        <f t="shared" ca="1" si="114"/>
        <v>-512064270.56096208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-512064270.56096208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-2133601.1273373421</v>
      </c>
      <c r="L1609" s="444">
        <f t="shared" ca="1" si="114"/>
        <v>-514197871.68829942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-514197871.68829942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-2142491.1320345807</v>
      </c>
      <c r="L1610" s="444">
        <f t="shared" ca="1" si="114"/>
        <v>-516340362.82033402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-516340362.82033402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-2151418.178418058</v>
      </c>
      <c r="L1611" s="444">
        <f t="shared" ca="1" si="114"/>
        <v>-518491780.99875206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-518491780.99875206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-2160382.4208281334</v>
      </c>
      <c r="L1612" s="444">
        <f t="shared" ca="1" si="114"/>
        <v>-520652163.41958016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-520652163.41958016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-2169384.0142482505</v>
      </c>
      <c r="L1613" s="444">
        <f t="shared" ca="1" si="114"/>
        <v>-522821547.43382841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-522821547.43382841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-2178423.1143076182</v>
      </c>
      <c r="L1614" s="444">
        <f t="shared" ca="1" si="114"/>
        <v>-524999970.54813606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-524999970.54813606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-2187499.8772839</v>
      </c>
      <c r="L1615" s="444">
        <f t="shared" ca="1" si="114"/>
        <v>-527187470.42541993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-527187470.42541993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-2196614.4601059165</v>
      </c>
      <c r="L1616" s="444">
        <f t="shared" ca="1" si="114"/>
        <v>-529384084.88552582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-529384084.88552582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-2205767.0203563576</v>
      </c>
      <c r="L1617" s="444">
        <f t="shared" ca="1" si="114"/>
        <v>-531589851.90588218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-531589851.90588218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-2214957.7162745092</v>
      </c>
      <c r="L1618" s="444">
        <f t="shared" ca="1" si="114"/>
        <v>-533804809.62215668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-533804809.62215668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-2224186.7067589862</v>
      </c>
      <c r="L1619" s="444">
        <f t="shared" ca="1" si="114"/>
        <v>-536028996.32891566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-536028996.32891566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-2233454.1513704821</v>
      </c>
      <c r="L1620" s="444">
        <f t="shared" ca="1" si="114"/>
        <v>-538262450.48028612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-538262450.48028612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-2242760.2103345254</v>
      </c>
      <c r="L1621" s="444">
        <f t="shared" ca="1" si="114"/>
        <v>-540505210.69062066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-540505210.69062066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-2252105.0445442526</v>
      </c>
      <c r="L1622" s="444">
        <f t="shared" ca="1" si="114"/>
        <v>-542757315.73516488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-542757315.73516488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-2261488.815563187</v>
      </c>
      <c r="L1623" s="444">
        <f t="shared" ca="1" si="114"/>
        <v>-545018804.55072808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-545018804.55072808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-2270911.6856280337</v>
      </c>
      <c r="L1624" s="444">
        <f t="shared" ca="1" si="114"/>
        <v>-547289716.23635614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-547289716.23635614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-2280373.8176514837</v>
      </c>
      <c r="L1625" s="444">
        <f t="shared" ca="1" si="114"/>
        <v>-549570090.05400765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-549570090.05400765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-2289875.3752250317</v>
      </c>
      <c r="L1626" s="444">
        <f t="shared" ca="1" si="114"/>
        <v>-551859965.42923272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-551859965.42923272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-2299416.522621803</v>
      </c>
      <c r="L1627" s="444">
        <f t="shared" ca="1" si="114"/>
        <v>-554159381.95185447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-554159381.95185447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-2308997.4247993934</v>
      </c>
      <c r="L1628" s="444">
        <f t="shared" ca="1" si="114"/>
        <v>-556468379.37665391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-556468379.37665391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-2318618.2474027248</v>
      </c>
      <c r="L1629" s="444">
        <f t="shared" ca="1" si="114"/>
        <v>-558786997.62405658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-558786997.62405658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-2328279.1567669022</v>
      </c>
      <c r="L1630" s="444">
        <f t="shared" ca="1" si="114"/>
        <v>-561115276.78082347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-561115276.78082347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-2337980.3199200979</v>
      </c>
      <c r="L1631" s="444">
        <f t="shared" ca="1" si="114"/>
        <v>-563453257.10074353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-563453257.10074353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-2347721.9045864316</v>
      </c>
      <c r="L1632" s="444">
        <f t="shared" ca="1" si="114"/>
        <v>-565800979.00532997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-565800979.00532997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-2357504.0791888749</v>
      </c>
      <c r="L1633" s="444">
        <f t="shared" ca="1" si="114"/>
        <v>-568158483.08451879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-568158483.08451879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-2367327.0128521617</v>
      </c>
      <c r="L1634" s="444">
        <f t="shared" ca="1" si="114"/>
        <v>-570525810.09737098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-570525810.09737098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-2377190.8754057125</v>
      </c>
      <c r="L1635" s="444">
        <f t="shared" ca="1" si="114"/>
        <v>-572903000.97277665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-572903000.97277665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-2387095.8373865695</v>
      </c>
      <c r="L1636" s="444">
        <f t="shared" ca="1" si="114"/>
        <v>-575290096.81016326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-575290096.81016326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-2397042.0700423471</v>
      </c>
      <c r="L1637" s="444">
        <f t="shared" ca="1" si="114"/>
        <v>-577687138.88020563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-577687138.88020563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-2407029.7453341903</v>
      </c>
      <c r="L1638" s="444">
        <f t="shared" ca="1" si="114"/>
        <v>-580094168.62553978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-580094168.62553978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-2417059.0359397489</v>
      </c>
      <c r="L1639" s="444">
        <f t="shared" ca="1" si="114"/>
        <v>-582511227.66147947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-582511227.66147947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-2427130.1152561642</v>
      </c>
      <c r="L1640" s="444">
        <f t="shared" ca="1" si="114"/>
        <v>-584938357.77673566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-584938357.77673566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-2437243.1574030654</v>
      </c>
      <c r="L1641" s="444">
        <f t="shared" ca="1" si="114"/>
        <v>-587375600.93413877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-587375600.93413877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-2447398.3372255783</v>
      </c>
      <c r="L1642" s="444">
        <f t="shared" ca="1" si="114"/>
        <v>-589822999.27136433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-589822999.27136433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-2457595.8302973513</v>
      </c>
      <c r="L1643" s="444">
        <f t="shared" ca="1" si="114"/>
        <v>-592280595.10166168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-592280595.10166168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-2467835.8129235902</v>
      </c>
      <c r="L1644" s="444">
        <f t="shared" ca="1" si="114"/>
        <v>-594748430.91458523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-594748430.91458523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-2478118.4621441052</v>
      </c>
      <c r="L1645" s="444">
        <f t="shared" ca="1" si="114"/>
        <v>-597226549.37672937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-597226549.37672937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-2488443.9557363722</v>
      </c>
      <c r="L1646" s="444">
        <f t="shared" ca="1" si="114"/>
        <v>-599714993.33246577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-599714993.33246577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-2498812.4722186076</v>
      </c>
      <c r="L1647" s="444">
        <f t="shared" ca="1" si="114"/>
        <v>-602213805.8046844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-602213805.8046844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-2509224.1908528516</v>
      </c>
      <c r="L1648" s="444">
        <f t="shared" ca="1" si="114"/>
        <v>-604723029.99553728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-604723029.99553728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-2519679.2916480722</v>
      </c>
      <c r="L1649" s="444">
        <f t="shared" ca="1" si="114"/>
        <v>-607242709.28718531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-607242709.28718531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-2530177.9553632722</v>
      </c>
      <c r="L1650" s="444">
        <f t="shared" ca="1" si="114"/>
        <v>-609772887.24254858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-609772887.24254858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-2540720.3635106189</v>
      </c>
      <c r="L1651" s="444">
        <f t="shared" ca="1" si="114"/>
        <v>-612313607.60605919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-612313607.60605919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-2551306.69835858</v>
      </c>
      <c r="L1652" s="444">
        <f t="shared" ca="1" si="114"/>
        <v>-614864914.30441773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-614864914.30441773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-2561937.1429350739</v>
      </c>
      <c r="L1653" s="444">
        <f t="shared" ca="1" si="114"/>
        <v>-617426851.44735277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-617426851.44735277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-2572611.8810306364</v>
      </c>
      <c r="L1654" s="444">
        <f t="shared" ca="1" si="114"/>
        <v>-619999463.32838345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-619999463.32838345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-2583331.0972015979</v>
      </c>
      <c r="L1655" s="444">
        <f t="shared" ca="1" si="114"/>
        <v>-622582794.42558503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-622582794.42558503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-2594094.9767732709</v>
      </c>
      <c r="L1656" s="444">
        <f t="shared" ca="1" si="114"/>
        <v>-625176889.40235829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-625176889.40235829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-2604903.7058431595</v>
      </c>
      <c r="L1657" s="444">
        <f t="shared" ca="1" si="114"/>
        <v>-627781793.1082015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-627781793.1082015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-2615757.471284173</v>
      </c>
      <c r="L1658" s="444">
        <f t="shared" ca="1" si="114"/>
        <v>-630397550.57948565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-630397550.57948565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-2626656.4607478566</v>
      </c>
      <c r="L1659" s="444">
        <f t="shared" ca="1" si="114"/>
        <v>-633024207.04023349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-633024207.04023349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-2637600.8626676397</v>
      </c>
      <c r="L1660" s="444">
        <f t="shared" ca="1" si="114"/>
        <v>-635661807.90290117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-635661807.90290117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-2648590.8662620881</v>
      </c>
      <c r="L1661" s="444">
        <f t="shared" ca="1" si="114"/>
        <v>-638310398.76916325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-638310398.76916325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-2659626.66153818</v>
      </c>
      <c r="L1662" s="444">
        <f t="shared" ca="1" si="114"/>
        <v>-640970025.43070138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-640970025.43070138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-2670708.4392945892</v>
      </c>
      <c r="L1663" s="444">
        <f t="shared" ca="1" si="114"/>
        <v>-643640733.86999595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-643640733.86999595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-2681836.3911249833</v>
      </c>
      <c r="L1664" s="444">
        <f t="shared" ca="1" si="114"/>
        <v>-646322570.26112092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-646322570.26112092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-2693010.7094213371</v>
      </c>
      <c r="L1665" s="444">
        <f t="shared" ca="1" si="114"/>
        <v>-649015580.97054231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-649015580.97054231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-2704231.5873772595</v>
      </c>
      <c r="L1666" s="444">
        <f t="shared" ca="1" si="114"/>
        <v>-651719812.55791962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-651719812.55791962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-2715499.2189913318</v>
      </c>
      <c r="L1667" s="444">
        <f t="shared" ca="1" si="114"/>
        <v>-654435311.7769109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-654435311.7769109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-2726813.7990704621</v>
      </c>
      <c r="L1668" s="444">
        <f t="shared" ca="1" si="114"/>
        <v>-657162125.57598138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-657162125.57598138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-2738175.5232332558</v>
      </c>
      <c r="L1669" s="444">
        <f t="shared" ca="1" si="114"/>
        <v>-659900301.09921467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-659900301.09921467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-2749584.5879133944</v>
      </c>
      <c r="L1670" s="444">
        <f t="shared" ca="1" si="114"/>
        <v>-662649885.68712807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-662649885.68712807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-2761041.1903630337</v>
      </c>
      <c r="L1671" s="444">
        <f t="shared" ca="1" si="114"/>
        <v>-665410926.87749112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-665410926.87749112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-2772545.5286562131</v>
      </c>
      <c r="L1672" s="444">
        <f t="shared" ca="1" si="114"/>
        <v>-668183472.40614736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-668183472.40614736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-2784097.8016922805</v>
      </c>
      <c r="L1673" s="444">
        <f t="shared" ca="1" si="114"/>
        <v>-670967570.20783961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-670967570.20783961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-2795698.2091993317</v>
      </c>
      <c r="L1674" s="444">
        <f t="shared" ca="1" si="114"/>
        <v>-673763268.41703892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-673763268.41703892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-2807346.9517376623</v>
      </c>
      <c r="L1675" s="444">
        <f t="shared" ca="1" si="114"/>
        <v>-676570615.36877656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-676570615.36877656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-2819044.2307032356</v>
      </c>
      <c r="L1676" s="444">
        <f t="shared" ca="1" si="114"/>
        <v>-679389659.59947979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-679389659.59947979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-2830790.2483311659</v>
      </c>
      <c r="L1677" s="444">
        <f t="shared" ca="1" si="114"/>
        <v>-682220449.84781098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-682220449.84781098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-2842585.2076992122</v>
      </c>
      <c r="L1678" s="444">
        <f t="shared" ca="1" si="114"/>
        <v>-685063035.05551016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-685063035.05551016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-2854429.3127312921</v>
      </c>
      <c r="L1679" s="444">
        <f t="shared" ca="1" si="114"/>
        <v>-687917464.36824143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-687917464.36824143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-2866322.7682010061</v>
      </c>
      <c r="L1680" s="444">
        <f t="shared" ca="1" si="114"/>
        <v>-690783787.13644242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-690783787.13644242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-2878265.7797351768</v>
      </c>
      <c r="L1681" s="444">
        <f t="shared" ca="1" si="114"/>
        <v>-693662052.91617763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-693662052.91617763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-2890258.5538174068</v>
      </c>
      <c r="L1682" s="444">
        <f t="shared" ca="1" si="114"/>
        <v>-696552311.46999502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-696552311.46999502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-2902301.2977916459</v>
      </c>
      <c r="L1683" s="444">
        <f t="shared" ca="1" si="114"/>
        <v>-699454612.76778662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-699454612.76778662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-2914394.2198657775</v>
      </c>
      <c r="L1684" s="444">
        <f t="shared" ca="1" si="114"/>
        <v>-702369006.98765242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-702369006.98765242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-2926537.5291152182</v>
      </c>
      <c r="L1685" s="444">
        <f t="shared" ca="1" si="114"/>
        <v>-705295544.51676762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-705295544.51676762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-2938731.4354865318</v>
      </c>
      <c r="L1686" s="444">
        <f t="shared" ca="1" si="114"/>
        <v>-708234275.95225418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-708234275.95225418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-2950976.1498010592</v>
      </c>
      <c r="L1687" s="444">
        <f t="shared" ca="1" si="114"/>
        <v>-711185252.10205519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-711185252.10205519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-2963271.8837585631</v>
      </c>
      <c r="L1688" s="444">
        <f t="shared" ca="1" si="114"/>
        <v>-714148523.98581374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-714148523.98581374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-2975618.8499408904</v>
      </c>
      <c r="L1689" s="444">
        <f t="shared" ca="1" si="114"/>
        <v>-717124142.83575463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-717124142.83575463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-2988017.2618156443</v>
      </c>
      <c r="L1690" s="444">
        <f t="shared" ca="1" si="114"/>
        <v>-720112160.0975703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-720112160.0975703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-3000467.3337398763</v>
      </c>
      <c r="L1691" s="444">
        <f t="shared" ca="1" si="114"/>
        <v>-723112627.43131018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-723112627.43131018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-3012969.2809637925</v>
      </c>
      <c r="L1692" s="444">
        <f t="shared" ca="1" si="114"/>
        <v>-726125596.71227396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-726125596.71227396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-3025523.3196344748</v>
      </c>
      <c r="L1693" s="444">
        <f t="shared" ca="1" si="114"/>
        <v>-729151120.03190839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-729151120.03190839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-3038129.6667996184</v>
      </c>
      <c r="L1694" s="444">
        <f t="shared" ca="1" si="114"/>
        <v>-732189249.69870806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-732189249.69870806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-3050788.5404112837</v>
      </c>
      <c r="L1695" s="444">
        <f t="shared" ca="1" si="114"/>
        <v>-735240038.23911929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-735240038.23911929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-3063500.1593296635</v>
      </c>
      <c r="L1696" s="444">
        <f t="shared" ca="1" si="114"/>
        <v>-738303538.39844894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-738303538.39844894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-3076264.7433268707</v>
      </c>
      <c r="L1697" s="444">
        <f t="shared" ca="1" si="114"/>
        <v>-741379803.14177585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-741379803.14177585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-3089082.5130907325</v>
      </c>
      <c r="L1698" s="444">
        <f t="shared" ca="1" si="114"/>
        <v>-744468885.65486658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-744468885.65486658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-3101953.6902286108</v>
      </c>
      <c r="L1699" s="444">
        <f t="shared" ca="1" si="114"/>
        <v>-747570839.34509516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-747570839.34509516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-3114878.49727123</v>
      </c>
      <c r="L1700" s="444">
        <f t="shared" ca="1" si="114"/>
        <v>-750685717.84236634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-750685717.84236634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-3127857.1576765263</v>
      </c>
      <c r="L1701" s="444">
        <f t="shared" ca="1" si="114"/>
        <v>-753813575.00004292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-753813575.00004292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-3140889.8958335123</v>
      </c>
      <c r="L1702" s="444">
        <f t="shared" ca="1" si="114"/>
        <v>-756954464.89587641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-756954464.89587641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-3153976.9370661518</v>
      </c>
      <c r="L1703" s="444">
        <f t="shared" ca="1" si="114"/>
        <v>-760108441.83294261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-760108441.83294261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-3167118.5076372609</v>
      </c>
      <c r="L1704" s="444">
        <f t="shared" ca="1" si="114"/>
        <v>-763275560.34057987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-763275560.34057987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-3180314.8347524162</v>
      </c>
      <c r="L1705" s="444">
        <f t="shared" ca="1" si="114"/>
        <v>-766455875.17533231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-766455875.17533231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-3193566.1465638848</v>
      </c>
      <c r="L1706" s="444">
        <f t="shared" ca="1" si="114"/>
        <v>-769649441.3218962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-769649441.3218962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-3206872.6721745674</v>
      </c>
      <c r="L1707" s="444">
        <f t="shared" ca="1" si="114"/>
        <v>-772856313.99407077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-772856313.99407077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-3220234.6416419614</v>
      </c>
      <c r="L1708" s="444">
        <f t="shared" ca="1" si="114"/>
        <v>-776076548.63571274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-776076548.63571274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-3233652.2859821366</v>
      </c>
      <c r="L1709" s="444">
        <f t="shared" ca="1" si="114"/>
        <v>-779310200.92169487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-779310200.92169487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-3247125.8371737287</v>
      </c>
      <c r="L1710" s="444">
        <f t="shared" ca="1" si="114"/>
        <v>-782557326.75886858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-782557326.75886858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-3260655.5281619523</v>
      </c>
      <c r="L1711" s="444">
        <f t="shared" ca="1" si="114"/>
        <v>-785817982.28703058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-785817982.28703058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-3274241.5928626275</v>
      </c>
      <c r="L1712" s="444">
        <f t="shared" ca="1" si="114"/>
        <v>-789092223.87989318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-789092223.87989318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-3287884.2661662214</v>
      </c>
      <c r="L1713" s="444">
        <f t="shared" ca="1" si="114"/>
        <v>-792380108.14605939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-792380108.14605939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-3301583.7839419143</v>
      </c>
      <c r="L1714" s="444">
        <f t="shared" ca="1" si="114"/>
        <v>-795681691.93000126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-795681691.93000126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-3315340.3830416719</v>
      </c>
      <c r="L1715" s="444">
        <f t="shared" ca="1" si="114"/>
        <v>-798997032.31304288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-798997032.31304288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-3329154.3013043455</v>
      </c>
      <c r="L1716" s="444">
        <f t="shared" ca="1" si="114"/>
        <v>-802326186.61434722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-802326186.61434722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-3343025.7775597801</v>
      </c>
      <c r="L1717" s="444">
        <f t="shared" ca="1" si="114"/>
        <v>-805669212.39190698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-805669212.39190698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-3356955.0516329459</v>
      </c>
      <c r="L1718" s="444">
        <f t="shared" ca="1" si="114"/>
        <v>-809026167.44353998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-809026167.44353998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-3370942.3643480833</v>
      </c>
      <c r="L1719" s="444">
        <f t="shared" ca="1" si="114"/>
        <v>-812397109.80788803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-812397109.80788803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-3384987.9575328669</v>
      </c>
      <c r="L1720" s="444">
        <f t="shared" ca="1" si="114"/>
        <v>-815782097.76542091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-815782097.76542091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-3399092.0740225869</v>
      </c>
      <c r="L1721" s="444">
        <f t="shared" ca="1" si="114"/>
        <v>-819181189.83944345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-819181189.83944345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-3413254.9576643477</v>
      </c>
      <c r="L1722" s="444">
        <f t="shared" ca="1" si="114"/>
        <v>-822594444.79710782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-822594444.79710782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-3427476.8533212827</v>
      </c>
      <c r="L1723" s="444">
        <f t="shared" ca="1" si="114"/>
        <v>-826021921.65042913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-826021921.65042913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-3441758.0068767881</v>
      </c>
      <c r="L1724" s="444">
        <f t="shared" ca="1" si="114"/>
        <v>-829463679.65730596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-829463679.65730596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-3456098.6652387748</v>
      </c>
      <c r="L1725" s="444">
        <f t="shared" ca="1" si="114"/>
        <v>-832919778.32254469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-832919778.32254469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-3470499.0763439364</v>
      </c>
      <c r="L1726" s="444">
        <f t="shared" ca="1" si="114"/>
        <v>-836390277.39888859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-836390277.39888859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-3484959.4891620358</v>
      </c>
      <c r="L1727" s="444">
        <f t="shared" ca="1" si="114"/>
        <v>-839875236.88805068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-839875236.88805068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-3499480.1537002111</v>
      </c>
      <c r="L1728" s="444">
        <f t="shared" ca="1" si="114"/>
        <v>-843374717.04175091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-843374717.04175091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-3514061.3210072955</v>
      </c>
      <c r="L1729" s="444">
        <f t="shared" ca="1" si="114"/>
        <v>-846888778.36275816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-846888778.36275816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-3528703.243178159</v>
      </c>
      <c r="L1730" s="444">
        <f t="shared" ca="1" si="114"/>
        <v>-850417481.60593629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-850417481.60593629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-3543406.1733580679</v>
      </c>
      <c r="L1731" s="444">
        <f t="shared" ca="1" si="114"/>
        <v>-853960887.77929437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-853960887.77929437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-3558170.3657470602</v>
      </c>
      <c r="L1732" s="444">
        <f t="shared" ca="1" si="114"/>
        <v>-857519058.14504147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-857519058.14504147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-3572996.0756043396</v>
      </c>
      <c r="L1733" s="444">
        <f t="shared" ca="1" si="114"/>
        <v>-861092054.22064579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-861092054.22064579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-3587883.5592526905</v>
      </c>
      <c r="L1734" s="444">
        <f t="shared" ca="1" si="114"/>
        <v>-864679937.77989852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-864679937.77989852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-3602833.0740829105</v>
      </c>
      <c r="L1735" s="444">
        <f t="shared" ca="1" si="114"/>
        <v>-868282770.85398138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-868282770.85398138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-3617844.8785582557</v>
      </c>
      <c r="L1736" s="444">
        <f t="shared" ca="1" si="114"/>
        <v>-871900615.73253965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-871900615.73253965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-3632919.2322189151</v>
      </c>
      <c r="L1737" s="444">
        <f t="shared" ca="1" si="114"/>
        <v>-875533534.96475852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-875533534.96475852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-3648056.3956864937</v>
      </c>
      <c r="L1738" s="444">
        <f t="shared" ca="1" si="114"/>
        <v>-879181591.36044502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-879181591.36044502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-3663256.6306685209</v>
      </c>
      <c r="L1739" s="444">
        <f t="shared" ca="1" si="114"/>
        <v>-882844847.99111354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-882844847.99111354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-3678520.1999629731</v>
      </c>
      <c r="L1740" s="444">
        <f t="shared" ca="1" si="114"/>
        <v>-886523368.19107652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-886523368.19107652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-3693847.367462819</v>
      </c>
      <c r="L1741" s="444">
        <f t="shared" ca="1" si="114"/>
        <v>-890217215.55853939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-890217215.55853939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-3709238.3981605805</v>
      </c>
      <c r="L1742" s="444">
        <f t="shared" ca="1" si="114"/>
        <v>-893926453.95669997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-893926453.95669997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-3724693.5581529164</v>
      </c>
      <c r="L1743" s="444">
        <f t="shared" ca="1" si="114"/>
        <v>-897651147.51485288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-897651147.51485288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-3740213.1146452199</v>
      </c>
      <c r="L1744" s="444">
        <f t="shared" ca="1" si="114"/>
        <v>-901391360.62949812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-901391360.62949812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-3755797.3359562419</v>
      </c>
      <c r="L1745" s="444">
        <f t="shared" ca="1" si="114"/>
        <v>-905147157.96545434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-905147157.96545434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-3771446.4915227261</v>
      </c>
      <c r="L1746" s="444">
        <f t="shared" ca="1" si="114"/>
        <v>-908918604.45697701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-908918604.45697701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-3787160.8519040709</v>
      </c>
      <c r="L1747" s="444">
        <f t="shared" ca="1" si="114"/>
        <v>-912705765.30888104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-912705765.30888104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-3802940.6887870044</v>
      </c>
      <c r="L1748" s="444">
        <f t="shared" ca="1" si="114"/>
        <v>-916508705.99766803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-916508705.99766803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-3818786.2749902834</v>
      </c>
      <c r="L1749" s="444">
        <f t="shared" ca="1" si="114"/>
        <v>-920327492.27265835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-920327492.27265835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-3834697.8844694104</v>
      </c>
      <c r="L1750" s="444">
        <f t="shared" ca="1" si="114"/>
        <v>-924162190.15712774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-924162190.15712774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-3850675.7923213658</v>
      </c>
      <c r="L1751" s="444">
        <f t="shared" ca="1" si="114"/>
        <v>-928012865.94944906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-928012865.94944906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-3866720.2747893711</v>
      </c>
      <c r="L1752" s="444">
        <f t="shared" ca="1" si="114"/>
        <v>-931879586.2242384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-931879586.2242384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-3882831.60926766</v>
      </c>
      <c r="L1753" s="444">
        <f t="shared" ca="1" si="114"/>
        <v>-935762417.83350611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-935762417.83350611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-3899010.0743062752</v>
      </c>
      <c r="L1754" s="444">
        <f t="shared" ca="1" si="114"/>
        <v>-939661427.90781236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-939661427.90781236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-3915255.9496158846</v>
      </c>
      <c r="L1755" s="444">
        <f t="shared" ca="1" si="114"/>
        <v>-943576683.85742819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-943576683.85742819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-3931569.5160726174</v>
      </c>
      <c r="L1756" s="444">
        <f t="shared" ca="1" si="114"/>
        <v>-947508253.37350082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-947508253.37350082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-3947951.0557229202</v>
      </c>
      <c r="L1757" s="444">
        <f t="shared" ca="1" si="114"/>
        <v>-951456204.42922378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-951456204.42922378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-3964400.8517884328</v>
      </c>
      <c r="L1758" s="444">
        <f t="shared" ca="1" si="114"/>
        <v>-955420605.28101218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-955420605.28101218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-3980919.1886708839</v>
      </c>
      <c r="L1759" s="444">
        <f t="shared" ca="1" si="114"/>
        <v>-959401524.46968305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-959401524.46968305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-3997506.3519570124</v>
      </c>
      <c r="L1760" s="444">
        <f t="shared" ca="1" si="114"/>
        <v>-963399030.82164001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-963399030.82164001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-4014162.6284235003</v>
      </c>
      <c r="L1761" s="444">
        <f t="shared" ca="1" si="114"/>
        <v>-967413193.45006347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-967413193.45006347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-4030888.3060419313</v>
      </c>
      <c r="L1762" s="444">
        <f t="shared" ca="1" si="114"/>
        <v>-971444081.75610542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-971444081.75610542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-4047683.6739837728</v>
      </c>
      <c r="L1763" s="444">
        <f t="shared" ca="1" si="114"/>
        <v>-975491765.43008924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-975491765.43008924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-4064549.0226253718</v>
      </c>
      <c r="L1764" s="444">
        <f t="shared" ca="1" si="114"/>
        <v>-979556314.45271456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-979556314.45271456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-4081484.6435529771</v>
      </c>
      <c r="L1765" s="444">
        <f t="shared" ca="1" si="114"/>
        <v>-983637799.09626758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-983637799.09626758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-4098490.8295677812</v>
      </c>
      <c r="L1766" s="444">
        <f t="shared" ca="1" si="114"/>
        <v>-987736289.92583537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-987736289.92583537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-4115567.8746909807</v>
      </c>
      <c r="L1767" s="444">
        <f t="shared" ca="1" si="114"/>
        <v>-991851857.80052638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-991851857.80052638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-4132716.07416886</v>
      </c>
      <c r="L1768" s="444">
        <f t="shared" ca="1" si="114"/>
        <v>-995984573.87469518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-995984573.87469518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-4149935.7244778965</v>
      </c>
      <c r="L1769" s="444">
        <f t="shared" ca="1" si="114"/>
        <v>-1000134509.5991731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-1000134509.5991731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-4167227.1233298881</v>
      </c>
      <c r="L1770" s="444">
        <f t="shared" ca="1" si="114"/>
        <v>-1004301736.7225029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-1004301736.7225029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-4184590.5696770954</v>
      </c>
      <c r="L1771" s="444">
        <f t="shared" ca="1" si="114"/>
        <v>-1008486327.2921801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-1008486327.2921801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-4202026.3637174172</v>
      </c>
      <c r="L1772" s="444">
        <f t="shared" ca="1" si="114"/>
        <v>-1012688353.6558975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-1012688353.6558975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-4219534.8068995727</v>
      </c>
      <c r="L1773" s="444">
        <f t="shared" ca="1" si="114"/>
        <v>-1016907888.462797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-1016907888.462797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-4237116.2019283213</v>
      </c>
      <c r="L1774" s="444">
        <f t="shared" ca="1" si="114"/>
        <v>-1021145004.6647254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-1021145004.6647254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-4254770.8527696887</v>
      </c>
      <c r="L1775" s="444">
        <f t="shared" ca="1" si="114"/>
        <v>-1025399775.5174952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-1025399775.5174952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-4272499.0646562297</v>
      </c>
      <c r="L1776" s="444">
        <f t="shared" ca="1" si="114"/>
        <v>-1029672274.5821514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-1029672274.5821514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-4290301.1440922972</v>
      </c>
      <c r="L1777" s="444">
        <f t="shared" ca="1" si="114"/>
        <v>-1033962575.7262437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-1033962575.7262437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-4308177.3988593491</v>
      </c>
      <c r="L1778" s="444">
        <f t="shared" ca="1" si="114"/>
        <v>-1038270753.1251031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-1038270753.1251031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-4326128.1380212633</v>
      </c>
      <c r="L1779" s="444">
        <f t="shared" ca="1" si="114"/>
        <v>-1042596881.2631243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-1042596881.2631243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-4344153.6719296845</v>
      </c>
      <c r="L1780" s="444">
        <f t="shared" ca="1" si="114"/>
        <v>-1046941034.9350541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-1046941034.9350541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-4362254.3122293921</v>
      </c>
      <c r="L1781" s="444">
        <f t="shared" ca="1" si="114"/>
        <v>-1051303289.2472835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-1051303289.2472835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-4380430.3718636818</v>
      </c>
      <c r="L1782" s="444">
        <f t="shared" ca="1" si="114"/>
        <v>-1055683719.6191472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-1055683719.6191472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-4398682.1650797799</v>
      </c>
      <c r="L1783" s="444">
        <f t="shared" ca="1" si="114"/>
        <v>-1060082401.784227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-1060082401.784227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-4417010.0074342787</v>
      </c>
      <c r="L1784" s="444">
        <f t="shared" ca="1" si="114"/>
        <v>-1064499411.7916613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-1064499411.7916613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-4435414.2157985885</v>
      </c>
      <c r="L1785" s="444">
        <f t="shared" ca="1" si="114"/>
        <v>-1068934826.0074599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-1068934826.0074599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-4453895.1083644163</v>
      </c>
      <c r="L1786" s="444">
        <f t="shared" ca="1" si="114"/>
        <v>-1073388721.1158243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-1073388721.1158243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-4472453.0046492685</v>
      </c>
      <c r="L1787" s="444">
        <f t="shared" ca="1" si="114"/>
        <v>-1077861174.1204736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-1077861174.1204736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-4491088.2255019732</v>
      </c>
      <c r="L1788" s="444">
        <f t="shared" ca="1" si="114"/>
        <v>-1082352262.3459756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-1082352262.3459756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-4509801.0931082321</v>
      </c>
      <c r="L1789" s="444">
        <f t="shared" ca="1" si="114"/>
        <v>-1086862063.4390838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-1086862063.4390838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-4528591.9309961824</v>
      </c>
      <c r="L1790" s="444">
        <f t="shared" ca="1" si="114"/>
        <v>-1091390655.37008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-1091390655.37008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-4547461.0640420001</v>
      </c>
      <c r="L1791" s="444">
        <f t="shared" ca="1" si="114"/>
        <v>-1095938116.4341221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-1095938116.4341221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-4566408.8184755091</v>
      </c>
      <c r="L1792" s="444">
        <f t="shared" ca="1" si="114"/>
        <v>-1100504525.2525976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-1100504525.2525976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-4585435.5218858235</v>
      </c>
      <c r="L1793" s="444">
        <f t="shared" ref="L1793:L2047" ca="1" si="119">I1793-J1793+K1793</f>
        <v>-1105089960.7744834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-1105089960.7744834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-4604541.5032270141</v>
      </c>
      <c r="L1794" s="444">
        <f t="shared" ca="1" si="119"/>
        <v>-1109694502.2777104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-1109694502.2777104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-4623727.0928237932</v>
      </c>
      <c r="L1795" s="444">
        <f t="shared" ca="1" si="119"/>
        <v>-1114318229.3705342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-1114318229.3705342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-4642992.6223772261</v>
      </c>
      <c r="L1796" s="444">
        <f t="shared" ca="1" si="119"/>
        <v>-1118961221.9929113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-1118961221.9929113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-4662338.4249704638</v>
      </c>
      <c r="L1797" s="444">
        <f t="shared" ca="1" si="119"/>
        <v>-1123623560.4178817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-1123623560.4178817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-4681764.8350745067</v>
      </c>
      <c r="L1798" s="444">
        <f t="shared" ca="1" si="119"/>
        <v>-1128305325.2529562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-1128305325.2529562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-4701272.1885539843</v>
      </c>
      <c r="L1799" s="444">
        <f t="shared" ca="1" si="119"/>
        <v>-1133006597.4415102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-1133006597.4415102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-4720860.8226729594</v>
      </c>
      <c r="L1800" s="444">
        <f t="shared" ca="1" si="119"/>
        <v>-1137727458.264183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-1137727458.264183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-4740531.0761007629</v>
      </c>
      <c r="L1801" s="444">
        <f t="shared" ca="1" si="119"/>
        <v>-1142467989.3402839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-1142467989.3402839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-4760283.2889178498</v>
      </c>
      <c r="L1802" s="444">
        <f t="shared" ca="1" si="119"/>
        <v>-1147228272.6292017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-1147228272.6292017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-4780117.8026216738</v>
      </c>
      <c r="L1803" s="444">
        <f t="shared" ca="1" si="119"/>
        <v>-1152008390.4318233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-1152008390.4318233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-4800034.960132597</v>
      </c>
      <c r="L1804" s="444">
        <f t="shared" ca="1" si="119"/>
        <v>-1156808425.3919559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-1156808425.3919559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-4820035.1057998156</v>
      </c>
      <c r="L1805" s="444">
        <f t="shared" ca="1" si="119"/>
        <v>-1161628460.4977558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-1161628460.4977558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-4840118.5854073158</v>
      </c>
      <c r="L1806" s="444">
        <f t="shared" ca="1" si="119"/>
        <v>-1166468579.083163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-1166468579.083163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-4860285.7461798461</v>
      </c>
      <c r="L1807" s="444">
        <f t="shared" ca="1" si="119"/>
        <v>-1171328864.8293428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-1171328864.8293428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-4880536.9367889287</v>
      </c>
      <c r="L1808" s="444">
        <f t="shared" ca="1" si="119"/>
        <v>-1176209401.7661319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-1176209401.7661319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-4900872.5073588826</v>
      </c>
      <c r="L1809" s="444">
        <f t="shared" ca="1" si="119"/>
        <v>-1181110274.2734907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-1181110274.2734907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-4921292.8094728775</v>
      </c>
      <c r="L1810" s="444">
        <f t="shared" ca="1" si="119"/>
        <v>-1186031567.0829635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-1186031567.0829635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-4941798.1961790146</v>
      </c>
      <c r="L1811" s="444">
        <f t="shared" ca="1" si="119"/>
        <v>-1190973365.2791424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-1190973365.2791424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-4962389.0219964264</v>
      </c>
      <c r="L1812" s="444">
        <f t="shared" ca="1" si="119"/>
        <v>-1195935754.3011389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-1195935754.3011389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-4983065.6429214124</v>
      </c>
      <c r="L1813" s="444">
        <f t="shared" ca="1" si="119"/>
        <v>-1200918819.9440603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-1200918819.9440603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-5003828.4164335849</v>
      </c>
      <c r="L1814" s="444">
        <f t="shared" ca="1" si="119"/>
        <v>-1205922648.3604939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-1205922648.3604939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-5024677.7015020577</v>
      </c>
      <c r="L1815" s="444">
        <f t="shared" ca="1" si="119"/>
        <v>-1210947326.061996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-1210947326.061996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-5045613.8585916497</v>
      </c>
      <c r="L1816" s="444">
        <f t="shared" ca="1" si="119"/>
        <v>-1215992939.9205875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-1215992939.9205875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-5066637.2496691151</v>
      </c>
      <c r="L1817" s="444">
        <f t="shared" ca="1" si="119"/>
        <v>-1221059577.1702566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-1221059577.1702566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-5087748.2382094022</v>
      </c>
      <c r="L1818" s="444">
        <f t="shared" ca="1" si="119"/>
        <v>-1226147325.4084661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-1226147325.4084661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-5108947.1892019417</v>
      </c>
      <c r="L1819" s="444">
        <f t="shared" ca="1" si="119"/>
        <v>-1231256272.5976679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-1231256272.5976679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-5130234.4691569498</v>
      </c>
      <c r="L1820" s="444">
        <f t="shared" ca="1" si="119"/>
        <v>-1236386507.0668249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-1236386507.0668249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-5151610.4461117703</v>
      </c>
      <c r="L1821" s="444">
        <f t="shared" ca="1" si="119"/>
        <v>-1241538117.5129366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-1241538117.5129366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-5173075.4896372361</v>
      </c>
      <c r="L1822" s="444">
        <f t="shared" ca="1" si="119"/>
        <v>-1246711193.0025737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-1246711193.0025737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-5194629.9708440574</v>
      </c>
      <c r="L1823" s="444">
        <f t="shared" ca="1" si="119"/>
        <v>-1251905822.9734178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-1251905822.9734178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-5216274.2623892408</v>
      </c>
      <c r="L1824" s="444">
        <f t="shared" ca="1" si="119"/>
        <v>-1257122097.2358069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-1257122097.2358069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-5238008.7384825293</v>
      </c>
      <c r="L1825" s="444">
        <f t="shared" ca="1" si="119"/>
        <v>-1262360105.9742894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-1262360105.9742894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-5259833.7748928722</v>
      </c>
      <c r="L1826" s="444">
        <f t="shared" ca="1" si="119"/>
        <v>-1267619939.7491822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-1267619939.7491822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-5281749.7489549257</v>
      </c>
      <c r="L1827" s="444">
        <f t="shared" ca="1" si="119"/>
        <v>-1272901689.4981372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-1272901689.4981372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-5303757.0395755721</v>
      </c>
      <c r="L1828" s="444">
        <f t="shared" ca="1" si="119"/>
        <v>-1278205446.5377128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-1278205446.5377128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-5325856.0272404701</v>
      </c>
      <c r="L1829" s="444">
        <f t="shared" ca="1" si="119"/>
        <v>-1283531302.5649533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-1283531302.5649533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-5348047.0940206386</v>
      </c>
      <c r="L1830" s="444">
        <f t="shared" ca="1" si="119"/>
        <v>-1288879349.6589739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-1288879349.6589739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-5370330.6235790579</v>
      </c>
      <c r="L1831" s="444">
        <f t="shared" ca="1" si="119"/>
        <v>-1294249680.282553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-1294249680.282553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-5392707.0011773035</v>
      </c>
      <c r="L1832" s="444">
        <f t="shared" ca="1" si="119"/>
        <v>-1299642387.2837303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-1299642387.2837303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-5415176.6136822095</v>
      </c>
      <c r="L1833" s="444">
        <f t="shared" ca="1" si="119"/>
        <v>-1305057563.8974125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-1305057563.8974125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-5437739.8495725524</v>
      </c>
      <c r="L1834" s="444">
        <f t="shared" ca="1" si="119"/>
        <v>-1310495303.7469852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-1310495303.7469852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-5460397.0989457713</v>
      </c>
      <c r="L1835" s="444">
        <f t="shared" ca="1" si="119"/>
        <v>-1315955700.8459311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-1315955700.8459311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-5483148.7535247123</v>
      </c>
      <c r="L1836" s="444">
        <f t="shared" ca="1" si="119"/>
        <v>-1321438849.5994558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-1321438849.5994558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-5505995.2066643992</v>
      </c>
      <c r="L1837" s="444">
        <f t="shared" ca="1" si="119"/>
        <v>-1326944844.8061202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-1326944844.8061202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-5528936.8533588341</v>
      </c>
      <c r="L1838" s="444">
        <f t="shared" ca="1" si="119"/>
        <v>-1332473781.6594789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-1332473781.6594789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-5551974.0902478285</v>
      </c>
      <c r="L1839" s="444">
        <f t="shared" ca="1" si="119"/>
        <v>-1338025755.7497268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-1338025755.7497268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-5575107.3156238617</v>
      </c>
      <c r="L1840" s="444">
        <f t="shared" ca="1" si="119"/>
        <v>-1343600863.0653505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-1343600863.0653505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-5598336.9294389607</v>
      </c>
      <c r="L1841" s="444">
        <f t="shared" ca="1" si="119"/>
        <v>-1349199199.9947896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-1349199199.9947896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-5621663.333311623</v>
      </c>
      <c r="L1842" s="444">
        <f t="shared" ca="1" si="119"/>
        <v>-1354820863.3281012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-1354820863.3281012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-5645086.9305337546</v>
      </c>
      <c r="L1843" s="444">
        <f t="shared" ca="1" si="119"/>
        <v>-1360465950.2586348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-1360465950.2586348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-5668608.1260776445</v>
      </c>
      <c r="L1844" s="444">
        <f t="shared" ca="1" si="119"/>
        <v>-1366134558.3847125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-1366134558.3847125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-5692227.3266029684</v>
      </c>
      <c r="L1845" s="444">
        <f t="shared" ca="1" si="119"/>
        <v>-1371826785.7113154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-1371826785.7113154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-5715944.940463814</v>
      </c>
      <c r="L1846" s="444">
        <f t="shared" ca="1" si="119"/>
        <v>-1377542730.6517792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-1377542730.6517792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-5739761.3777157469</v>
      </c>
      <c r="L1847" s="444">
        <f t="shared" ca="1" si="119"/>
        <v>-1383282492.029495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-1383282492.029495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-5763677.0501228962</v>
      </c>
      <c r="L1848" s="444">
        <f t="shared" ca="1" si="119"/>
        <v>-1389046169.079618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-1389046169.079618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-5787692.3711650744</v>
      </c>
      <c r="L1849" s="444">
        <f t="shared" ca="1" si="119"/>
        <v>-1394833861.450783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-1394833861.450783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-5811807.7560449289</v>
      </c>
      <c r="L1850" s="444">
        <f t="shared" ca="1" si="119"/>
        <v>-1400645669.2068279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-1400645669.2068279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-5836023.6216951162</v>
      </c>
      <c r="L1851" s="444">
        <f t="shared" ca="1" si="119"/>
        <v>-1406481692.8285229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-1406481692.8285229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-5860340.3867855119</v>
      </c>
      <c r="L1852" s="444">
        <f t="shared" ca="1" si="119"/>
        <v>-1412342033.2153084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-1412342033.2153084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-5884758.471730452</v>
      </c>
      <c r="L1853" s="444">
        <f t="shared" ca="1" si="119"/>
        <v>-1418226791.6870389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-1418226791.6870389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-5909278.2986959955</v>
      </c>
      <c r="L1854" s="444">
        <f t="shared" ca="1" si="119"/>
        <v>-1424136069.9857349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-1424136069.9857349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-5933900.291607229</v>
      </c>
      <c r="L1855" s="444">
        <f t="shared" ca="1" si="119"/>
        <v>-1430069970.2773421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-1430069970.2773421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-5958624.8761555916</v>
      </c>
      <c r="L1856" s="444">
        <f t="shared" ca="1" si="119"/>
        <v>-1436028595.1534977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-1436028595.1534977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-5983452.4798062406</v>
      </c>
      <c r="L1857" s="444">
        <f t="shared" ca="1" si="119"/>
        <v>-1442012047.6333039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-1442012047.6333039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-6008383.5318054324</v>
      </c>
      <c r="L1858" s="444">
        <f t="shared" ca="1" si="119"/>
        <v>-1448020431.1651094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-1448020431.1651094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-6033418.4631879553</v>
      </c>
      <c r="L1859" s="444">
        <f t="shared" ca="1" si="119"/>
        <v>-1454053849.6282973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-1454053849.6282973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-6058557.7067845725</v>
      </c>
      <c r="L1860" s="444">
        <f t="shared" ca="1" si="119"/>
        <v>-1460112407.3350818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-1460112407.3350818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-6083801.6972295074</v>
      </c>
      <c r="L1861" s="444">
        <f t="shared" ca="1" si="119"/>
        <v>-1466196209.0323114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-1466196209.0323114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-6109150.8709679646</v>
      </c>
      <c r="L1862" s="444">
        <f t="shared" ca="1" si="119"/>
        <v>-1472305359.9032793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-1472305359.9032793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-6134605.6662636641</v>
      </c>
      <c r="L1863" s="444">
        <f t="shared" ca="1" si="119"/>
        <v>-1478439965.5695429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-1478439965.5695429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-6160166.5232064286</v>
      </c>
      <c r="L1864" s="444">
        <f t="shared" ca="1" si="119"/>
        <v>-1484600132.0927494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-1484600132.0927494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-6185833.8837197889</v>
      </c>
      <c r="L1865" s="444">
        <f t="shared" ca="1" si="119"/>
        <v>-1490785965.976469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-1490785965.976469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-6211608.1915686205</v>
      </c>
      <c r="L1866" s="444">
        <f t="shared" ca="1" si="119"/>
        <v>-1496997574.1680377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-1496997574.1680377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-6237489.8923668237</v>
      </c>
      <c r="L1867" s="444">
        <f t="shared" ca="1" si="119"/>
        <v>-1503235064.0604045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-1503235064.0604045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-6263479.4335850189</v>
      </c>
      <c r="L1868" s="444">
        <f t="shared" ca="1" si="119"/>
        <v>-1509498543.4939895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-1509498543.4939895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-6289577.2645582892</v>
      </c>
      <c r="L1869" s="444">
        <f t="shared" ca="1" si="119"/>
        <v>-1515788120.7585478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-1515788120.7585478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-6315783.8364939494</v>
      </c>
      <c r="L1870" s="444">
        <f t="shared" ca="1" si="119"/>
        <v>-1522103904.5950418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-1522103904.5950418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-6342099.6024793405</v>
      </c>
      <c r="L1871" s="444">
        <f t="shared" ca="1" si="119"/>
        <v>-1528446004.1975212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-1528446004.1975212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-6368525.0174896717</v>
      </c>
      <c r="L1872" s="444">
        <f t="shared" ca="1" si="119"/>
        <v>-1534814529.2150109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-1534814529.2150109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-6395060.5383958789</v>
      </c>
      <c r="L1873" s="444">
        <f t="shared" ca="1" si="119"/>
        <v>-1541209589.7534068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-1541209589.7534068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-6421706.6239725277</v>
      </c>
      <c r="L1874" s="444">
        <f t="shared" ca="1" si="119"/>
        <v>-1547631296.3773792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-1547631296.3773792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-6448463.7349057468</v>
      </c>
      <c r="L1875" s="444">
        <f t="shared" ca="1" si="119"/>
        <v>-1554079760.1122849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-1554079760.1122849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-6475332.3338011866</v>
      </c>
      <c r="L1876" s="444">
        <f t="shared" ca="1" si="119"/>
        <v>-1560555092.4460862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-1560555092.4460862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-6502312.8851920255</v>
      </c>
      <c r="L1877" s="444">
        <f t="shared" ca="1" si="119"/>
        <v>-1567057405.3312781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-1567057405.3312781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-6529405.8555469923</v>
      </c>
      <c r="L1878" s="444">
        <f t="shared" ca="1" si="119"/>
        <v>-1573586811.186825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-1573586811.186825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-6556611.713278438</v>
      </c>
      <c r="L1879" s="444">
        <f t="shared" ca="1" si="119"/>
        <v>-1580143422.9001036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-1580143422.9001036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-6583930.9287504312</v>
      </c>
      <c r="L1880" s="444">
        <f t="shared" ca="1" si="119"/>
        <v>-1586727353.8288541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-1586727353.8288541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-6611363.9742868915</v>
      </c>
      <c r="L1881" s="444">
        <f t="shared" ca="1" si="119"/>
        <v>-1593338717.8031409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-1593338717.8031409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-6638911.3241797537</v>
      </c>
      <c r="L1882" s="444">
        <f t="shared" ca="1" si="119"/>
        <v>-1599977629.1273205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-1599977629.1273205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-6666573.4546971684</v>
      </c>
      <c r="L1883" s="444">
        <f t="shared" ca="1" si="119"/>
        <v>-1606644202.5820177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-1606644202.5820177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-6694350.8440917404</v>
      </c>
      <c r="L1884" s="444">
        <f t="shared" ca="1" si="119"/>
        <v>-1613338553.4261093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-1613338553.4261093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-6722243.9726087889</v>
      </c>
      <c r="L1885" s="444">
        <f t="shared" ca="1" si="119"/>
        <v>-1620060797.3987181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-1620060797.3987181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-6750253.3224946586</v>
      </c>
      <c r="L1886" s="444">
        <f t="shared" ca="1" si="119"/>
        <v>-1626811050.7212129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-1626811050.7212129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-6778379.3780050538</v>
      </c>
      <c r="L1887" s="444">
        <f t="shared" ca="1" si="119"/>
        <v>-1633589430.0992179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-1633589430.0992179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-6806622.6254134076</v>
      </c>
      <c r="L1888" s="444">
        <f t="shared" ca="1" si="119"/>
        <v>-1640396052.7246313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-1640396052.7246313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-6834983.5530192973</v>
      </c>
      <c r="L1889" s="444">
        <f t="shared" ca="1" si="119"/>
        <v>-1647231036.2776506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-1647231036.2776506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-6863462.6511568772</v>
      </c>
      <c r="L1890" s="444">
        <f t="shared" ca="1" si="119"/>
        <v>-1654094498.9288075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-1654094498.9288075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-6892060.4122033641</v>
      </c>
      <c r="L1891" s="444">
        <f t="shared" ca="1" si="119"/>
        <v>-1660986559.3410108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-1660986559.3410108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-6920777.3305875445</v>
      </c>
      <c r="L1892" s="444">
        <f t="shared" ca="1" si="119"/>
        <v>-1667907336.6715984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-1667907336.6715984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-6949613.9027983267</v>
      </c>
      <c r="L1893" s="444">
        <f t="shared" ca="1" si="119"/>
        <v>-1674856950.5743968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-1674856950.5743968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-6978570.6273933202</v>
      </c>
      <c r="L1894" s="444">
        <f t="shared" ca="1" si="119"/>
        <v>-1681835521.2017901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-1681835521.2017901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-7007648.0050074589</v>
      </c>
      <c r="L1895" s="444">
        <f t="shared" ca="1" si="119"/>
        <v>-1688843169.2067976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-1688843169.2067976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-7036846.5383616565</v>
      </c>
      <c r="L1896" s="444">
        <f t="shared" ca="1" si="119"/>
        <v>-1695880015.7451591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-1695880015.7451591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-7066166.7322714962</v>
      </c>
      <c r="L1897" s="444">
        <f t="shared" ca="1" si="119"/>
        <v>-1702946182.4774306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-1702946182.4774306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-7095609.0936559597</v>
      </c>
      <c r="L1898" s="444">
        <f t="shared" ca="1" si="119"/>
        <v>-1710041791.5710866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-1710041791.5710866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-7125174.1315461947</v>
      </c>
      <c r="L1899" s="444">
        <f t="shared" ca="1" si="119"/>
        <v>-1717166965.7026329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-1717166965.7026329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-7154862.3570943046</v>
      </c>
      <c r="L1900" s="444">
        <f t="shared" ca="1" si="119"/>
        <v>-1724321828.0597272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-1724321828.0597272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-7184674.2835821966</v>
      </c>
      <c r="L1901" s="444">
        <f t="shared" ca="1" si="119"/>
        <v>-1731506502.3433094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-1731506502.3433094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-7214610.4264304554</v>
      </c>
      <c r="L1902" s="444">
        <f t="shared" ca="1" si="119"/>
        <v>-1738721112.7697399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-1738721112.7697399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-7244671.3032072494</v>
      </c>
      <c r="L1903" s="444">
        <f t="shared" ca="1" si="119"/>
        <v>-1745965784.072947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-1745965784.072947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-7274857.4336372791</v>
      </c>
      <c r="L1904" s="444">
        <f t="shared" ca="1" si="119"/>
        <v>-1753240641.5065844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-1753240641.5065844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-7305169.3396107694</v>
      </c>
      <c r="L1905" s="444">
        <f t="shared" ca="1" si="119"/>
        <v>-1760545810.8461952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-1760545810.8461952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-7335607.5451924801</v>
      </c>
      <c r="L1906" s="444">
        <f t="shared" ca="1" si="119"/>
        <v>-1767881418.3913877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-1767881418.3913877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-7366172.5766307814</v>
      </c>
      <c r="L1907" s="444">
        <f t="shared" ca="1" si="119"/>
        <v>-1775247590.9680185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-1775247590.9680185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-7396864.9623667439</v>
      </c>
      <c r="L1908" s="444">
        <f t="shared" ca="1" si="119"/>
        <v>-1782644455.9303854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-1782644455.9303854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-7427685.233043272</v>
      </c>
      <c r="L1909" s="444">
        <f t="shared" ca="1" si="119"/>
        <v>-1790072141.1634285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-1790072141.1634285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-7458633.9215142857</v>
      </c>
      <c r="L1910" s="444">
        <f t="shared" ca="1" si="119"/>
        <v>-1797530775.0849428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-1797530775.0849428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-7489711.5628539287</v>
      </c>
      <c r="L1911" s="444">
        <f t="shared" ca="1" si="119"/>
        <v>-1805020486.6477966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-1805020486.6477966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-7520918.6943658199</v>
      </c>
      <c r="L1912" s="444">
        <f t="shared" ca="1" si="119"/>
        <v>-1812541405.3421624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-1812541405.3421624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-7552255.855592343</v>
      </c>
      <c r="L1913" s="444">
        <f t="shared" ca="1" si="119"/>
        <v>-1820093661.1977546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-1820093661.1977546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-7583723.5883239778</v>
      </c>
      <c r="L1914" s="444">
        <f t="shared" ca="1" si="119"/>
        <v>-1827677384.7860787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-1827677384.7860787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-7615322.436608661</v>
      </c>
      <c r="L1915" s="444">
        <f t="shared" ca="1" si="119"/>
        <v>-1835292707.2226872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-1835292707.2226872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-7647052.9467611965</v>
      </c>
      <c r="L1916" s="444">
        <f t="shared" ca="1" si="119"/>
        <v>-1842939760.1694484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-1842939760.1694484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-7678915.6673727017</v>
      </c>
      <c r="L1917" s="444">
        <f t="shared" ca="1" si="119"/>
        <v>-1850618675.8368211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-1850618675.8368211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-7710911.1493200874</v>
      </c>
      <c r="L1918" s="444">
        <f t="shared" ca="1" si="119"/>
        <v>-1858329586.9861412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-1858329586.9861412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-7743039.945775588</v>
      </c>
      <c r="L1919" s="444">
        <f t="shared" ca="1" si="119"/>
        <v>-1866072626.9319167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-1866072626.9319167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-7775302.6122163199</v>
      </c>
      <c r="L1920" s="444">
        <f t="shared" ca="1" si="119"/>
        <v>-1873847929.5441329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-1873847929.5441329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-7807699.7064338857</v>
      </c>
      <c r="L1921" s="444">
        <f t="shared" ca="1" si="119"/>
        <v>-1881655629.2505667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-1881655629.2505667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-7840231.7885440281</v>
      </c>
      <c r="L1922" s="444">
        <f t="shared" ca="1" si="119"/>
        <v>-1889495861.0391107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-1889495861.0391107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-7872899.4209962944</v>
      </c>
      <c r="L1923" s="444">
        <f t="shared" ca="1" si="119"/>
        <v>-1897368760.4601068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-1897368760.4601068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-7905703.1685837787</v>
      </c>
      <c r="L1924" s="444">
        <f t="shared" ca="1" si="119"/>
        <v>-1905274463.6286907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-1905274463.6286907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-7938643.5984528773</v>
      </c>
      <c r="L1925" s="444">
        <f t="shared" ca="1" si="119"/>
        <v>-1913213107.2271435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-1913213107.2271435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-7971721.2801130991</v>
      </c>
      <c r="L1926" s="444">
        <f t="shared" ca="1" si="119"/>
        <v>-1921184828.5072565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-1921184828.5072565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-8004936.7854469018</v>
      </c>
      <c r="L1927" s="444">
        <f t="shared" ca="1" si="119"/>
        <v>-1929189765.2927034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-1929189765.2927034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-8038290.6887195967</v>
      </c>
      <c r="L1928" s="444">
        <f t="shared" ca="1" si="119"/>
        <v>-1937228055.9814229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-1937228055.9814229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-8071783.5665892614</v>
      </c>
      <c r="L1929" s="444">
        <f t="shared" ca="1" si="119"/>
        <v>-1945299839.5480123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-1945299839.5480123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-8105415.9981167186</v>
      </c>
      <c r="L1930" s="444">
        <f t="shared" ca="1" si="119"/>
        <v>-1953405255.546129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-1953405255.546129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-8139188.5647755377</v>
      </c>
      <c r="L1931" s="444">
        <f t="shared" ca="1" si="119"/>
        <v>-1961544444.1109045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-1961544444.1109045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-8173101.8504621014</v>
      </c>
      <c r="L1932" s="444">
        <f t="shared" ca="1" si="119"/>
        <v>-1969717545.9613667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-1969717545.9613667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-8207156.4415056957</v>
      </c>
      <c r="L1933" s="444">
        <f t="shared" ca="1" si="119"/>
        <v>-1977924702.4028723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-1977924702.4028723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-8241352.9266786333</v>
      </c>
      <c r="L1934" s="444">
        <f t="shared" ca="1" si="119"/>
        <v>-1986166055.329551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-1986166055.329551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-8275691.897206462</v>
      </c>
      <c r="L1935" s="444">
        <f t="shared" ca="1" si="119"/>
        <v>-1994441747.2267575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-1994441747.2267575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-8310173.9467781568</v>
      </c>
      <c r="L1936" s="444">
        <f t="shared" ca="1" si="119"/>
        <v>-2002751921.1735356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-2002751921.1735356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-8344799.6715563992</v>
      </c>
      <c r="L1937" s="444">
        <f t="shared" ca="1" si="119"/>
        <v>-2011096720.8450921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-2011096720.8450921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-8379569.670187884</v>
      </c>
      <c r="L1938" s="444">
        <f t="shared" ca="1" si="119"/>
        <v>-2019476290.51528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-2019476290.51528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-8414484.5438136663</v>
      </c>
      <c r="L1939" s="444">
        <f t="shared" ca="1" si="119"/>
        <v>-2027890775.0590937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-2027890775.0590937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-8449544.8960795589</v>
      </c>
      <c r="L1940" s="444">
        <f t="shared" ca="1" si="119"/>
        <v>-2036340319.9551733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-2036340319.9551733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-8484751.3331465553</v>
      </c>
      <c r="L1941" s="444">
        <f t="shared" ca="1" si="119"/>
        <v>-2044825071.2883198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-2044825071.2883198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-8520104.463701332</v>
      </c>
      <c r="L1942" s="444">
        <f t="shared" ca="1" si="119"/>
        <v>-2053345175.7520211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-2053345175.7520211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-8555604.8989667539</v>
      </c>
      <c r="L1943" s="444">
        <f t="shared" ca="1" si="119"/>
        <v>-2061900780.6509879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-2061900780.6509879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-8591253.2527124491</v>
      </c>
      <c r="L1944" s="444">
        <f t="shared" ca="1" si="119"/>
        <v>-2070492033.9037004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-2070492033.9037004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-8627050.1412654184</v>
      </c>
      <c r="L1945" s="444">
        <f t="shared" ca="1" si="119"/>
        <v>-2079119084.0449657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-2079119084.0449657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-8662996.1835206915</v>
      </c>
      <c r="L1946" s="444">
        <f t="shared" ca="1" si="119"/>
        <v>-2087782080.2284865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-2087782080.2284865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-8699092.0009520277</v>
      </c>
      <c r="L1947" s="444">
        <f t="shared" ca="1" si="119"/>
        <v>-2096481172.2294385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-2096481172.2294385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-8735338.2176226601</v>
      </c>
      <c r="L1948" s="444">
        <f t="shared" ca="1" si="119"/>
        <v>-2105216510.4470613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-2105216510.4470613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-8771735.460196089</v>
      </c>
      <c r="L1949" s="444">
        <f t="shared" ca="1" si="119"/>
        <v>-2113988245.9072573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-2113988245.9072573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-8808284.3579469062</v>
      </c>
      <c r="L1950" s="444">
        <f t="shared" ca="1" si="119"/>
        <v>-2122796530.2652042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-2122796530.2652042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-8844985.5427716821</v>
      </c>
      <c r="L1951" s="444">
        <f t="shared" ca="1" si="119"/>
        <v>-2131641515.8079758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-2131641515.8079758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-8881839.6491998974</v>
      </c>
      <c r="L1952" s="444">
        <f t="shared" ca="1" si="119"/>
        <v>-2140523355.4571757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-2140523355.4571757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-8918847.3144048993</v>
      </c>
      <c r="L1953" s="444">
        <f t="shared" ca="1" si="119"/>
        <v>-2149442202.7715807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-2149442202.7715807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-8956009.1782149188</v>
      </c>
      <c r="L1954" s="444">
        <f t="shared" ca="1" si="119"/>
        <v>-2158398211.9497957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-2158398211.9497957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-8993325.8831241485</v>
      </c>
      <c r="L1955" s="444">
        <f t="shared" ca="1" si="119"/>
        <v>-2167391537.8329201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-2167391537.8329201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-9030798.0743038338</v>
      </c>
      <c r="L1956" s="444">
        <f t="shared" ca="1" si="119"/>
        <v>-2176422335.9072237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-2176422335.9072237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-9068426.3996134326</v>
      </c>
      <c r="L1957" s="444">
        <f t="shared" ca="1" si="119"/>
        <v>-2185490762.3068371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-2185490762.3068371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-9106211.5096118208</v>
      </c>
      <c r="L1958" s="444">
        <f t="shared" ca="1" si="119"/>
        <v>-2194596973.8164487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-2194596973.8164487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-9144154.0575685352</v>
      </c>
      <c r="L1959" s="444">
        <f t="shared" ca="1" si="119"/>
        <v>-2203741127.8740172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-2203741127.8740172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-9182254.6994750723</v>
      </c>
      <c r="L1960" s="444">
        <f t="shared" ca="1" si="119"/>
        <v>-2212923382.5734925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-2212923382.5734925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-9220514.0940562189</v>
      </c>
      <c r="L1961" s="444">
        <f t="shared" ca="1" si="119"/>
        <v>-2222143896.6675487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-2222143896.6675487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-9258932.902781453</v>
      </c>
      <c r="L1962" s="444">
        <f t="shared" ca="1" si="119"/>
        <v>-2231402829.5703301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-2231402829.5703301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-9297511.7898763753</v>
      </c>
      <c r="L1963" s="444">
        <f t="shared" ca="1" si="119"/>
        <v>-2240700341.3602066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-2240700341.3602066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-9336251.4223341942</v>
      </c>
      <c r="L1964" s="444">
        <f t="shared" ca="1" si="119"/>
        <v>-2250036592.7825408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-2250036592.7825408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-9375152.4699272532</v>
      </c>
      <c r="L1965" s="444">
        <f t="shared" ca="1" si="119"/>
        <v>-2259411745.2524681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-2259411745.2524681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-9414215.6052186172</v>
      </c>
      <c r="L1966" s="444">
        <f t="shared" ca="1" si="119"/>
        <v>-2268825960.8576865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-2268825960.8576865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-9453441.5035736933</v>
      </c>
      <c r="L1967" s="444">
        <f t="shared" ca="1" si="119"/>
        <v>-2278279402.3612604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-2278279402.3612604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-9492830.8431719188</v>
      </c>
      <c r="L1968" s="444">
        <f t="shared" ca="1" si="119"/>
        <v>-2287772233.2044325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-2287772233.2044325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-9532384.3050184678</v>
      </c>
      <c r="L1969" s="444">
        <f t="shared" ca="1" si="119"/>
        <v>-2297304617.5094509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-2297304617.5094509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-9572102.5729560461</v>
      </c>
      <c r="L1970" s="444">
        <f t="shared" ca="1" si="119"/>
        <v>-2306876720.082407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-2306876720.082407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-9611986.3336766958</v>
      </c>
      <c r="L1971" s="444">
        <f t="shared" ca="1" si="119"/>
        <v>-2316488706.4160838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-2316488706.4160838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-9652036.2767336816</v>
      </c>
      <c r="L1972" s="444">
        <f t="shared" ca="1" si="119"/>
        <v>-2326140742.6928177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-2326140742.6928177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-9692253.0945534073</v>
      </c>
      <c r="L1973" s="444">
        <f t="shared" ca="1" si="119"/>
        <v>-2335832995.7873712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-2335832995.7873712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-9732637.4824473802</v>
      </c>
      <c r="L1974" s="444">
        <f t="shared" ca="1" si="119"/>
        <v>-2345565633.2698183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-2345565633.2698183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-9773190.1386242434</v>
      </c>
      <c r="L1975" s="444">
        <f t="shared" ca="1" si="119"/>
        <v>-2355338823.4084425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-2355338823.4084425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-9813911.7642018441</v>
      </c>
      <c r="L1976" s="444">
        <f t="shared" ca="1" si="119"/>
        <v>-2365152735.1726441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-2365152735.1726441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-9854803.0632193498</v>
      </c>
      <c r="L1977" s="444">
        <f t="shared" ca="1" si="119"/>
        <v>-2375007538.2358637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-2375007538.2358637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-9895864.7426494323</v>
      </c>
      <c r="L1978" s="444">
        <f t="shared" ca="1" si="119"/>
        <v>-2384903402.9785132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-2384903402.9785132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-9937097.5124104712</v>
      </c>
      <c r="L1979" s="444">
        <f t="shared" ca="1" si="119"/>
        <v>-2394840500.4909239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-2394840500.4909239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-9978502.0853788499</v>
      </c>
      <c r="L1980" s="444">
        <f t="shared" ca="1" si="119"/>
        <v>-2404819002.5763025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-2404819002.5763025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-10020079.17740126</v>
      </c>
      <c r="L1981" s="444">
        <f t="shared" ca="1" si="119"/>
        <v>-2414839081.7537036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-2414839081.7537036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-10061829.507307097</v>
      </c>
      <c r="L1982" s="444">
        <f t="shared" ca="1" si="119"/>
        <v>-2424900911.2610106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-2424900911.2610106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-10103753.796920877</v>
      </c>
      <c r="L1983" s="444">
        <f t="shared" ca="1" si="119"/>
        <v>-2435004665.0579314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-2435004665.0579314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-10145852.771074714</v>
      </c>
      <c r="L1984" s="444">
        <f t="shared" ca="1" si="119"/>
        <v>-2445150517.8290062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-2445150517.8290062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-10188127.157620858</v>
      </c>
      <c r="L1985" s="444">
        <f t="shared" ca="1" si="119"/>
        <v>-2455338644.9866271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-2455338644.9866271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-10230577.687444279</v>
      </c>
      <c r="L1986" s="444">
        <f t="shared" ca="1" si="119"/>
        <v>-2465569222.6740713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-2465569222.6740713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-10273205.094475297</v>
      </c>
      <c r="L1987" s="444">
        <f t="shared" ca="1" si="119"/>
        <v>-2475842427.7685466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-2475842427.7685466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-10316010.115702277</v>
      </c>
      <c r="L1988" s="444">
        <f t="shared" ca="1" si="119"/>
        <v>-2486158437.8842487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-2486158437.8842487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-10358993.491184369</v>
      </c>
      <c r="L1989" s="444">
        <f t="shared" ca="1" si="119"/>
        <v>-2496517431.375433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-2496517431.375433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-10402155.964064304</v>
      </c>
      <c r="L1990" s="444">
        <f t="shared" ca="1" si="119"/>
        <v>-2506919587.3394971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-2506919587.3394971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-10445498.280581238</v>
      </c>
      <c r="L1991" s="444">
        <f t="shared" ca="1" si="119"/>
        <v>-2517365085.6200786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-2517365085.6200786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-10489021.19008366</v>
      </c>
      <c r="L1992" s="444">
        <f t="shared" ca="1" si="119"/>
        <v>-2527854106.8101621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-2527854106.8101621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-10532725.445042342</v>
      </c>
      <c r="L1993" s="444">
        <f t="shared" ca="1" si="119"/>
        <v>-2538386832.2552042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-2538386832.2552042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-10576611.801063351</v>
      </c>
      <c r="L1994" s="444">
        <f t="shared" ca="1" si="119"/>
        <v>-2548963444.0562677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-2548963444.0562677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-10620681.016901115</v>
      </c>
      <c r="L1995" s="444">
        <f t="shared" ca="1" si="119"/>
        <v>-2559584125.0731688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-2559584125.0731688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-10664933.854471536</v>
      </c>
      <c r="L1996" s="444">
        <f t="shared" ca="1" si="119"/>
        <v>-2570249058.9276404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-2570249058.9276404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-10709371.078865169</v>
      </c>
      <c r="L1997" s="444">
        <f t="shared" ca="1" si="119"/>
        <v>-2580958430.0065055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-2580958430.0065055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-10753993.458360439</v>
      </c>
      <c r="L1998" s="444">
        <f t="shared" ca="1" si="119"/>
        <v>-2591712423.4648662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-2591712423.4648662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-10798801.764436942</v>
      </c>
      <c r="L1999" s="444">
        <f t="shared" ca="1" si="119"/>
        <v>-2602511225.2293029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-2602511225.2293029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-10843796.771788761</v>
      </c>
      <c r="L2000" s="444">
        <f t="shared" ca="1" si="119"/>
        <v>-2613355022.0010915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-2613355022.0010915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-10888979.258337881</v>
      </c>
      <c r="L2001" s="444">
        <f t="shared" ca="1" si="119"/>
        <v>-2624244001.2594295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-2624244001.2594295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-10934350.005247623</v>
      </c>
      <c r="L2002" s="444">
        <f t="shared" ca="1" si="119"/>
        <v>-2635178351.264677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-2635178351.264677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-10979909.796936154</v>
      </c>
      <c r="L2003" s="444">
        <f t="shared" ca="1" si="119"/>
        <v>-2646158261.0616131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-2646158261.0616131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-11025659.421090055</v>
      </c>
      <c r="L2004" s="444">
        <f t="shared" ca="1" si="119"/>
        <v>-2657183920.4827032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-2657183920.4827032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-11071599.66867793</v>
      </c>
      <c r="L2005" s="444">
        <f t="shared" ca="1" si="119"/>
        <v>-2668255520.151381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-2668255520.151381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-11117731.333964087</v>
      </c>
      <c r="L2006" s="444">
        <f t="shared" ca="1" si="119"/>
        <v>-2679373251.4853449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-2679373251.4853449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-11164055.21452227</v>
      </c>
      <c r="L2007" s="444">
        <f t="shared" ca="1" si="119"/>
        <v>-2690537306.6998672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-2690537306.6998672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-11210572.111249447</v>
      </c>
      <c r="L2008" s="444">
        <f t="shared" ca="1" si="119"/>
        <v>-2701747878.8111167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-2701747878.8111167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-11257282.828379653</v>
      </c>
      <c r="L2009" s="444">
        <f t="shared" ca="1" si="119"/>
        <v>-2713005161.6394963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-2713005161.6394963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-11304188.1734979</v>
      </c>
      <c r="L2010" s="444">
        <f t="shared" ca="1" si="119"/>
        <v>-2724309349.812994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-2724309349.812994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-11351288.957554141</v>
      </c>
      <c r="L2011" s="444">
        <f t="shared" ca="1" si="119"/>
        <v>-2735660638.7705483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-2735660638.7705483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-11398585.994877284</v>
      </c>
      <c r="L2012" s="444">
        <f t="shared" ca="1" si="119"/>
        <v>-2747059224.7654257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-2747059224.7654257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-11446080.103189273</v>
      </c>
      <c r="L2013" s="444">
        <f t="shared" ca="1" si="119"/>
        <v>-2758505304.8686152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-2758505304.8686152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-11493772.103619229</v>
      </c>
      <c r="L2014" s="444">
        <f t="shared" ca="1" si="119"/>
        <v>-2769999076.9722342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-2769999076.9722342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-11541662.820717642</v>
      </c>
      <c r="L2015" s="444">
        <f t="shared" ca="1" si="119"/>
        <v>-2781540739.7929521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-2781540739.7929521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-11589753.082470633</v>
      </c>
      <c r="L2016" s="444">
        <f t="shared" ca="1" si="119"/>
        <v>-2793130492.8754225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-2793130492.8754225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-11638043.720314261</v>
      </c>
      <c r="L2017" s="444">
        <f t="shared" ca="1" si="119"/>
        <v>-2804768536.5957365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-2804768536.5957365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-11686535.569148902</v>
      </c>
      <c r="L2018" s="444">
        <f t="shared" ca="1" si="119"/>
        <v>-2816455072.1648855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-2816455072.1648855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-11735229.46735369</v>
      </c>
      <c r="L2019" s="444">
        <f t="shared" ca="1" si="119"/>
        <v>-2828190301.6322393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-2828190301.6322393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-11784126.256800998</v>
      </c>
      <c r="L2020" s="444">
        <f t="shared" ca="1" si="119"/>
        <v>-2839974427.8890405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-2839974427.8890405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-11833226.782871002</v>
      </c>
      <c r="L2021" s="444">
        <f t="shared" ca="1" si="119"/>
        <v>-2851807654.6719112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-2851807654.6719112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-11882531.894466296</v>
      </c>
      <c r="L2022" s="444">
        <f t="shared" ca="1" si="119"/>
        <v>-2863690186.5663776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-2863690186.5663776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-11932042.444026573</v>
      </c>
      <c r="L2023" s="444">
        <f t="shared" ca="1" si="119"/>
        <v>-2875622229.0104041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-2875622229.0104041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-11981759.287543351</v>
      </c>
      <c r="L2024" s="444">
        <f t="shared" ca="1" si="119"/>
        <v>-2887603988.2979474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-2887603988.2979474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-12031683.284574781</v>
      </c>
      <c r="L2025" s="444">
        <f t="shared" ca="1" si="119"/>
        <v>-2899635671.5825224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-2899635671.5825224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-12081815.29826051</v>
      </c>
      <c r="L2026" s="444">
        <f t="shared" ca="1" si="119"/>
        <v>-2911717486.8807831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-2911717486.8807831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-12132156.195336595</v>
      </c>
      <c r="L2027" s="444">
        <f t="shared" ca="1" si="119"/>
        <v>-2923849643.0761199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-2923849643.0761199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-12182706.846150499</v>
      </c>
      <c r="L2028" s="444">
        <f t="shared" ca="1" si="119"/>
        <v>-2936032349.9222703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-2936032349.9222703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-12233468.124676127</v>
      </c>
      <c r="L2029" s="444">
        <f t="shared" ca="1" si="119"/>
        <v>-2948265818.0469465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-2948265818.0469465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-12284440.908528944</v>
      </c>
      <c r="L2030" s="444">
        <f t="shared" ca="1" si="119"/>
        <v>-2960550258.9554753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-2960550258.9554753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-12335626.078981146</v>
      </c>
      <c r="L2031" s="444">
        <f t="shared" ca="1" si="119"/>
        <v>-2972885885.0344563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-2972885885.0344563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-12387024.520976901</v>
      </c>
      <c r="L2032" s="444">
        <f t="shared" ca="1" si="119"/>
        <v>-2985272909.5554333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-2985272909.5554333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-12438637.123147639</v>
      </c>
      <c r="L2033" s="444">
        <f t="shared" ca="1" si="119"/>
        <v>-2997711546.6785808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-2997711546.6785808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-12490464.777827419</v>
      </c>
      <c r="L2034" s="444">
        <f t="shared" ca="1" si="119"/>
        <v>-3010202011.456408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-3010202011.456408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-12542508.381068368</v>
      </c>
      <c r="L2035" s="444">
        <f t="shared" ca="1" si="119"/>
        <v>-3022744519.8374763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-3022744519.8374763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-12594768.832656151</v>
      </c>
      <c r="L2036" s="444">
        <f t="shared" ca="1" si="119"/>
        <v>-3035339288.6701326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-3035339288.6701326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-12647247.036125552</v>
      </c>
      <c r="L2037" s="444">
        <f t="shared" ca="1" si="119"/>
        <v>-3047986535.7062583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-3047986535.7062583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-12699943.898776077</v>
      </c>
      <c r="L2038" s="444">
        <f t="shared" ca="1" si="119"/>
        <v>-3060686479.6050344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-3060686479.6050344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-12752860.331687642</v>
      </c>
      <c r="L2039" s="444">
        <f t="shared" ca="1" si="119"/>
        <v>-3073439339.9367218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-3073439339.9367218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-12805997.249736341</v>
      </c>
      <c r="L2040" s="444">
        <f t="shared" ca="1" si="119"/>
        <v>-3086245337.1864581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-3086245337.1864581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-12859355.571610242</v>
      </c>
      <c r="L2041" s="444">
        <f t="shared" ca="1" si="119"/>
        <v>-3099104692.7580686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-3099104692.7580686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-12912936.219825286</v>
      </c>
      <c r="L2042" s="444">
        <f t="shared" ca="1" si="119"/>
        <v>-3112017628.9778938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-3112017628.9778938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-12966740.120741224</v>
      </c>
      <c r="L2043" s="444">
        <f t="shared" ca="1" si="119"/>
        <v>-3124984369.0986352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-3124984369.0986352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-13020768.204577647</v>
      </c>
      <c r="L2044" s="444">
        <f t="shared" ca="1" si="119"/>
        <v>-3138005137.3032126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-3138005137.3032126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-13075021.405430052</v>
      </c>
      <c r="L2045" s="444">
        <f t="shared" ca="1" si="119"/>
        <v>-3151080158.7086425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-3151080158.7086425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-13129500.661286009</v>
      </c>
      <c r="L2046" s="444">
        <f t="shared" ca="1" si="119"/>
        <v>-3164209659.3699284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-3164209659.3699284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-13184206.914041368</v>
      </c>
      <c r="L2047" s="444">
        <f t="shared" ca="1" si="119"/>
        <v>-3177393866.2839699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-3177393866.2839699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-13239141.109516541</v>
      </c>
      <c r="L2048" s="444">
        <f t="shared" ref="L2048:L2302" ca="1" si="124">I2048-J2048+K2048</f>
        <v>-3190633007.3934865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-3190633007.3934865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-13294304.197472861</v>
      </c>
      <c r="L2049" s="444">
        <f t="shared" ca="1" si="124"/>
        <v>-3203927311.5909595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-3203927311.5909595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-13349697.131628998</v>
      </c>
      <c r="L2050" s="444">
        <f t="shared" ca="1" si="124"/>
        <v>-3217277008.7225885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-3217277008.7225885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-13405320.869677452</v>
      </c>
      <c r="L2051" s="444">
        <f t="shared" ca="1" si="124"/>
        <v>-3230682329.5922661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-3230682329.5922661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-13461176.373301109</v>
      </c>
      <c r="L2052" s="444">
        <f t="shared" ca="1" si="124"/>
        <v>-3244143505.9655671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-3244143505.9655671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-13517264.608189862</v>
      </c>
      <c r="L2053" s="444">
        <f t="shared" ca="1" si="124"/>
        <v>-3257660770.5737572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-3257660770.5737572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-13573586.544057321</v>
      </c>
      <c r="L2054" s="444">
        <f t="shared" ca="1" si="124"/>
        <v>-3271234357.1178145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-3271234357.1178145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-13630143.154657559</v>
      </c>
      <c r="L2055" s="444">
        <f t="shared" ca="1" si="124"/>
        <v>-3284864500.2724719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-3284864500.2724719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-13686935.417801967</v>
      </c>
      <c r="L2056" s="444">
        <f t="shared" ca="1" si="124"/>
        <v>-3298551435.6902738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-3298551435.6902738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-13743964.31537614</v>
      </c>
      <c r="L2057" s="444">
        <f t="shared" ca="1" si="124"/>
        <v>-3312295400.00565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-3312295400.00565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-13801230.833356874</v>
      </c>
      <c r="L2058" s="444">
        <f t="shared" ca="1" si="124"/>
        <v>-3326096630.8390069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-3326096630.8390069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-13858735.961829195</v>
      </c>
      <c r="L2059" s="444">
        <f t="shared" ca="1" si="124"/>
        <v>-3339955366.8008361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-3339955366.8008361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-13916480.695003483</v>
      </c>
      <c r="L2060" s="444">
        <f t="shared" ca="1" si="124"/>
        <v>-3353871847.4958396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-3353871847.4958396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-13974466.031232666</v>
      </c>
      <c r="L2061" s="444">
        <f t="shared" ca="1" si="124"/>
        <v>-3367846313.5270724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-3367846313.5270724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-14032692.973029468</v>
      </c>
      <c r="L2062" s="444">
        <f t="shared" ca="1" si="124"/>
        <v>-3381879006.500102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-3381879006.500102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-14091162.527083758</v>
      </c>
      <c r="L2063" s="444">
        <f t="shared" ca="1" si="124"/>
        <v>-3395970169.0271859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-3395970169.0271859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-14149875.704279941</v>
      </c>
      <c r="L2064" s="444">
        <f t="shared" ca="1" si="124"/>
        <v>-3410120044.7314658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-3410120044.7314658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-14208833.519714441</v>
      </c>
      <c r="L2065" s="444">
        <f t="shared" ca="1" si="124"/>
        <v>-3424328878.2511802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-3424328878.2511802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-14268036.992713252</v>
      </c>
      <c r="L2066" s="444">
        <f t="shared" ca="1" si="124"/>
        <v>-3438596915.2438936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-3438596915.2438936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-14327487.146849556</v>
      </c>
      <c r="L2067" s="444">
        <f t="shared" ca="1" si="124"/>
        <v>-3452924402.3907433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-3452924402.3907433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-14387185.00996143</v>
      </c>
      <c r="L2068" s="444">
        <f t="shared" ca="1" si="124"/>
        <v>-3467311587.4007049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-3467311587.4007049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-14447131.614169603</v>
      </c>
      <c r="L2069" s="444">
        <f t="shared" ca="1" si="124"/>
        <v>-3481758719.0148745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-3481758719.0148745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-14507327.995895309</v>
      </c>
      <c r="L2070" s="444">
        <f t="shared" ca="1" si="124"/>
        <v>-3496266047.0107698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-3496266047.0107698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-14567775.195878208</v>
      </c>
      <c r="L2071" s="444">
        <f t="shared" ca="1" si="124"/>
        <v>-3510833822.2066479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-3510833822.2066479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-14628474.259194367</v>
      </c>
      <c r="L2072" s="444">
        <f t="shared" ca="1" si="124"/>
        <v>-3525462296.4658422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-3525462296.4658422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-14689426.235274343</v>
      </c>
      <c r="L2073" s="444">
        <f t="shared" ca="1" si="124"/>
        <v>-3540151722.7011166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-3540151722.7011166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-14750632.177921319</v>
      </c>
      <c r="L2074" s="444">
        <f t="shared" ca="1" si="124"/>
        <v>-3554902354.8790379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-3554902354.8790379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-14812093.145329325</v>
      </c>
      <c r="L2075" s="444">
        <f t="shared" ca="1" si="124"/>
        <v>-3569714448.0243673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-3569714448.0243673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-14873810.20010153</v>
      </c>
      <c r="L2076" s="444">
        <f t="shared" ca="1" si="124"/>
        <v>-3584588258.2244687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-3584588258.2244687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-14935784.409268619</v>
      </c>
      <c r="L2077" s="444">
        <f t="shared" ca="1" si="124"/>
        <v>-3599524042.6337376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-3599524042.6337376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-14998016.84430724</v>
      </c>
      <c r="L2078" s="444">
        <f t="shared" ca="1" si="124"/>
        <v>-3614522059.478045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-3614522059.478045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-15060508.581158521</v>
      </c>
      <c r="L2079" s="444">
        <f t="shared" ca="1" si="124"/>
        <v>-3629582568.0592036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-3629582568.0592036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-15123260.700246684</v>
      </c>
      <c r="L2080" s="444">
        <f t="shared" ca="1" si="124"/>
        <v>-3644705828.7594504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-3644705828.7594504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-15186274.28649771</v>
      </c>
      <c r="L2081" s="444">
        <f t="shared" ca="1" si="124"/>
        <v>-3659892103.045948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-3659892103.045948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-15249550.429358119</v>
      </c>
      <c r="L2082" s="444">
        <f t="shared" ca="1" si="124"/>
        <v>-3675141653.475306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-3675141653.475306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-15313090.222813776</v>
      </c>
      <c r="L2083" s="444">
        <f t="shared" ca="1" si="124"/>
        <v>-3690454743.6981196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-3690454743.6981196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-15376894.765408831</v>
      </c>
      <c r="L2084" s="444">
        <f t="shared" ca="1" si="124"/>
        <v>-3705831638.4635286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-3705831638.4635286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-15440965.160264703</v>
      </c>
      <c r="L2085" s="444">
        <f t="shared" ca="1" si="124"/>
        <v>-3721272603.6237931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-3721272603.6237931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-15505302.515099136</v>
      </c>
      <c r="L2086" s="444">
        <f t="shared" ca="1" si="124"/>
        <v>-3736777906.1388922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-3736777906.1388922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-15569907.942245385</v>
      </c>
      <c r="L2087" s="444">
        <f t="shared" ca="1" si="124"/>
        <v>-3752347814.0811377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-3752347814.0811377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-15634782.558671407</v>
      </c>
      <c r="L2088" s="444">
        <f t="shared" ca="1" si="124"/>
        <v>-3767982596.6398091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-3767982596.6398091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-15699927.485999204</v>
      </c>
      <c r="L2089" s="444">
        <f t="shared" ca="1" si="124"/>
        <v>-3783682524.1258082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-3783682524.1258082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-15765343.8505242</v>
      </c>
      <c r="L2090" s="444">
        <f t="shared" ca="1" si="124"/>
        <v>-3799447867.9763327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-3799447867.9763327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-15831032.783234719</v>
      </c>
      <c r="L2091" s="444">
        <f t="shared" ca="1" si="124"/>
        <v>-3815278900.7595673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-3815278900.7595673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-15896995.419831527</v>
      </c>
      <c r="L2092" s="444">
        <f t="shared" ca="1" si="124"/>
        <v>-3831175896.179399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-3831175896.179399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-15963232.900747495</v>
      </c>
      <c r="L2093" s="444">
        <f t="shared" ca="1" si="124"/>
        <v>-3847139129.0801463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-3847139129.0801463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-16029746.371167276</v>
      </c>
      <c r="L2094" s="444">
        <f t="shared" ca="1" si="124"/>
        <v>-3863168875.4513135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-3863168875.4513135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-16096536.981047139</v>
      </c>
      <c r="L2095" s="444">
        <f t="shared" ca="1" si="124"/>
        <v>-3879265412.4323606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-3879265412.4323606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-16163605.885134837</v>
      </c>
      <c r="L2096" s="444">
        <f t="shared" ca="1" si="124"/>
        <v>-3895429018.3174953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-3895429018.3174953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-16230954.242989564</v>
      </c>
      <c r="L2097" s="444">
        <f t="shared" ca="1" si="124"/>
        <v>-3911659972.5604849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-3911659972.5604849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-16298583.21900202</v>
      </c>
      <c r="L2098" s="444">
        <f t="shared" ca="1" si="124"/>
        <v>-3927958555.7794871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-3927958555.7794871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-16366493.982414531</v>
      </c>
      <c r="L2099" s="444">
        <f t="shared" ca="1" si="124"/>
        <v>-3944325049.7619019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-3944325049.7619019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-16434687.707341257</v>
      </c>
      <c r="L2100" s="444">
        <f t="shared" ca="1" si="124"/>
        <v>-3960759737.469243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-3960759737.469243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-16503165.572788514</v>
      </c>
      <c r="L2101" s="444">
        <f t="shared" ca="1" si="124"/>
        <v>-3977262903.0420318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-3977262903.0420318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-16571928.762675133</v>
      </c>
      <c r="L2102" s="444">
        <f t="shared" ca="1" si="124"/>
        <v>-3993834831.8047071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-3993834831.8047071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-16640978.465852944</v>
      </c>
      <c r="L2103" s="444">
        <f t="shared" ca="1" si="124"/>
        <v>-4010475810.2705598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-4010475810.2705598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-16710315.876127332</v>
      </c>
      <c r="L2104" s="444">
        <f t="shared" ca="1" si="124"/>
        <v>-4027186126.146687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-4027186126.146687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-16779942.192277864</v>
      </c>
      <c r="L2105" s="444">
        <f t="shared" ca="1" si="124"/>
        <v>-4043966068.3389649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-4043966068.3389649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-16849858.618079022</v>
      </c>
      <c r="L2106" s="444">
        <f t="shared" ca="1" si="124"/>
        <v>-4060815926.9570441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-4060815926.9570441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-16920066.362321015</v>
      </c>
      <c r="L2107" s="444">
        <f t="shared" ca="1" si="124"/>
        <v>-4077735993.319365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-4077735993.319365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-16990566.638830688</v>
      </c>
      <c r="L2108" s="444">
        <f t="shared" ca="1" si="124"/>
        <v>-4094726559.9581957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-4094726559.9581957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-17061360.666492481</v>
      </c>
      <c r="L2109" s="444">
        <f t="shared" ca="1" si="124"/>
        <v>-4111787920.6246881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-4111787920.6246881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-17132449.669269532</v>
      </c>
      <c r="L2110" s="444">
        <f t="shared" ca="1" si="124"/>
        <v>-4128920370.2939577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-4128920370.2939577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-17203834.876224823</v>
      </c>
      <c r="L2111" s="444">
        <f t="shared" ca="1" si="124"/>
        <v>-4146124205.1701827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-4146124205.1701827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-17275517.521542426</v>
      </c>
      <c r="L2112" s="444">
        <f t="shared" ca="1" si="124"/>
        <v>-4163399722.6917253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-4163399722.6917253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-17347498.844548855</v>
      </c>
      <c r="L2113" s="444">
        <f t="shared" ca="1" si="124"/>
        <v>-4180747221.536274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-4180747221.536274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-17419780.089734476</v>
      </c>
      <c r="L2114" s="444">
        <f t="shared" ca="1" si="124"/>
        <v>-4198167001.6260085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-4198167001.6260085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-17492362.506775036</v>
      </c>
      <c r="L2115" s="444">
        <f t="shared" ca="1" si="124"/>
        <v>-4215659364.1327834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-4215659364.1327834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-17565247.350553263</v>
      </c>
      <c r="L2116" s="444">
        <f t="shared" ca="1" si="124"/>
        <v>-4233224611.4833364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-4233224611.4833364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-17638435.88118057</v>
      </c>
      <c r="L2117" s="444">
        <f t="shared" ca="1" si="124"/>
        <v>-4250863047.3645172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-4250863047.3645172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-17711929.364018824</v>
      </c>
      <c r="L2118" s="444">
        <f t="shared" ca="1" si="124"/>
        <v>-4268574976.7285361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-4268574976.7285361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-17785729.069702234</v>
      </c>
      <c r="L2119" s="444">
        <f t="shared" ca="1" si="124"/>
        <v>-4286360705.7982383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-4286360705.7982383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-17859836.274159327</v>
      </c>
      <c r="L2120" s="444">
        <f t="shared" ca="1" si="124"/>
        <v>-4304220542.0723972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-4304220542.0723972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-17934252.258634988</v>
      </c>
      <c r="L2121" s="444">
        <f t="shared" ca="1" si="124"/>
        <v>-4322154794.3310318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-4322154794.3310318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-18008978.309712633</v>
      </c>
      <c r="L2122" s="444">
        <f t="shared" ca="1" si="124"/>
        <v>-4340163772.6407442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-4340163772.6407442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-18084015.719336435</v>
      </c>
      <c r="L2123" s="444">
        <f t="shared" ca="1" si="124"/>
        <v>-4358247788.3600807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-4358247788.3600807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-18159365.78483367</v>
      </c>
      <c r="L2124" s="444">
        <f t="shared" ca="1" si="124"/>
        <v>-4376407154.1449146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-4376407154.1449146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-18235029.808937144</v>
      </c>
      <c r="L2125" s="444">
        <f t="shared" ca="1" si="124"/>
        <v>-4394642183.9538517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-4394642183.9538517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-18311009.099807717</v>
      </c>
      <c r="L2126" s="444">
        <f t="shared" ca="1" si="124"/>
        <v>-4412953193.0536594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-4412953193.0536594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-18387304.971056916</v>
      </c>
      <c r="L2127" s="444">
        <f t="shared" ca="1" si="124"/>
        <v>-4431340498.0247164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-4431340498.0247164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-18463918.741769653</v>
      </c>
      <c r="L2128" s="444">
        <f t="shared" ca="1" si="124"/>
        <v>-4449804416.7664862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-4449804416.7664862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-18540851.736527026</v>
      </c>
      <c r="L2129" s="444">
        <f t="shared" ca="1" si="124"/>
        <v>-4468345268.5030136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-4468345268.5030136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-18618105.285429224</v>
      </c>
      <c r="L2130" s="444">
        <f t="shared" ca="1" si="124"/>
        <v>-4486963373.7884426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-4486963373.7884426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-18695680.724118512</v>
      </c>
      <c r="L2131" s="444">
        <f t="shared" ca="1" si="124"/>
        <v>-4505659054.5125608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-4505659054.5125608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-18773579.393802337</v>
      </c>
      <c r="L2132" s="444">
        <f t="shared" ca="1" si="124"/>
        <v>-4524432633.9063635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-4524432633.9063635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-18851802.641276516</v>
      </c>
      <c r="L2133" s="444">
        <f t="shared" ca="1" si="124"/>
        <v>-4543284436.5476398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-4543284436.5476398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-18930351.8189485</v>
      </c>
      <c r="L2134" s="444">
        <f t="shared" ca="1" si="124"/>
        <v>-4562214788.3665886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-4562214788.3665886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-19009228.284860786</v>
      </c>
      <c r="L2135" s="444">
        <f t="shared" ca="1" si="124"/>
        <v>-4581224016.6514492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-4581224016.6514492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-19088433.402714372</v>
      </c>
      <c r="L2136" s="444">
        <f t="shared" ca="1" si="124"/>
        <v>-4600312450.0541639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-4600312450.0541639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-19167968.54189235</v>
      </c>
      <c r="L2137" s="444">
        <f t="shared" ca="1" si="124"/>
        <v>-4619480418.596056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-4619480418.596056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-19247835.077483565</v>
      </c>
      <c r="L2138" s="444">
        <f t="shared" ca="1" si="124"/>
        <v>-4638728253.6735392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-4638728253.6735392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-19328034.390306413</v>
      </c>
      <c r="L2139" s="444">
        <f t="shared" ca="1" si="124"/>
        <v>-4658056288.0638456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-4658056288.0638456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-19408567.86693269</v>
      </c>
      <c r="L2140" s="444">
        <f t="shared" ca="1" si="124"/>
        <v>-4677464855.9307785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-4677464855.9307785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-19489436.899711575</v>
      </c>
      <c r="L2141" s="444">
        <f t="shared" ca="1" si="124"/>
        <v>-4696954292.8304901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-4696954292.8304901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-19570642.88679371</v>
      </c>
      <c r="L2142" s="444">
        <f t="shared" ca="1" si="124"/>
        <v>-4716524935.7172842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-4716524935.7172842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-19652187.232155349</v>
      </c>
      <c r="L2143" s="444">
        <f t="shared" ca="1" si="124"/>
        <v>-4736177122.94944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-4736177122.94944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-19734071.345622666</v>
      </c>
      <c r="L2144" s="444">
        <f t="shared" ca="1" si="124"/>
        <v>-4755911194.295063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-4755911194.295063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-19816296.642896097</v>
      </c>
      <c r="L2145" s="444">
        <f t="shared" ca="1" si="124"/>
        <v>-4775727490.9379587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-4775727490.9379587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-19898864.545574829</v>
      </c>
      <c r="L2146" s="444">
        <f t="shared" ca="1" si="124"/>
        <v>-4795626355.4835339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-4795626355.4835339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-19981776.481181391</v>
      </c>
      <c r="L2147" s="444">
        <f t="shared" ca="1" si="124"/>
        <v>-4815608131.964715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-4815608131.964715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-20065033.883186311</v>
      </c>
      <c r="L2148" s="444">
        <f t="shared" ca="1" si="124"/>
        <v>-4835673165.8479013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-4835673165.8479013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-20148638.191032924</v>
      </c>
      <c r="L2149" s="444">
        <f t="shared" ca="1" si="124"/>
        <v>-4855821804.0389347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-4855821804.0389347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-20232590.850162227</v>
      </c>
      <c r="L2150" s="444">
        <f t="shared" ca="1" si="124"/>
        <v>-4876054394.8890972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-4876054394.8890972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-20316893.312037904</v>
      </c>
      <c r="L2151" s="444">
        <f t="shared" ca="1" si="124"/>
        <v>-4896371288.2011347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-4896371288.2011347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-20401547.034171395</v>
      </c>
      <c r="L2152" s="444">
        <f t="shared" ca="1" si="124"/>
        <v>-4916772835.2353058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-4916772835.2353058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-20486553.480147108</v>
      </c>
      <c r="L2153" s="444">
        <f t="shared" ca="1" si="124"/>
        <v>-4937259388.7154531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-4937259388.7154531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-20571914.119647723</v>
      </c>
      <c r="L2154" s="444">
        <f t="shared" ca="1" si="124"/>
        <v>-4957831302.8351011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-4957831302.8351011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-20657630.42847959</v>
      </c>
      <c r="L2155" s="444">
        <f t="shared" ca="1" si="124"/>
        <v>-4978488933.2635803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-4978488933.2635803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-20743703.888598252</v>
      </c>
      <c r="L2156" s="444">
        <f t="shared" ca="1" si="124"/>
        <v>-4999232637.1521788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-4999232637.1521788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-20830135.988134079</v>
      </c>
      <c r="L2157" s="444">
        <f t="shared" ca="1" si="124"/>
        <v>-5020062773.1403131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-5020062773.1403131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-20916928.221417971</v>
      </c>
      <c r="L2158" s="444">
        <f t="shared" ca="1" si="124"/>
        <v>-5040979701.3617315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-5040979701.3617315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-21004082.089007214</v>
      </c>
      <c r="L2159" s="444">
        <f t="shared" ca="1" si="124"/>
        <v>-5061983783.4507389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-5061983783.4507389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-21091599.09771141</v>
      </c>
      <c r="L2160" s="444">
        <f t="shared" ca="1" si="124"/>
        <v>-5083075382.5484505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-5083075382.5484505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-21179480.760618545</v>
      </c>
      <c r="L2161" s="444">
        <f t="shared" ca="1" si="124"/>
        <v>-5104254863.3090687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-5104254863.3090687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-21267728.597121119</v>
      </c>
      <c r="L2162" s="444">
        <f t="shared" ca="1" si="124"/>
        <v>-5125522591.9061899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-5125522591.9061899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-21356344.132942457</v>
      </c>
      <c r="L2163" s="444">
        <f t="shared" ca="1" si="124"/>
        <v>-5146878936.0391321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-5146878936.0391321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-21445328.900163051</v>
      </c>
      <c r="L2164" s="444">
        <f t="shared" ca="1" si="124"/>
        <v>-5168324264.9392948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-5168324264.9392948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-21534684.43724706</v>
      </c>
      <c r="L2165" s="444">
        <f t="shared" ca="1" si="124"/>
        <v>-5189858949.3765421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-5189858949.3765421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-21624412.289068926</v>
      </c>
      <c r="L2166" s="444">
        <f t="shared" ca="1" si="124"/>
        <v>-5211483361.6656113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-5211483361.6656113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-21714514.006940048</v>
      </c>
      <c r="L2167" s="444">
        <f t="shared" ca="1" si="124"/>
        <v>-5233197875.6725512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-5233197875.6725512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-21804991.14863563</v>
      </c>
      <c r="L2168" s="444">
        <f t="shared" ca="1" si="124"/>
        <v>-5255002866.821187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-5255002866.821187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-21895845.278421611</v>
      </c>
      <c r="L2169" s="444">
        <f t="shared" ca="1" si="124"/>
        <v>-5276898712.0996084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-5276898712.0996084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-21987077.967081703</v>
      </c>
      <c r="L2170" s="444">
        <f t="shared" ca="1" si="124"/>
        <v>-5298885790.0666904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-5298885790.0666904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-22078690.791944545</v>
      </c>
      <c r="L2171" s="444">
        <f t="shared" ca="1" si="124"/>
        <v>-5320964480.8586349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-5320964480.8586349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-22170685.336910978</v>
      </c>
      <c r="L2172" s="444">
        <f t="shared" ca="1" si="124"/>
        <v>-5343135166.1955462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-5343135166.1955462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-22263063.192481443</v>
      </c>
      <c r="L2173" s="444">
        <f t="shared" ca="1" si="124"/>
        <v>-5365398229.3880272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-5365398229.3880272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-22355825.955783445</v>
      </c>
      <c r="L2174" s="444">
        <f t="shared" ca="1" si="124"/>
        <v>-5387754055.343811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-5387754055.343811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-22448975.230599213</v>
      </c>
      <c r="L2175" s="444">
        <f t="shared" ca="1" si="124"/>
        <v>-5410203030.5744104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-5410203030.5744104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-22542512.627393376</v>
      </c>
      <c r="L2176" s="444">
        <f t="shared" ca="1" si="124"/>
        <v>-5432745543.2018042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-5432745543.2018042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-22636439.763340849</v>
      </c>
      <c r="L2177" s="444">
        <f t="shared" ca="1" si="124"/>
        <v>-5455381982.9651451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-5455381982.9651451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-22730758.262354773</v>
      </c>
      <c r="L2178" s="444">
        <f t="shared" ca="1" si="124"/>
        <v>-5478112741.2275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-5478112741.2275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-22825469.755114581</v>
      </c>
      <c r="L2179" s="444">
        <f t="shared" ca="1" si="124"/>
        <v>-5500938210.9826145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-5500938210.9826145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-22920575.879094228</v>
      </c>
      <c r="L2180" s="444">
        <f t="shared" ca="1" si="124"/>
        <v>-5523858786.8617086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-5523858786.8617086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-23016078.278590452</v>
      </c>
      <c r="L2181" s="444">
        <f t="shared" ca="1" si="124"/>
        <v>-5546874865.1402988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-5546874865.1402988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-23111978.604751244</v>
      </c>
      <c r="L2182" s="444">
        <f t="shared" ca="1" si="124"/>
        <v>-5569986843.7450504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-5569986843.7450504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-23208278.515604377</v>
      </c>
      <c r="L2183" s="444">
        <f t="shared" ca="1" si="124"/>
        <v>-5593195122.2606544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-5593195122.2606544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-23304979.676086061</v>
      </c>
      <c r="L2184" s="444">
        <f t="shared" ca="1" si="124"/>
        <v>-5616500101.9367409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-5616500101.9367409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-23402083.758069754</v>
      </c>
      <c r="L2185" s="444">
        <f t="shared" ca="1" si="124"/>
        <v>-5639902185.6948109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-5639902185.6948109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-23499592.440395046</v>
      </c>
      <c r="L2186" s="444">
        <f t="shared" ca="1" si="124"/>
        <v>-5663401778.1352062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-5663401778.1352062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-23597507.408896692</v>
      </c>
      <c r="L2187" s="444">
        <f t="shared" ca="1" si="124"/>
        <v>-5686999285.5441027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-5686999285.5441027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-23695830.35643376</v>
      </c>
      <c r="L2188" s="444">
        <f t="shared" ca="1" si="124"/>
        <v>-5710695115.9005365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-5710695115.9005365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-23794562.982918903</v>
      </c>
      <c r="L2189" s="444">
        <f t="shared" ca="1" si="124"/>
        <v>-5734489678.8834553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-5734489678.8834553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-23893706.995347731</v>
      </c>
      <c r="L2190" s="444">
        <f t="shared" ca="1" si="124"/>
        <v>-5758383385.8788033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-5758383385.8788033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-23993264.107828345</v>
      </c>
      <c r="L2191" s="444">
        <f t="shared" ca="1" si="124"/>
        <v>-5782376649.9866314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-5782376649.9866314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-24093236.041610964</v>
      </c>
      <c r="L2192" s="444">
        <f t="shared" ca="1" si="124"/>
        <v>-5806469886.0282421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-5806469886.0282421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-24193624.525117677</v>
      </c>
      <c r="L2193" s="444">
        <f t="shared" ca="1" si="124"/>
        <v>-5830663510.55336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-5830663510.55336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-24294431.293972332</v>
      </c>
      <c r="L2194" s="444">
        <f t="shared" ca="1" si="124"/>
        <v>-5854957941.847332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-5854957941.847332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-24395658.091030549</v>
      </c>
      <c r="L2195" s="444">
        <f t="shared" ca="1" si="124"/>
        <v>-5879353599.9383621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-5879353599.9383621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-24497306.666409843</v>
      </c>
      <c r="L2196" s="444">
        <f t="shared" ca="1" si="124"/>
        <v>-5903850906.6047716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-5903850906.6047716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-24599378.777519882</v>
      </c>
      <c r="L2197" s="444">
        <f t="shared" ca="1" si="124"/>
        <v>-5928450285.3822918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-5928450285.3822918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-24701876.189092882</v>
      </c>
      <c r="L2198" s="444">
        <f t="shared" ca="1" si="124"/>
        <v>-5953152161.5713844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-5953152161.5713844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-24804800.6732141</v>
      </c>
      <c r="L2199" s="444">
        <f t="shared" ca="1" si="124"/>
        <v>-5977956962.2445984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-5977956962.2445984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-24908154.009352494</v>
      </c>
      <c r="L2200" s="444">
        <f t="shared" ca="1" si="124"/>
        <v>-6002865116.2539511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-6002865116.2539511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-25011937.984391462</v>
      </c>
      <c r="L2201" s="444">
        <f t="shared" ca="1" si="124"/>
        <v>-6027877054.2383423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-6027877054.2383423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-25116154.392659761</v>
      </c>
      <c r="L2202" s="444">
        <f t="shared" ca="1" si="124"/>
        <v>-6052993208.6310024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-6052993208.6310024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-25220805.035962511</v>
      </c>
      <c r="L2203" s="444">
        <f t="shared" ca="1" si="124"/>
        <v>-6078214013.6669645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-6078214013.6669645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-25325891.723612353</v>
      </c>
      <c r="L2204" s="444">
        <f t="shared" ca="1" si="124"/>
        <v>-6103539905.3905773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-6103539905.3905773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-25431416.27246074</v>
      </c>
      <c r="L2205" s="444">
        <f t="shared" ca="1" si="124"/>
        <v>-6128971321.6630383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-6128971321.6630383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-25537380.506929327</v>
      </c>
      <c r="L2206" s="444">
        <f t="shared" ca="1" si="124"/>
        <v>-6154508702.1699677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-6154508702.1699677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-25643786.259041533</v>
      </c>
      <c r="L2207" s="444">
        <f t="shared" ca="1" si="124"/>
        <v>-6180152488.4290094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-6180152488.4290094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-25750635.368454207</v>
      </c>
      <c r="L2208" s="444">
        <f t="shared" ca="1" si="124"/>
        <v>-6205903123.7974634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-6205903123.7974634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-25857929.682489432</v>
      </c>
      <c r="L2209" s="444">
        <f t="shared" ca="1" si="124"/>
        <v>-6231761053.4799528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-6231761053.4799528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-25965671.05616647</v>
      </c>
      <c r="L2210" s="444">
        <f t="shared" ca="1" si="124"/>
        <v>-6257726724.5361195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-6257726724.5361195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-26073861.352233831</v>
      </c>
      <c r="L2211" s="444">
        <f t="shared" ca="1" si="124"/>
        <v>-6283800585.8883533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-6283800585.8883533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-26182502.441201471</v>
      </c>
      <c r="L2212" s="444">
        <f t="shared" ca="1" si="124"/>
        <v>-6309983088.3295546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-6309983088.3295546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-26291596.201373145</v>
      </c>
      <c r="L2213" s="444">
        <f t="shared" ca="1" si="124"/>
        <v>-6336274684.5309277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-6336274684.5309277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-26401144.518878866</v>
      </c>
      <c r="L2214" s="444">
        <f t="shared" ca="1" si="124"/>
        <v>-6362675829.0498066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-6362675829.0498066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-26511149.287707526</v>
      </c>
      <c r="L2215" s="444">
        <f t="shared" ca="1" si="124"/>
        <v>-6389186978.3375139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-6389186978.3375139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-26621612.40973964</v>
      </c>
      <c r="L2216" s="444">
        <f t="shared" ca="1" si="124"/>
        <v>-6415808590.7472534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-6415808590.7472534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-26732535.794780221</v>
      </c>
      <c r="L2217" s="444">
        <f t="shared" ca="1" si="124"/>
        <v>-6442541126.5420332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-6442541126.5420332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-26843921.360591806</v>
      </c>
      <c r="L2218" s="444">
        <f t="shared" ca="1" si="124"/>
        <v>-6469385047.9026251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-6469385047.9026251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-26955771.032927603</v>
      </c>
      <c r="L2219" s="444">
        <f t="shared" ca="1" si="124"/>
        <v>-6496340818.9355526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-6496340818.9355526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-27068086.745564803</v>
      </c>
      <c r="L2220" s="444">
        <f t="shared" ca="1" si="124"/>
        <v>-6523408905.6811171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-6523408905.6811171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-27180870.440337986</v>
      </c>
      <c r="L2221" s="444">
        <f t="shared" ca="1" si="124"/>
        <v>-6550589776.1214552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-6550589776.1214552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-27294124.067172728</v>
      </c>
      <c r="L2222" s="444">
        <f t="shared" ca="1" si="124"/>
        <v>-6577883900.1886282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-6577883900.1886282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-27407849.584119283</v>
      </c>
      <c r="L2223" s="444">
        <f t="shared" ca="1" si="124"/>
        <v>-6605291749.772747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-6605291749.772747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-27522048.957386445</v>
      </c>
      <c r="L2224" s="444">
        <f t="shared" ca="1" si="124"/>
        <v>-6632813798.7301331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-6632813798.7301331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-27636724.161375552</v>
      </c>
      <c r="L2225" s="444">
        <f t="shared" ca="1" si="124"/>
        <v>-6660450522.8915091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-6660450522.8915091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-27751877.178714622</v>
      </c>
      <c r="L2226" s="444">
        <f t="shared" ca="1" si="124"/>
        <v>-6688202400.0702238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-6688202400.0702238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-27867510.000292599</v>
      </c>
      <c r="L2227" s="444">
        <f t="shared" ca="1" si="124"/>
        <v>-6716069910.0705166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-6716069910.0705166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-27983624.625293817</v>
      </c>
      <c r="L2228" s="444">
        <f t="shared" ca="1" si="124"/>
        <v>-6744053534.6958103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-6744053534.6958103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-28100223.061232541</v>
      </c>
      <c r="L2229" s="444">
        <f t="shared" ca="1" si="124"/>
        <v>-6772153757.7570429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-6772153757.7570429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-28217307.323987674</v>
      </c>
      <c r="L2230" s="444">
        <f t="shared" ca="1" si="124"/>
        <v>-6800371065.0810308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-6800371065.0810308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-28334879.437837627</v>
      </c>
      <c r="L2231" s="444">
        <f t="shared" ca="1" si="124"/>
        <v>-6828705944.5188684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-6828705944.5188684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-28452941.435495283</v>
      </c>
      <c r="L2232" s="444">
        <f t="shared" ca="1" si="124"/>
        <v>-6857158885.9543638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-6857158885.9543638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-28571495.358143181</v>
      </c>
      <c r="L2233" s="444">
        <f t="shared" ca="1" si="124"/>
        <v>-6885730381.3125067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-6885730381.3125067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-28690543.255468778</v>
      </c>
      <c r="L2234" s="444">
        <f t="shared" ca="1" si="124"/>
        <v>-6914420924.567975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-6914420924.567975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-28810087.185699895</v>
      </c>
      <c r="L2235" s="444">
        <f t="shared" ca="1" si="124"/>
        <v>-6943231011.7536745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-6943231011.7536745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-28930129.215640314</v>
      </c>
      <c r="L2236" s="444">
        <f t="shared" ca="1" si="124"/>
        <v>-6972161140.9693146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-6972161140.9693146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-29050671.420705479</v>
      </c>
      <c r="L2237" s="444">
        <f t="shared" ca="1" si="124"/>
        <v>-7001211812.3900204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-7001211812.3900204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-29171715.884958416</v>
      </c>
      <c r="L2238" s="444">
        <f t="shared" ca="1" si="124"/>
        <v>-7030383528.2749786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-7030383528.2749786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-29293264.70114575</v>
      </c>
      <c r="L2239" s="444">
        <f t="shared" ca="1" si="124"/>
        <v>-7059676792.9761248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-7059676792.9761248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-29415319.970733851</v>
      </c>
      <c r="L2240" s="444">
        <f t="shared" ca="1" si="124"/>
        <v>-7089092112.9468584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-7089092112.9468584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-29537883.803945247</v>
      </c>
      <c r="L2241" s="444">
        <f t="shared" ca="1" si="124"/>
        <v>-7118629996.7508039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-7118629996.7508039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-29660958.319795012</v>
      </c>
      <c r="L2242" s="444">
        <f t="shared" ca="1" si="124"/>
        <v>-7148290955.0705986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-7148290955.0705986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-29784545.646127492</v>
      </c>
      <c r="L2243" s="444">
        <f t="shared" ca="1" si="124"/>
        <v>-7178075500.7167263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-7178075500.7167263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-29908647.919653021</v>
      </c>
      <c r="L2244" s="444">
        <f t="shared" ca="1" si="124"/>
        <v>-7207984148.6363792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-7207984148.6363792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-30033267.285984915</v>
      </c>
      <c r="L2245" s="444">
        <f t="shared" ca="1" si="124"/>
        <v>-7238017415.9223642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-7238017415.9223642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-30158405.899676517</v>
      </c>
      <c r="L2246" s="444">
        <f t="shared" ca="1" si="124"/>
        <v>-7268175821.8220406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-7268175821.8220406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-30284065.9242585</v>
      </c>
      <c r="L2247" s="444">
        <f t="shared" ca="1" si="124"/>
        <v>-7298459887.7462988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-7298459887.7462988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-30410249.532276243</v>
      </c>
      <c r="L2248" s="444">
        <f t="shared" ca="1" si="124"/>
        <v>-7328870137.2785749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-7328870137.2785749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-30536958.905327395</v>
      </c>
      <c r="L2249" s="444">
        <f t="shared" ca="1" si="124"/>
        <v>-7359407096.1839027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-7359407096.1839027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-30664196.234099593</v>
      </c>
      <c r="L2250" s="444">
        <f t="shared" ca="1" si="124"/>
        <v>-7390071292.4180021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-7390071292.4180021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-30791963.718408342</v>
      </c>
      <c r="L2251" s="444">
        <f t="shared" ca="1" si="124"/>
        <v>-7420863256.1364107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-7420863256.1364107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-30920263.567235045</v>
      </c>
      <c r="L2252" s="444">
        <f t="shared" ca="1" si="124"/>
        <v>-7451783519.7036457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-7451783519.7036457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-31049097.998765193</v>
      </c>
      <c r="L2253" s="444">
        <f t="shared" ca="1" si="124"/>
        <v>-7482832617.7024107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-7482832617.7024107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-31178469.240426712</v>
      </c>
      <c r="L2254" s="444">
        <f t="shared" ca="1" si="124"/>
        <v>-7514011086.9428377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-7514011086.9428377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-31308379.528928488</v>
      </c>
      <c r="L2255" s="444">
        <f t="shared" ca="1" si="124"/>
        <v>-7545319466.4717665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-7545319466.4717665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-31438831.110299021</v>
      </c>
      <c r="L2256" s="444">
        <f t="shared" ca="1" si="124"/>
        <v>-7576758297.5820656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-7576758297.5820656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-31569826.239925276</v>
      </c>
      <c r="L2257" s="444">
        <f t="shared" ca="1" si="124"/>
        <v>-7608328123.821991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-7608328123.821991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-31701367.182591628</v>
      </c>
      <c r="L2258" s="444">
        <f t="shared" ca="1" si="124"/>
        <v>-7640029491.0045824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-7640029491.0045824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-31833456.212519098</v>
      </c>
      <c r="L2259" s="444">
        <f t="shared" ca="1" si="124"/>
        <v>-7671862947.2171011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-7671862947.2171011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-31966095.613404583</v>
      </c>
      <c r="L2260" s="444">
        <f t="shared" ca="1" si="124"/>
        <v>-7703829042.8305054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-7703829042.8305054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-32099287.678460438</v>
      </c>
      <c r="L2261" s="444">
        <f t="shared" ca="1" si="124"/>
        <v>-7735928330.5089655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-7735928330.5089655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-32233034.710454021</v>
      </c>
      <c r="L2262" s="444">
        <f t="shared" ca="1" si="124"/>
        <v>-7768161365.2194195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-7768161365.2194195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-32367339.021747578</v>
      </c>
      <c r="L2263" s="444">
        <f t="shared" ca="1" si="124"/>
        <v>-7800528704.2411671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-7800528704.2411671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-32502202.934338197</v>
      </c>
      <c r="L2264" s="444">
        <f t="shared" ca="1" si="124"/>
        <v>-7833030907.1755056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-7833030907.1755056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-32637628.779897936</v>
      </c>
      <c r="L2265" s="444">
        <f t="shared" ca="1" si="124"/>
        <v>-7865668535.9554033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-7865668535.9554033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-32773618.899814181</v>
      </c>
      <c r="L2266" s="444">
        <f t="shared" ca="1" si="124"/>
        <v>-7898442154.8552179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-7898442154.8552179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-32910175.64523007</v>
      </c>
      <c r="L2267" s="444">
        <f t="shared" ca="1" si="124"/>
        <v>-7931352330.5004482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-7931352330.5004482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-33047301.377085201</v>
      </c>
      <c r="L2268" s="444">
        <f t="shared" ca="1" si="124"/>
        <v>-7964399631.877533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-7964399631.877533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-33184998.466156386</v>
      </c>
      <c r="L2269" s="444">
        <f t="shared" ca="1" si="124"/>
        <v>-7997584630.343689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-7997584630.343689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-33323269.293098703</v>
      </c>
      <c r="L2270" s="444">
        <f t="shared" ca="1" si="124"/>
        <v>-8030907899.6367874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-8030907899.6367874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-33462116.248486612</v>
      </c>
      <c r="L2271" s="444">
        <f t="shared" ca="1" si="124"/>
        <v>-8064370015.8852739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-8064370015.8852739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-33601541.732855305</v>
      </c>
      <c r="L2272" s="444">
        <f t="shared" ca="1" si="124"/>
        <v>-8097971557.6181288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-8097971557.6181288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-33741548.1567422</v>
      </c>
      <c r="L2273" s="444">
        <f t="shared" ca="1" si="124"/>
        <v>-8131713105.7748709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-8131713105.7748709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-33882137.940728635</v>
      </c>
      <c r="L2274" s="444">
        <f t="shared" ca="1" si="124"/>
        <v>-8165595243.7155991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-8165595243.7155991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-34023313.515481666</v>
      </c>
      <c r="L2275" s="444">
        <f t="shared" ca="1" si="124"/>
        <v>-8199618557.231081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-8199618557.231081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-34165077.321796164</v>
      </c>
      <c r="L2276" s="444">
        <f t="shared" ca="1" si="124"/>
        <v>-8233783634.5528774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-8233783634.5528774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-34307431.81063699</v>
      </c>
      <c r="L2277" s="444">
        <f t="shared" ca="1" si="124"/>
        <v>-8268091066.3635139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-8268091066.3635139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-34450379.443181306</v>
      </c>
      <c r="L2278" s="444">
        <f t="shared" ca="1" si="124"/>
        <v>-8302541445.806695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-8302541445.806695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-34593922.690861225</v>
      </c>
      <c r="L2279" s="444">
        <f t="shared" ca="1" si="124"/>
        <v>-8337135368.4975567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-8337135368.4975567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-34738064.035406485</v>
      </c>
      <c r="L2280" s="444">
        <f t="shared" ca="1" si="124"/>
        <v>-8371873432.5329628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-8371873432.5329628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-34882805.968887344</v>
      </c>
      <c r="L2281" s="444">
        <f t="shared" ca="1" si="124"/>
        <v>-8406756238.5018501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-8406756238.5018501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-35028150.99375771</v>
      </c>
      <c r="L2282" s="444">
        <f t="shared" ca="1" si="124"/>
        <v>-8441784389.4956074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-8441784389.4956074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-35174101.622898363</v>
      </c>
      <c r="L2283" s="444">
        <f t="shared" ca="1" si="124"/>
        <v>-8476958491.1185055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-8476958491.1185055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-35320660.379660435</v>
      </c>
      <c r="L2284" s="444">
        <f t="shared" ca="1" si="124"/>
        <v>-8512279151.4981661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-8512279151.4981661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-35467829.797909021</v>
      </c>
      <c r="L2285" s="444">
        <f t="shared" ca="1" si="124"/>
        <v>-8547746981.2960749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-8547746981.2960749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-35615612.422066979</v>
      </c>
      <c r="L2286" s="444">
        <f t="shared" ca="1" si="124"/>
        <v>-8583362593.7181416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-8583362593.7181416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-35764010.807158925</v>
      </c>
      <c r="L2287" s="444">
        <f t="shared" ca="1" si="124"/>
        <v>-8619126604.525301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-8619126604.525301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-35913027.518855423</v>
      </c>
      <c r="L2288" s="444">
        <f t="shared" ca="1" si="124"/>
        <v>-8655039632.044157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-8655039632.044157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-36062665.133517317</v>
      </c>
      <c r="L2289" s="444">
        <f t="shared" ca="1" si="124"/>
        <v>-8691102297.1776752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-8691102297.1776752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-36212926.238240317</v>
      </c>
      <c r="L2290" s="444">
        <f t="shared" ca="1" si="124"/>
        <v>-8727315223.4159164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-8727315223.4159164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-36363813.43089965</v>
      </c>
      <c r="L2291" s="444">
        <f t="shared" ca="1" si="124"/>
        <v>-8763679036.846817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-8763679036.846817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-36515329.320195071</v>
      </c>
      <c r="L2292" s="444">
        <f t="shared" ca="1" si="124"/>
        <v>-8800194366.1670113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-8800194366.1670113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-36667476.525695883</v>
      </c>
      <c r="L2293" s="444">
        <f t="shared" ca="1" si="124"/>
        <v>-8836861842.6927071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-8836861842.6927071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-36820257.677886277</v>
      </c>
      <c r="L2294" s="444">
        <f t="shared" ca="1" si="124"/>
        <v>-8873682100.370594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-8873682100.370594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-36973675.418210804</v>
      </c>
      <c r="L2295" s="444">
        <f t="shared" ca="1" si="124"/>
        <v>-8910655775.788805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-8910655775.788805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-37127732.399120018</v>
      </c>
      <c r="L2296" s="444">
        <f t="shared" ca="1" si="124"/>
        <v>-8947783508.1879253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-8947783508.1879253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-37282431.284116358</v>
      </c>
      <c r="L2297" s="444">
        <f t="shared" ca="1" si="124"/>
        <v>-8985065939.4720421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-8985065939.4720421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-37437774.747800171</v>
      </c>
      <c r="L2298" s="444">
        <f t="shared" ca="1" si="124"/>
        <v>-9022503714.2198429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-9022503714.2198429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-37593765.475916013</v>
      </c>
      <c r="L2299" s="444">
        <f t="shared" ca="1" si="124"/>
        <v>-9060097479.6957588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-9060097479.6957588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-37750406.165398993</v>
      </c>
      <c r="L2300" s="444">
        <f t="shared" ca="1" si="124"/>
        <v>-9097847885.8611584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-9097847885.8611584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-37907699.524421491</v>
      </c>
      <c r="L2301" s="444">
        <f t="shared" ca="1" si="124"/>
        <v>-9135755585.3855801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-9135755585.3855801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-38065648.272439919</v>
      </c>
      <c r="L2302" s="444">
        <f t="shared" ca="1" si="124"/>
        <v>-9173821233.65802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-9173821233.65802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-38224255.14024175</v>
      </c>
      <c r="L2303" s="444">
        <f t="shared" ref="L2303:L2557" ca="1" si="129">I2303-J2303+K2303</f>
        <v>-9212045488.7982616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-9212045488.7982616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-38383522.869992755</v>
      </c>
      <c r="L2304" s="444">
        <f t="shared" ca="1" si="129"/>
        <v>-9250429011.6682549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-9250429011.6682549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-38543454.215284392</v>
      </c>
      <c r="L2305" s="444">
        <f t="shared" ca="1" si="129"/>
        <v>-9288972465.8835392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-9288972465.8835392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-38704051.941181414</v>
      </c>
      <c r="L2306" s="444">
        <f t="shared" ca="1" si="129"/>
        <v>-9327676517.8247204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-9327676517.8247204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-38865318.824269667</v>
      </c>
      <c r="L2307" s="444">
        <f t="shared" ca="1" si="129"/>
        <v>-9366541836.6489906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-9366541836.6489906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-39027257.652704127</v>
      </c>
      <c r="L2308" s="444">
        <f t="shared" ca="1" si="129"/>
        <v>-9405569094.3016949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-9405569094.3016949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-39189871.226257063</v>
      </c>
      <c r="L2309" s="444">
        <f t="shared" ca="1" si="129"/>
        <v>-9444758965.5279522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-9444758965.5279522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-39353162.35636647</v>
      </c>
      <c r="L2310" s="444">
        <f t="shared" ca="1" si="129"/>
        <v>-9484112127.8843193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-9484112127.8843193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-39517133.866184667</v>
      </c>
      <c r="L2311" s="444">
        <f t="shared" ca="1" si="129"/>
        <v>-9523629261.7505035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-9523629261.7505035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-39681788.590627097</v>
      </c>
      <c r="L2312" s="444">
        <f t="shared" ca="1" si="129"/>
        <v>-9563311050.3411312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-9563311050.3411312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-39847129.376421377</v>
      </c>
      <c r="L2313" s="444">
        <f t="shared" ca="1" si="129"/>
        <v>-9603158179.7175522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-9603158179.7175522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-40013159.082156464</v>
      </c>
      <c r="L2314" s="444">
        <f t="shared" ca="1" si="129"/>
        <v>-9643171338.7997093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-9643171338.7997093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-40179880.578332119</v>
      </c>
      <c r="L2315" s="444">
        <f t="shared" ca="1" si="129"/>
        <v>-9683351219.3780422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-9683351219.3780422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-40347296.747408509</v>
      </c>
      <c r="L2316" s="444">
        <f t="shared" ca="1" si="129"/>
        <v>-9723698516.1254501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-9723698516.1254501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-40515410.483856045</v>
      </c>
      <c r="L2317" s="444">
        <f t="shared" ca="1" si="129"/>
        <v>-9764213926.6093063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-9764213926.6093063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-40684224.694205441</v>
      </c>
      <c r="L2318" s="444">
        <f t="shared" ca="1" si="129"/>
        <v>-9804898151.3035126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-9804898151.3035126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-40853742.297097966</v>
      </c>
      <c r="L2319" s="444">
        <f t="shared" ca="1" si="129"/>
        <v>-9845751893.6006107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-9845751893.6006107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-41023966.223335877</v>
      </c>
      <c r="L2320" s="444">
        <f t="shared" ca="1" si="129"/>
        <v>-9886775859.823946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-9886775859.823946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-41194899.41593311</v>
      </c>
      <c r="L2321" s="444">
        <f t="shared" ca="1" si="129"/>
        <v>-9927970759.2398796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-9927970759.2398796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-41366544.830166161</v>
      </c>
      <c r="L2322" s="444">
        <f t="shared" ca="1" si="129"/>
        <v>-9969337304.0700455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-9969337304.0700455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-41538905.433625191</v>
      </c>
      <c r="L2323" s="444">
        <f t="shared" ca="1" si="129"/>
        <v>-10010876209.50367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-10010876209.50367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-41711984.206265293</v>
      </c>
      <c r="L2324" s="444">
        <f t="shared" ca="1" si="129"/>
        <v>-10052588193.709934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-10052588193.709934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-41885784.140458062</v>
      </c>
      <c r="L2325" s="444">
        <f t="shared" ca="1" si="129"/>
        <v>-10094473977.850391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-10094473977.850391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-42060308.241043299</v>
      </c>
      <c r="L2326" s="444">
        <f t="shared" ca="1" si="129"/>
        <v>-10136534286.091434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-10136534286.091434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-42235559.525380976</v>
      </c>
      <c r="L2327" s="444">
        <f t="shared" ca="1" si="129"/>
        <v>-10178769845.616816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-10178769845.616816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-42411541.023403399</v>
      </c>
      <c r="L2328" s="444">
        <f t="shared" ca="1" si="129"/>
        <v>-10221181386.640219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-10221181386.640219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-42588255.777667575</v>
      </c>
      <c r="L2329" s="444">
        <f t="shared" ca="1" si="129"/>
        <v>-10263769642.417887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-10263769642.417887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-42765706.843407862</v>
      </c>
      <c r="L2330" s="444">
        <f t="shared" ca="1" si="129"/>
        <v>-10306535349.261295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-10306535349.261295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-42943897.288588732</v>
      </c>
      <c r="L2331" s="444">
        <f t="shared" ca="1" si="129"/>
        <v>-10349479246.549885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-10349479246.549885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-43122830.19395785</v>
      </c>
      <c r="L2332" s="444">
        <f t="shared" ca="1" si="129"/>
        <v>-10392602076.743843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-10392602076.743843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-43302508.653099343</v>
      </c>
      <c r="L2333" s="444">
        <f t="shared" ca="1" si="129"/>
        <v>-10435904585.396942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-10435904585.396942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-43482935.77248726</v>
      </c>
      <c r="L2334" s="444">
        <f t="shared" ca="1" si="129"/>
        <v>-10479387521.16943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-10479387521.16943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-43664114.671539292</v>
      </c>
      <c r="L2335" s="444">
        <f t="shared" ca="1" si="129"/>
        <v>-10523051635.840969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-10523051635.840969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-43846048.482670702</v>
      </c>
      <c r="L2336" s="444">
        <f t="shared" ca="1" si="129"/>
        <v>-10566897684.323639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-10566897684.323639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-44028740.351348497</v>
      </c>
      <c r="L2337" s="444">
        <f t="shared" ca="1" si="129"/>
        <v>-10610926424.674988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-10610926424.674988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-44212193.436145782</v>
      </c>
      <c r="L2338" s="444">
        <f t="shared" ca="1" si="129"/>
        <v>-10655138618.111134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-10655138618.111134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-44396410.908796392</v>
      </c>
      <c r="L2339" s="444">
        <f t="shared" ca="1" si="129"/>
        <v>-10699535029.01993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-10699535029.01993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-44581395.95424971</v>
      </c>
      <c r="L2340" s="444">
        <f t="shared" ca="1" si="129"/>
        <v>-10744116424.97418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-10744116424.97418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-44767151.770725749</v>
      </c>
      <c r="L2341" s="444">
        <f t="shared" ca="1" si="129"/>
        <v>-10788883576.744905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-10788883576.744905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-44953681.56977044</v>
      </c>
      <c r="L2342" s="444">
        <f t="shared" ca="1" si="129"/>
        <v>-10833837258.314676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-10833837258.314676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-45140988.576311149</v>
      </c>
      <c r="L2343" s="444">
        <f t="shared" ca="1" si="129"/>
        <v>-10878978246.890987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-10878978246.890987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-45329076.028712444</v>
      </c>
      <c r="L2344" s="444">
        <f t="shared" ca="1" si="129"/>
        <v>-10924307322.919701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-10924307322.919701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-45517947.178832084</v>
      </c>
      <c r="L2345" s="444">
        <f t="shared" ca="1" si="129"/>
        <v>-10969825270.098534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-10969825270.098534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-45707605.292077221</v>
      </c>
      <c r="L2346" s="444">
        <f t="shared" ca="1" si="129"/>
        <v>-11015532875.390612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-11015532875.390612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-45898053.647460878</v>
      </c>
      <c r="L2347" s="444">
        <f t="shared" ca="1" si="129"/>
        <v>-11061430929.038073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-11061430929.038073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-46089295.537658632</v>
      </c>
      <c r="L2348" s="444">
        <f t="shared" ca="1" si="129"/>
        <v>-11107520224.575731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-11107520224.575731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-46281334.269065544</v>
      </c>
      <c r="L2349" s="444">
        <f t="shared" ca="1" si="129"/>
        <v>-11153801558.844797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-11153801558.844797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-46474173.161853321</v>
      </c>
      <c r="L2350" s="444">
        <f t="shared" ca="1" si="129"/>
        <v>-11200275732.006651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-11200275732.006651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-46667815.550027713</v>
      </c>
      <c r="L2351" s="444">
        <f t="shared" ca="1" si="129"/>
        <v>-11246943547.556679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-11246943547.556679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-46862264.781486161</v>
      </c>
      <c r="L2352" s="444">
        <f t="shared" ca="1" si="129"/>
        <v>-11293805812.338165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-11293805812.338165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-47057524.218075685</v>
      </c>
      <c r="L2353" s="444">
        <f t="shared" ca="1" si="129"/>
        <v>-11340863336.55624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-11340863336.55624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-47253597.235651001</v>
      </c>
      <c r="L2354" s="444">
        <f t="shared" ca="1" si="129"/>
        <v>-11388116933.791891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-11388116933.791891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-47450487.224132881</v>
      </c>
      <c r="L2355" s="444">
        <f t="shared" ca="1" si="129"/>
        <v>-11435567421.016024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-11435567421.016024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-47648197.587566763</v>
      </c>
      <c r="L2356" s="444">
        <f t="shared" ca="1" si="129"/>
        <v>-11483215618.60359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-11483215618.60359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-47846731.744181626</v>
      </c>
      <c r="L2357" s="444">
        <f t="shared" ca="1" si="129"/>
        <v>-11531062350.347771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-11531062350.347771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-48046093.126449041</v>
      </c>
      <c r="L2358" s="444">
        <f t="shared" ca="1" si="129"/>
        <v>-11579108443.47422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-11579108443.47422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-48246285.181142583</v>
      </c>
      <c r="L2359" s="444">
        <f t="shared" ca="1" si="129"/>
        <v>-11627354728.655363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-11627354728.655363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-48447311.369397342</v>
      </c>
      <c r="L2360" s="444">
        <f t="shared" ca="1" si="129"/>
        <v>-11675802040.024761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-11675802040.024761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-48649175.16676984</v>
      </c>
      <c r="L2361" s="444">
        <f t="shared" ca="1" si="129"/>
        <v>-11724451215.19153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-11724451215.19153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-48851880.063298039</v>
      </c>
      <c r="L2362" s="444">
        <f t="shared" ca="1" si="129"/>
        <v>-11773303095.254827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-11773303095.254827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-49055429.563561782</v>
      </c>
      <c r="L2363" s="444">
        <f t="shared" ca="1" si="129"/>
        <v>-11822358524.81839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-11822358524.81839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-49259827.186743289</v>
      </c>
      <c r="L2364" s="444">
        <f t="shared" ca="1" si="129"/>
        <v>-11871618352.005133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-11871618352.005133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-49465076.466688052</v>
      </c>
      <c r="L2365" s="444">
        <f t="shared" ca="1" si="129"/>
        <v>-11921083428.471821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-11921083428.471821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-49671180.951965921</v>
      </c>
      <c r="L2366" s="444">
        <f t="shared" ca="1" si="129"/>
        <v>-11970754609.423786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-11970754609.423786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-49878144.205932438</v>
      </c>
      <c r="L2367" s="444">
        <f t="shared" ca="1" si="129"/>
        <v>-12020632753.629719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-12020632753.629719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-50085969.806790493</v>
      </c>
      <c r="L2368" s="444">
        <f t="shared" ca="1" si="129"/>
        <v>-12070718723.43651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-12070718723.43651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-50294661.347652122</v>
      </c>
      <c r="L2369" s="444">
        <f t="shared" ca="1" si="129"/>
        <v>-12121013384.784163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-12121013384.784163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-50504222.436600678</v>
      </c>
      <c r="L2370" s="444">
        <f t="shared" ca="1" si="129"/>
        <v>-12171517607.220762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-12171517607.220762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-50714656.696753174</v>
      </c>
      <c r="L2371" s="444">
        <f t="shared" ca="1" si="129"/>
        <v>-12222232263.917515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-12222232263.917515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-50925967.766322978</v>
      </c>
      <c r="L2372" s="444">
        <f t="shared" ca="1" si="129"/>
        <v>-12273158231.683838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-12273158231.683838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-51138159.29868266</v>
      </c>
      <c r="L2373" s="444">
        <f t="shared" ca="1" si="129"/>
        <v>-12324296390.982521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-12324296390.982521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-51351234.962427169</v>
      </c>
      <c r="L2374" s="444">
        <f t="shared" ca="1" si="129"/>
        <v>-12375647625.944948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-12375647625.944948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-51565198.441437282</v>
      </c>
      <c r="L2375" s="444">
        <f t="shared" ca="1" si="129"/>
        <v>-12427212824.386385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-12427212824.386385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-51780053.434943274</v>
      </c>
      <c r="L2376" s="444">
        <f t="shared" ca="1" si="129"/>
        <v>-12478992877.821329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-12478992877.821329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-51995803.657588869</v>
      </c>
      <c r="L2377" s="444">
        <f t="shared" ca="1" si="129"/>
        <v>-12530988681.478918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-12530988681.478918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-52212452.839495495</v>
      </c>
      <c r="L2378" s="444">
        <f t="shared" ca="1" si="129"/>
        <v>-12583201134.318413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-12583201134.318413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-52430004.726326719</v>
      </c>
      <c r="L2379" s="444">
        <f t="shared" ca="1" si="129"/>
        <v>-12635631139.044739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-12635631139.044739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-52648463.079353079</v>
      </c>
      <c r="L2380" s="444">
        <f t="shared" ca="1" si="129"/>
        <v>-12688279602.124092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-12688279602.124092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-52867831.675517052</v>
      </c>
      <c r="L2381" s="444">
        <f t="shared" ca="1" si="129"/>
        <v>-12741147433.799608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-12741147433.799608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-53088114.307498366</v>
      </c>
      <c r="L2382" s="444">
        <f t="shared" ca="1" si="129"/>
        <v>-12794235548.107107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-12794235548.107107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-53309314.783779614</v>
      </c>
      <c r="L2383" s="444">
        <f t="shared" ca="1" si="129"/>
        <v>-12847544862.890886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-12847544862.890886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-53531436.928712025</v>
      </c>
      <c r="L2384" s="444">
        <f t="shared" ca="1" si="129"/>
        <v>-12901076299.819599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-12901076299.819599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-53754484.582581662</v>
      </c>
      <c r="L2385" s="444">
        <f t="shared" ca="1" si="129"/>
        <v>-12954830784.402182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-12954830784.402182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-53978461.601675756</v>
      </c>
      <c r="L2386" s="444">
        <f t="shared" ca="1" si="129"/>
        <v>-13008809246.003857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-13008809246.003857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-54203371.858349405</v>
      </c>
      <c r="L2387" s="444">
        <f t="shared" ca="1" si="129"/>
        <v>-13063012617.862206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-13063012617.862206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-54429219.241092525</v>
      </c>
      <c r="L2388" s="444">
        <f t="shared" ca="1" si="129"/>
        <v>-13117441837.103298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-13117441837.103298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-54656007.654597074</v>
      </c>
      <c r="L2389" s="444">
        <f t="shared" ca="1" si="129"/>
        <v>-13172097844.757895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-13172097844.757895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-54883741.019824557</v>
      </c>
      <c r="L2390" s="444">
        <f t="shared" ca="1" si="129"/>
        <v>-13226981585.777719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-13226981585.777719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-55112423.274073832</v>
      </c>
      <c r="L2391" s="444">
        <f t="shared" ca="1" si="129"/>
        <v>-13282094009.051794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-13282094009.051794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-55342058.371049143</v>
      </c>
      <c r="L2392" s="444">
        <f t="shared" ca="1" si="129"/>
        <v>-13337436067.422844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-13337436067.422844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-55572650.280928515</v>
      </c>
      <c r="L2393" s="444">
        <f t="shared" ca="1" si="129"/>
        <v>-13393008717.703772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-13393008717.703772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-55804202.990432382</v>
      </c>
      <c r="L2394" s="444">
        <f t="shared" ca="1" si="129"/>
        <v>-13448812920.694204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-13448812920.694204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-56036720.502892517</v>
      </c>
      <c r="L2395" s="444">
        <f t="shared" ca="1" si="129"/>
        <v>-13504849641.197098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-13504849641.197098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-56270206.838321239</v>
      </c>
      <c r="L2396" s="444">
        <f t="shared" ca="1" si="129"/>
        <v>-13561119848.035419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-13561119848.035419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-56504666.03348092</v>
      </c>
      <c r="L2397" s="444">
        <f t="shared" ca="1" si="129"/>
        <v>-13617624514.068901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-13617624514.068901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-56740102.141953759</v>
      </c>
      <c r="L2398" s="444">
        <f t="shared" ca="1" si="129"/>
        <v>-13674364616.210855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-13674364616.210855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-56976519.234211899</v>
      </c>
      <c r="L2399" s="444">
        <f t="shared" ca="1" si="129"/>
        <v>-13731341135.445066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-13731341135.445066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-57213921.39768777</v>
      </c>
      <c r="L2400" s="444">
        <f t="shared" ca="1" si="129"/>
        <v>-13788555056.842754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-13788555056.842754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-57452312.736844815</v>
      </c>
      <c r="L2401" s="444">
        <f t="shared" ca="1" si="129"/>
        <v>-13846007369.579599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-13846007369.579599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-57691697.373248331</v>
      </c>
      <c r="L2402" s="444">
        <f t="shared" ca="1" si="129"/>
        <v>-13903699066.952848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-13903699066.952848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-57932079.445636876</v>
      </c>
      <c r="L2403" s="444">
        <f t="shared" ca="1" si="129"/>
        <v>-13961631146.398485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-13961631146.398485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-58173463.109993681</v>
      </c>
      <c r="L2404" s="444">
        <f t="shared" ca="1" si="129"/>
        <v>-14019804609.508478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-14019804609.508478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-58415852.539618656</v>
      </c>
      <c r="L2405" s="444">
        <f t="shared" ca="1" si="129"/>
        <v>-14078220462.048098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-14078220462.048098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-58659251.925200395</v>
      </c>
      <c r="L2406" s="444">
        <f t="shared" ca="1" si="129"/>
        <v>-14136879713.973297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-14136879713.973297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-58903665.474888727</v>
      </c>
      <c r="L2407" s="444">
        <f t="shared" ca="1" si="129"/>
        <v>-14195783379.448185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-14195783379.448185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-59149097.414367437</v>
      </c>
      <c r="L2408" s="444">
        <f t="shared" ca="1" si="129"/>
        <v>-14254932476.862553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-14254932476.862553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-59395551.986927301</v>
      </c>
      <c r="L2409" s="444">
        <f t="shared" ca="1" si="129"/>
        <v>-14314328028.84948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-14314328028.84948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-59643033.453539498</v>
      </c>
      <c r="L2410" s="444">
        <f t="shared" ca="1" si="129"/>
        <v>-14373971062.303019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-14373971062.303019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-59891546.092929244</v>
      </c>
      <c r="L2411" s="444">
        <f t="shared" ca="1" si="129"/>
        <v>-14433862608.395948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-14433862608.395948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-60141094.201649778</v>
      </c>
      <c r="L2412" s="444">
        <f t="shared" ca="1" si="129"/>
        <v>-14494003702.597599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-14494003702.597599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-60391682.094156668</v>
      </c>
      <c r="L2413" s="444">
        <f t="shared" ca="1" si="129"/>
        <v>-14554395384.691755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-14554395384.691755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-60643314.102882311</v>
      </c>
      <c r="L2414" s="444">
        <f t="shared" ca="1" si="129"/>
        <v>-14615038698.794638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-14615038698.794638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-60895994.578310996</v>
      </c>
      <c r="L2415" s="444">
        <f t="shared" ca="1" si="129"/>
        <v>-14675934693.37295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-14675934693.37295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-61149727.889053956</v>
      </c>
      <c r="L2416" s="444">
        <f t="shared" ca="1" si="129"/>
        <v>-14737084421.262003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-14737084421.262003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-61404518.421925008</v>
      </c>
      <c r="L2417" s="444">
        <f t="shared" ca="1" si="129"/>
        <v>-14798488939.683928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-14798488939.683928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-61660370.582016356</v>
      </c>
      <c r="L2418" s="444">
        <f t="shared" ca="1" si="129"/>
        <v>-14860149310.265944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-14860149310.265944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-61917288.792774759</v>
      </c>
      <c r="L2419" s="444">
        <f t="shared" ca="1" si="129"/>
        <v>-14922066599.058718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-14922066599.058718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-62175277.496077992</v>
      </c>
      <c r="L2420" s="444">
        <f t="shared" ca="1" si="129"/>
        <v>-14984241876.554796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-14984241876.554796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-62434341.152311645</v>
      </c>
      <c r="L2421" s="444">
        <f t="shared" ca="1" si="129"/>
        <v>-15046676217.707108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-15046676217.707108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-62694484.240446277</v>
      </c>
      <c r="L2422" s="444">
        <f t="shared" ca="1" si="129"/>
        <v>-15109370701.947554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-15109370701.947554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-62955711.258114815</v>
      </c>
      <c r="L2423" s="444">
        <f t="shared" ca="1" si="129"/>
        <v>-15172326413.205669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-15172326413.205669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-63218026.72169029</v>
      </c>
      <c r="L2424" s="444">
        <f t="shared" ca="1" si="129"/>
        <v>-15235544439.927361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-15235544439.927361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-63481435.166364007</v>
      </c>
      <c r="L2425" s="444">
        <f t="shared" ca="1" si="129"/>
        <v>-15299025875.093725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-15299025875.093725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-63745941.146223851</v>
      </c>
      <c r="L2426" s="444">
        <f t="shared" ca="1" si="129"/>
        <v>-15362771816.239948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-15362771816.239948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-64011549.23433312</v>
      </c>
      <c r="L2427" s="444">
        <f t="shared" ca="1" si="129"/>
        <v>-15426783365.474281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-15426783365.474281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-64278264.022809505</v>
      </c>
      <c r="L2428" s="444">
        <f t="shared" ca="1" si="129"/>
        <v>-15491061629.497091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-15491061629.497091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-64546090.122904539</v>
      </c>
      <c r="L2429" s="444">
        <f t="shared" ca="1" si="129"/>
        <v>-15555607719.619995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-15555607719.619995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-64815032.165083319</v>
      </c>
      <c r="L2430" s="444">
        <f t="shared" ca="1" si="129"/>
        <v>-15620422751.785078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-15620422751.785078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-65085094.799104489</v>
      </c>
      <c r="L2431" s="444">
        <f t="shared" ca="1" si="129"/>
        <v>-15685507846.584183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-15685507846.584183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-65356282.694100752</v>
      </c>
      <c r="L2432" s="444">
        <f t="shared" ca="1" si="129"/>
        <v>-15750864129.278284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-15750864129.278284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-65628600.538659506</v>
      </c>
      <c r="L2433" s="444">
        <f t="shared" ca="1" si="129"/>
        <v>-15816492729.816944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-15816492729.816944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-65902053.040903933</v>
      </c>
      <c r="L2434" s="444">
        <f t="shared" ca="1" si="129"/>
        <v>-15882394782.857847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-15882394782.857847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-66176644.928574361</v>
      </c>
      <c r="L2435" s="444">
        <f t="shared" ca="1" si="129"/>
        <v>-15948571427.786421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-15948571427.786421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-66452380.949110083</v>
      </c>
      <c r="L2436" s="444">
        <f t="shared" ca="1" si="129"/>
        <v>-16015023808.735531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-16015023808.735531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-66729265.869731374</v>
      </c>
      <c r="L2437" s="444">
        <f t="shared" ca="1" si="129"/>
        <v>-16081753074.605263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-16081753074.605263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-67007304.477521926</v>
      </c>
      <c r="L2438" s="444">
        <f t="shared" ca="1" si="129"/>
        <v>-16148760379.082785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-16148760379.082785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-67286501.579511598</v>
      </c>
      <c r="L2439" s="444">
        <f t="shared" ca="1" si="129"/>
        <v>-16216046880.662296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-16216046880.662296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-67566862.002759561</v>
      </c>
      <c r="L2440" s="444">
        <f t="shared" ca="1" si="129"/>
        <v>-16283613742.665056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-16283613742.665056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-67848390.594437748</v>
      </c>
      <c r="L2441" s="444">
        <f t="shared" ca="1" si="129"/>
        <v>-16351462133.259495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-16351462133.259495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-68131092.22191456</v>
      </c>
      <c r="L2442" s="444">
        <f t="shared" ca="1" si="129"/>
        <v>-16419593225.481409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-16419593225.481409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-68414971.772839203</v>
      </c>
      <c r="L2443" s="444">
        <f t="shared" ca="1" si="129"/>
        <v>-16488008197.254248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-16488008197.254248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-68700034.155226037</v>
      </c>
      <c r="L2444" s="444">
        <f t="shared" ca="1" si="129"/>
        <v>-16556708231.409473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-16556708231.409473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-68986284.297539473</v>
      </c>
      <c r="L2445" s="444">
        <f t="shared" ca="1" si="129"/>
        <v>-16625694515.707012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-16625694515.707012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-69273727.148779213</v>
      </c>
      <c r="L2446" s="444">
        <f t="shared" ca="1" si="129"/>
        <v>-16694968242.855791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-16694968242.855791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-69562367.6785658</v>
      </c>
      <c r="L2447" s="444">
        <f t="shared" ca="1" si="129"/>
        <v>-16764530610.534357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-16764530610.534357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-69852210.877226487</v>
      </c>
      <c r="L2448" s="444">
        <f t="shared" ca="1" si="129"/>
        <v>-16834382821.411583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-16834382821.411583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-70143261.755881593</v>
      </c>
      <c r="L2449" s="444">
        <f t="shared" ca="1" si="129"/>
        <v>-16904526083.167465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-16904526083.167465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-70435525.346531108</v>
      </c>
      <c r="L2450" s="444">
        <f t="shared" ca="1" si="129"/>
        <v>-16974961608.513996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-16974961608.513996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-70729006.702141643</v>
      </c>
      <c r="L2451" s="444">
        <f t="shared" ca="1" si="129"/>
        <v>-17045690615.216137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-17045690615.216137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-71023710.89673391</v>
      </c>
      <c r="L2452" s="444">
        <f t="shared" ca="1" si="129"/>
        <v>-17116714326.112871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-17116714326.112871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-71319643.025470287</v>
      </c>
      <c r="L2453" s="444">
        <f t="shared" ca="1" si="129"/>
        <v>-17188033969.13834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-17188033969.13834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-71616808.204743087</v>
      </c>
      <c r="L2454" s="444">
        <f t="shared" ca="1" si="129"/>
        <v>-17259650777.343082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-17259650777.343082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-71915211.572262838</v>
      </c>
      <c r="L2455" s="444">
        <f t="shared" ca="1" si="129"/>
        <v>-17331565988.915344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-17331565988.915344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-72214858.287147269</v>
      </c>
      <c r="L2456" s="444">
        <f t="shared" ca="1" si="129"/>
        <v>-17403780847.202492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-17403780847.202492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-72515753.530010387</v>
      </c>
      <c r="L2457" s="444">
        <f t="shared" ca="1" si="129"/>
        <v>-17476296600.732502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-17476296600.732502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-72817902.503052086</v>
      </c>
      <c r="L2458" s="444">
        <f t="shared" ca="1" si="129"/>
        <v>-17549114503.235554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-17549114503.235554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-73121310.43014814</v>
      </c>
      <c r="L2459" s="444">
        <f t="shared" ca="1" si="129"/>
        <v>-17622235813.665703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-17622235813.665703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-73425982.556940421</v>
      </c>
      <c r="L2460" s="444">
        <f t="shared" ca="1" si="129"/>
        <v>-17695661796.222645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-17695661796.222645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-73731924.150927693</v>
      </c>
      <c r="L2461" s="444">
        <f t="shared" ca="1" si="129"/>
        <v>-17769393720.373573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-17769393720.373573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-74039140.50155656</v>
      </c>
      <c r="L2462" s="444">
        <f t="shared" ca="1" si="129"/>
        <v>-17843432860.87513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-17843432860.87513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-74347636.920313045</v>
      </c>
      <c r="L2463" s="444">
        <f t="shared" ca="1" si="129"/>
        <v>-17917780497.795444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-17917780497.795444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-74657418.740814358</v>
      </c>
      <c r="L2464" s="444">
        <f t="shared" ca="1" si="129"/>
        <v>-17992437916.536259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-17992437916.536259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-74968491.318901077</v>
      </c>
      <c r="L2465" s="444">
        <f t="shared" ca="1" si="129"/>
        <v>-18067406407.85516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-18067406407.85516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-75280860.032729834</v>
      </c>
      <c r="L2466" s="444">
        <f t="shared" ca="1" si="129"/>
        <v>-18142687267.88789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-18142687267.88789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-75594530.28286621</v>
      </c>
      <c r="L2467" s="444">
        <f t="shared" ca="1" si="129"/>
        <v>-18218281798.170757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-18218281798.170757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-75909507.49237816</v>
      </c>
      <c r="L2468" s="444">
        <f t="shared" ca="1" si="129"/>
        <v>-18294191305.663136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-18294191305.663136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-76225797.106929734</v>
      </c>
      <c r="L2469" s="444">
        <f t="shared" ca="1" si="129"/>
        <v>-18370417102.770065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-18370417102.770065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-76543404.594875276</v>
      </c>
      <c r="L2470" s="444">
        <f t="shared" ca="1" si="129"/>
        <v>-18446960507.364941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-18446960507.364941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-76862335.447353914</v>
      </c>
      <c r="L2471" s="444">
        <f t="shared" ca="1" si="129"/>
        <v>-18523822842.812294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-18523822842.812294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-77182595.178384557</v>
      </c>
      <c r="L2472" s="444">
        <f t="shared" ca="1" si="129"/>
        <v>-18601005437.990677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-18601005437.990677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-77504189.324961156</v>
      </c>
      <c r="L2473" s="444">
        <f t="shared" ca="1" si="129"/>
        <v>-18678509627.315639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-18678509627.315639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-77827123.447148502</v>
      </c>
      <c r="L2474" s="444">
        <f t="shared" ca="1" si="129"/>
        <v>-18756336750.762787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-18756336750.762787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-78151403.128178284</v>
      </c>
      <c r="L2475" s="444">
        <f t="shared" ca="1" si="129"/>
        <v>-18834488153.890965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-18834488153.890965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-78477033.974545687</v>
      </c>
      <c r="L2476" s="444">
        <f t="shared" ca="1" si="129"/>
        <v>-18912965187.865509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-18912965187.865509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-78804021.616106287</v>
      </c>
      <c r="L2477" s="444">
        <f t="shared" ca="1" si="129"/>
        <v>-18991769209.481617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-18991769209.481617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-79132371.706173405</v>
      </c>
      <c r="L2478" s="444">
        <f t="shared" ca="1" si="129"/>
        <v>-19070901581.18779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-19070901581.18779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-79462089.921615794</v>
      </c>
      <c r="L2479" s="444">
        <f t="shared" ca="1" si="129"/>
        <v>-19150363671.109406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-19150363671.109406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-79793181.962955862</v>
      </c>
      <c r="L2480" s="444">
        <f t="shared" ca="1" si="129"/>
        <v>-19230156853.072361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-19230156853.072361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-80125653.55446817</v>
      </c>
      <c r="L2481" s="444">
        <f t="shared" ca="1" si="129"/>
        <v>-19310282506.626831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-19310282506.626831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-80459510.444278464</v>
      </c>
      <c r="L2482" s="444">
        <f t="shared" ca="1" si="129"/>
        <v>-19390742017.07111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-19390742017.07111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-80794758.404462963</v>
      </c>
      <c r="L2483" s="444">
        <f t="shared" ca="1" si="129"/>
        <v>-19471536775.475574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-19471536775.475574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-81131403.231148228</v>
      </c>
      <c r="L2484" s="444">
        <f t="shared" ca="1" si="129"/>
        <v>-19552668178.706722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-19552668178.706722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-81469450.744611338</v>
      </c>
      <c r="L2485" s="444">
        <f t="shared" ca="1" si="129"/>
        <v>-19634137629.451332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-19634137629.451332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-81808906.78938055</v>
      </c>
      <c r="L2486" s="444">
        <f t="shared" ca="1" si="129"/>
        <v>-19715946536.240711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-19715946536.240711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-82149777.234336302</v>
      </c>
      <c r="L2487" s="444">
        <f t="shared" ca="1" si="129"/>
        <v>-19798096313.475048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-19798096313.475048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-82492067.972812697</v>
      </c>
      <c r="L2488" s="444">
        <f t="shared" ca="1" si="129"/>
        <v>-19880588381.447861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-19880588381.447861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-82835784.922699422</v>
      </c>
      <c r="L2489" s="444">
        <f t="shared" ca="1" si="129"/>
        <v>-19963424166.37056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-19963424166.37056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-83180934.026544005</v>
      </c>
      <c r="L2490" s="444">
        <f t="shared" ca="1" si="129"/>
        <v>-20046605100.397102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-20046605100.397102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-83527521.251654595</v>
      </c>
      <c r="L2491" s="444">
        <f t="shared" ca="1" si="129"/>
        <v>-20130132621.648758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-20130132621.648758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-83875552.590203151</v>
      </c>
      <c r="L2492" s="444">
        <f t="shared" ca="1" si="129"/>
        <v>-20214008174.23896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-20214008174.23896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-84225034.059329003</v>
      </c>
      <c r="L2493" s="444">
        <f t="shared" ca="1" si="129"/>
        <v>-20298233208.29829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-20298233208.29829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-84575971.701242879</v>
      </c>
      <c r="L2494" s="444">
        <f t="shared" ca="1" si="129"/>
        <v>-20382809179.999535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-20382809179.999535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-84928371.583331391</v>
      </c>
      <c r="L2495" s="444">
        <f t="shared" ca="1" si="129"/>
        <v>-20467737551.582867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-20467737551.582867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-85282239.79826194</v>
      </c>
      <c r="L2496" s="444">
        <f t="shared" ca="1" si="129"/>
        <v>-20553019791.38113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-20553019791.38113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-85637582.464088038</v>
      </c>
      <c r="L2497" s="444">
        <f t="shared" ca="1" si="129"/>
        <v>-20638657373.845219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-20638657373.845219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-85994405.724355072</v>
      </c>
      <c r="L2498" s="444">
        <f t="shared" ca="1" si="129"/>
        <v>-20724651779.569572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-20724651779.569572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-86352715.748206556</v>
      </c>
      <c r="L2499" s="444">
        <f t="shared" ca="1" si="129"/>
        <v>-20811004495.31778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-20811004495.31778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-86712518.730490744</v>
      </c>
      <c r="L2500" s="444">
        <f t="shared" ca="1" si="129"/>
        <v>-20897717014.048271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-20897717014.048271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-87073820.891867802</v>
      </c>
      <c r="L2501" s="444">
        <f t="shared" ca="1" si="129"/>
        <v>-20984790834.94014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-20984790834.94014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-87436628.478917241</v>
      </c>
      <c r="L2502" s="444">
        <f t="shared" ca="1" si="129"/>
        <v>-21072227463.419056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-21072227463.419056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-87800947.764246061</v>
      </c>
      <c r="L2503" s="444">
        <f t="shared" ca="1" si="129"/>
        <v>-21160028411.183304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-21160028411.183304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-88166785.046597093</v>
      </c>
      <c r="L2504" s="444">
        <f t="shared" ca="1" si="129"/>
        <v>-21248195196.2299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-21248195196.2299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-88534146.650957912</v>
      </c>
      <c r="L2505" s="444">
        <f t="shared" ca="1" si="129"/>
        <v>-21336729342.880859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-21336729342.880859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-88903038.928670242</v>
      </c>
      <c r="L2506" s="444">
        <f t="shared" ca="1" si="129"/>
        <v>-21425632381.809528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-21425632381.809528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-89273468.257539704</v>
      </c>
      <c r="L2507" s="444">
        <f t="shared" ca="1" si="129"/>
        <v>-21514905850.067066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-21514905850.067066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-89645441.041946113</v>
      </c>
      <c r="L2508" s="444">
        <f t="shared" ca="1" si="129"/>
        <v>-21604551291.109013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-21604551291.109013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-90018963.712954223</v>
      </c>
      <c r="L2509" s="444">
        <f t="shared" ca="1" si="129"/>
        <v>-21694570254.821968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-21694570254.821968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-90394042.728424862</v>
      </c>
      <c r="L2510" s="444">
        <f t="shared" ca="1" si="129"/>
        <v>-21784964297.550392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-21784964297.550392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-90770684.573126629</v>
      </c>
      <c r="L2511" s="444">
        <f t="shared" ca="1" si="129"/>
        <v>-21875734982.12352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-21875734982.12352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-91148895.758847997</v>
      </c>
      <c r="L2512" s="444">
        <f t="shared" ca="1" si="129"/>
        <v>-21966883877.882366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-21966883877.882366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-91528682.824509859</v>
      </c>
      <c r="L2513" s="444">
        <f t="shared" ca="1" si="129"/>
        <v>-22058412560.706875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-22058412560.706875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-91910052.336278647</v>
      </c>
      <c r="L2514" s="444">
        <f t="shared" ca="1" si="129"/>
        <v>-22150322613.043152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-22150322613.043152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-92293010.8876798</v>
      </c>
      <c r="L2515" s="444">
        <f t="shared" ca="1" si="129"/>
        <v>-22242615623.930832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-22242615623.930832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-92677565.099711806</v>
      </c>
      <c r="L2516" s="444">
        <f t="shared" ca="1" si="129"/>
        <v>-22335293189.030544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-22335293189.030544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-93063721.620960593</v>
      </c>
      <c r="L2517" s="444">
        <f t="shared" ca="1" si="129"/>
        <v>-22428356910.651505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-22428356910.651505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-93451487.127714604</v>
      </c>
      <c r="L2518" s="444">
        <f t="shared" ca="1" si="129"/>
        <v>-22521808397.779221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-22521808397.779221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-93840868.32408008</v>
      </c>
      <c r="L2519" s="444">
        <f t="shared" ca="1" si="129"/>
        <v>-22615649266.103302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-22615649266.103302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-94231871.942097098</v>
      </c>
      <c r="L2520" s="444">
        <f t="shared" ca="1" si="129"/>
        <v>-22709881138.045399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-22709881138.045399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-94624504.74185583</v>
      </c>
      <c r="L2521" s="444">
        <f t="shared" ca="1" si="129"/>
        <v>-22804505642.787254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-22804505642.787254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-95018773.511613563</v>
      </c>
      <c r="L2522" s="444">
        <f t="shared" ca="1" si="129"/>
        <v>-22899524416.298866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-22899524416.298866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-95414685.067911938</v>
      </c>
      <c r="L2523" s="444">
        <f t="shared" ca="1" si="129"/>
        <v>-22994939101.366779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-22994939101.366779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-95812246.255694911</v>
      </c>
      <c r="L2524" s="444">
        <f t="shared" ca="1" si="129"/>
        <v>-23090751347.622475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-23090751347.622475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-96211463.948426977</v>
      </c>
      <c r="L2525" s="444">
        <f t="shared" ca="1" si="129"/>
        <v>-23186962811.5709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-23186962811.5709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-96612345.048212081</v>
      </c>
      <c r="L2526" s="444">
        <f t="shared" ca="1" si="129"/>
        <v>-23283575156.619114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-23283575156.619114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-97014896.485912979</v>
      </c>
      <c r="L2527" s="444">
        <f t="shared" ca="1" si="129"/>
        <v>-23380590053.105026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-23380590053.105026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-97419125.221270949</v>
      </c>
      <c r="L2528" s="444">
        <f t="shared" ca="1" si="129"/>
        <v>-23478009178.326298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-23478009178.326298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-97825038.243026242</v>
      </c>
      <c r="L2529" s="444">
        <f t="shared" ca="1" si="129"/>
        <v>-23575834216.569324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-23575834216.569324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-98232642.569038853</v>
      </c>
      <c r="L2530" s="444">
        <f t="shared" ca="1" si="129"/>
        <v>-23674066859.138363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-23674066859.138363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-98641945.246409848</v>
      </c>
      <c r="L2531" s="444">
        <f t="shared" ca="1" si="129"/>
        <v>-23772708804.384773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-23772708804.384773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-99052953.351603225</v>
      </c>
      <c r="L2532" s="444">
        <f t="shared" ca="1" si="129"/>
        <v>-23871761757.736378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-23871761757.736378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-99465673.990568236</v>
      </c>
      <c r="L2533" s="444">
        <f t="shared" ca="1" si="129"/>
        <v>-23971227431.726948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-23971227431.726948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-99880114.298862278</v>
      </c>
      <c r="L2534" s="444">
        <f t="shared" ca="1" si="129"/>
        <v>-24071107546.02581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-24071107546.02581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-100296281.4417742</v>
      </c>
      <c r="L2535" s="444">
        <f t="shared" ca="1" si="129"/>
        <v>-24171403827.467583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-24171403827.467583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-100714182.61444826</v>
      </c>
      <c r="L2536" s="444">
        <f t="shared" ca="1" si="129"/>
        <v>-24272118010.082031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-24272118010.082031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-101133825.04200846</v>
      </c>
      <c r="L2537" s="444">
        <f t="shared" ca="1" si="129"/>
        <v>-24373251835.124039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-24373251835.124039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-101555215.97968349</v>
      </c>
      <c r="L2538" s="444">
        <f t="shared" ca="1" si="129"/>
        <v>-24474807051.103722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-24474807051.103722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-101978362.71293217</v>
      </c>
      <c r="L2539" s="444">
        <f t="shared" ca="1" si="129"/>
        <v>-24576785413.816654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-24576785413.816654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-102403272.55756938</v>
      </c>
      <c r="L2540" s="444">
        <f t="shared" ca="1" si="129"/>
        <v>-24679188686.374222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-24679188686.374222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-102829952.85989259</v>
      </c>
      <c r="L2541" s="444">
        <f t="shared" ca="1" si="129"/>
        <v>-24782018639.234116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-24782018639.234116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-103258410.99680881</v>
      </c>
      <c r="L2542" s="444">
        <f t="shared" ca="1" si="129"/>
        <v>-24885277050.230923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-24885277050.230923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-103688654.37596218</v>
      </c>
      <c r="L2543" s="444">
        <f t="shared" ca="1" si="129"/>
        <v>-24988965704.606884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-24988965704.606884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-104120690.43586202</v>
      </c>
      <c r="L2544" s="444">
        <f t="shared" ca="1" si="129"/>
        <v>-25093086395.042747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-25093086395.042747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-104554526.64601144</v>
      </c>
      <c r="L2545" s="444">
        <f t="shared" ca="1" si="129"/>
        <v>-25197640921.688759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-25197640921.688759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-104990170.50703649</v>
      </c>
      <c r="L2546" s="444">
        <f t="shared" ca="1" si="129"/>
        <v>-25302631092.195797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-25302631092.195797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-105427629.55081582</v>
      </c>
      <c r="L2547" s="444">
        <f t="shared" ca="1" si="129"/>
        <v>-25408058721.746613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-25408058721.746613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-105866911.34061089</v>
      </c>
      <c r="L2548" s="444">
        <f t="shared" ca="1" si="129"/>
        <v>-25513925633.087223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-25513925633.087223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-106308023.47119676</v>
      </c>
      <c r="L2549" s="444">
        <f t="shared" ca="1" si="129"/>
        <v>-25620233656.558418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-25620233656.558418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-106750973.5689934</v>
      </c>
      <c r="L2550" s="444">
        <f t="shared" ca="1" si="129"/>
        <v>-25726984630.127411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-25726984630.127411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-107195769.29219754</v>
      </c>
      <c r="L2551" s="444">
        <f t="shared" ca="1" si="129"/>
        <v>-25834180399.419609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-25834180399.419609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-107642418.33091503</v>
      </c>
      <c r="L2552" s="444">
        <f t="shared" ca="1" si="129"/>
        <v>-25941822817.750523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-25941822817.750523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-108090928.40729384</v>
      </c>
      <c r="L2553" s="444">
        <f t="shared" ca="1" si="129"/>
        <v>-26049913746.157818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-26049913746.157818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-108541307.27565758</v>
      </c>
      <c r="L2554" s="444">
        <f t="shared" ca="1" si="129"/>
        <v>-26158455053.433475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-26158455053.433475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-108993562.72263949</v>
      </c>
      <c r="L2555" s="444">
        <f t="shared" ca="1" si="129"/>
        <v>-26267448616.156116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-26267448616.156116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-109447702.56731714</v>
      </c>
      <c r="L2556" s="444">
        <f t="shared" ca="1" si="129"/>
        <v>-26376896318.723434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-26376896318.723434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-109903734.66134764</v>
      </c>
      <c r="L2557" s="444">
        <f t="shared" ca="1" si="129"/>
        <v>-26486800053.384781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-26486800053.384781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-110361666.88910325</v>
      </c>
      <c r="L2558" s="444">
        <f t="shared" ref="L2558:L2812" ca="1" si="134">I2558-J2558+K2558</f>
        <v>-26597161720.273884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-26597161720.273884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-110821507.16780785</v>
      </c>
      <c r="L2559" s="444">
        <f t="shared" ca="1" si="134"/>
        <v>-26707983227.441692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-26707983227.441692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-111283263.44767372</v>
      </c>
      <c r="L2560" s="444">
        <f t="shared" ca="1" si="134"/>
        <v>-26819266490.889366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-26819266490.889366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-111746943.71203902</v>
      </c>
      <c r="L2561" s="444">
        <f t="shared" ca="1" si="134"/>
        <v>-26931013434.601406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-26931013434.601406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-112212555.97750586</v>
      </c>
      <c r="L2562" s="444">
        <f t="shared" ca="1" si="134"/>
        <v>-27043225990.578911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-27043225990.578911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-112680108.2940788</v>
      </c>
      <c r="L2563" s="444">
        <f t="shared" ca="1" si="134"/>
        <v>-27155906098.87299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-27155906098.87299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-113149608.74530411</v>
      </c>
      <c r="L2564" s="444">
        <f t="shared" ca="1" si="134"/>
        <v>-27269055707.618294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-27269055707.618294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-113621065.44840954</v>
      </c>
      <c r="L2565" s="444">
        <f t="shared" ca="1" si="134"/>
        <v>-27382676773.066704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-27382676773.066704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-114094486.5544446</v>
      </c>
      <c r="L2566" s="444">
        <f t="shared" ca="1" si="134"/>
        <v>-27496771259.621147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-27496771259.621147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-114569880.24842145</v>
      </c>
      <c r="L2567" s="444">
        <f t="shared" ca="1" si="134"/>
        <v>-27611341139.869568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-27611341139.869568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-115047254.74945652</v>
      </c>
      <c r="L2568" s="444">
        <f t="shared" ca="1" si="134"/>
        <v>-27726388394.619026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-27726388394.619026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-115526618.31091261</v>
      </c>
      <c r="L2569" s="444">
        <f t="shared" ca="1" si="134"/>
        <v>-27841915012.929939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-27841915012.929939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-116007979.2205414</v>
      </c>
      <c r="L2570" s="444">
        <f t="shared" ca="1" si="134"/>
        <v>-27957922992.150482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-27957922992.150482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-116491345.80062701</v>
      </c>
      <c r="L2571" s="444">
        <f t="shared" ca="1" si="134"/>
        <v>-28074414337.951111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-28074414337.951111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-116976726.40812963</v>
      </c>
      <c r="L2572" s="444">
        <f t="shared" ca="1" si="134"/>
        <v>-28191391064.359241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-28191391064.359241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-117464129.43483017</v>
      </c>
      <c r="L2573" s="444">
        <f t="shared" ca="1" si="134"/>
        <v>-28308855193.794071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-28308855193.794071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-117953563.3074753</v>
      </c>
      <c r="L2574" s="444">
        <f t="shared" ca="1" si="134"/>
        <v>-28426808757.101547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-28426808757.101547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-118445036.48792312</v>
      </c>
      <c r="L2575" s="444">
        <f t="shared" ca="1" si="134"/>
        <v>-28545253793.58947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-28545253793.58947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-118938557.47328946</v>
      </c>
      <c r="L2576" s="444">
        <f t="shared" ca="1" si="134"/>
        <v>-28664192351.062759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-28664192351.062759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-119434134.79609483</v>
      </c>
      <c r="L2577" s="444">
        <f t="shared" ca="1" si="134"/>
        <v>-28783626485.858852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-28783626485.858852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-119931777.02441187</v>
      </c>
      <c r="L2578" s="444">
        <f t="shared" ca="1" si="134"/>
        <v>-28903558262.883263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-28903558262.883263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-120431492.7620136</v>
      </c>
      <c r="L2579" s="444">
        <f t="shared" ca="1" si="134"/>
        <v>-29023989755.645275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-29023989755.645275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-120933290.64852199</v>
      </c>
      <c r="L2580" s="444">
        <f t="shared" ca="1" si="134"/>
        <v>-29144923046.293797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-29144923046.293797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-121437179.35955749</v>
      </c>
      <c r="L2581" s="444">
        <f t="shared" ca="1" si="134"/>
        <v>-29266360225.653355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-29266360225.653355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-121943167.60688898</v>
      </c>
      <c r="L2582" s="444">
        <f t="shared" ca="1" si="134"/>
        <v>-29388303393.260242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-29388303393.260242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-122451264.13858433</v>
      </c>
      <c r="L2583" s="444">
        <f t="shared" ca="1" si="134"/>
        <v>-29510754657.398827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-29510754657.398827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-122961477.73916176</v>
      </c>
      <c r="L2584" s="444">
        <f t="shared" ca="1" si="134"/>
        <v>-29633716135.137989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-29633716135.137989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-123473817.22974162</v>
      </c>
      <c r="L2585" s="444">
        <f t="shared" ca="1" si="134"/>
        <v>-29757189952.367729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-29757189952.367729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-123988291.46819887</v>
      </c>
      <c r="L2586" s="444">
        <f t="shared" ca="1" si="134"/>
        <v>-29881178243.83593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-29881178243.83593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-124504909.34931637</v>
      </c>
      <c r="L2587" s="444">
        <f t="shared" ca="1" si="134"/>
        <v>-30005683153.185246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-30005683153.185246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-125023679.80493852</v>
      </c>
      <c r="L2588" s="444">
        <f t="shared" ca="1" si="134"/>
        <v>-30130706832.990185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-30130706832.990185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-125544611.80412577</v>
      </c>
      <c r="L2589" s="444">
        <f t="shared" ca="1" si="134"/>
        <v>-30256251444.794312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-30256251444.794312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-126067714.35330963</v>
      </c>
      <c r="L2590" s="444">
        <f t="shared" ca="1" si="134"/>
        <v>-30382319159.147621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-30382319159.147621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-126592996.49644841</v>
      </c>
      <c r="L2591" s="444">
        <f t="shared" ca="1" si="134"/>
        <v>-30508912155.64407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-30508912155.64407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-127120467.31518362</v>
      </c>
      <c r="L2592" s="444">
        <f t="shared" ca="1" si="134"/>
        <v>-30636032622.959251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-30636032622.959251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-127650135.92899688</v>
      </c>
      <c r="L2593" s="444">
        <f t="shared" ca="1" si="134"/>
        <v>-30763682758.888248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-30763682758.888248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-128182011.49536771</v>
      </c>
      <c r="L2594" s="444">
        <f t="shared" ca="1" si="134"/>
        <v>-30891864770.383617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-30891864770.383617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-128716103.20993173</v>
      </c>
      <c r="L2595" s="444">
        <f t="shared" ca="1" si="134"/>
        <v>-31020580873.593548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-31020580873.593548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-129252420.30663978</v>
      </c>
      <c r="L2596" s="444">
        <f t="shared" ca="1" si="134"/>
        <v>-31149833293.900188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-31149833293.900188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-129790972.05791745</v>
      </c>
      <c r="L2597" s="444">
        <f t="shared" ca="1" si="134"/>
        <v>-31279624265.958107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-31279624265.958107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-130331767.77482545</v>
      </c>
      <c r="L2598" s="444">
        <f t="shared" ca="1" si="134"/>
        <v>-31409956033.732933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-31409956033.732933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-130874816.80722056</v>
      </c>
      <c r="L2599" s="444">
        <f t="shared" ca="1" si="134"/>
        <v>-31540830850.540154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-31540830850.540154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-131420128.5439173</v>
      </c>
      <c r="L2600" s="444">
        <f t="shared" ca="1" si="134"/>
        <v>-31672250979.084072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-31672250979.084072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-131967712.41285028</v>
      </c>
      <c r="L2601" s="444">
        <f t="shared" ca="1" si="134"/>
        <v>-31804218691.496922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-31804218691.496922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-132517577.88123716</v>
      </c>
      <c r="L2602" s="444">
        <f t="shared" ca="1" si="134"/>
        <v>-31936736269.378159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-31936736269.378159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-133069734.45574233</v>
      </c>
      <c r="L2603" s="444">
        <f t="shared" ca="1" si="134"/>
        <v>-32069806003.8339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-32069806003.8339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-133624191.68264124</v>
      </c>
      <c r="L2604" s="444">
        <f t="shared" ca="1" si="134"/>
        <v>-32203430195.516541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-32203430195.516541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-134180959.14798556</v>
      </c>
      <c r="L2605" s="444">
        <f t="shared" ca="1" si="134"/>
        <v>-32337611154.664528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-32337611154.664528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-134740046.47776884</v>
      </c>
      <c r="L2606" s="444">
        <f t="shared" ca="1" si="134"/>
        <v>-32472351201.142296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-32472351201.142296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-135301463.33809289</v>
      </c>
      <c r="L2607" s="444">
        <f t="shared" ca="1" si="134"/>
        <v>-32607652664.480389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-32607652664.480389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-135865219.43533498</v>
      </c>
      <c r="L2608" s="444">
        <f t="shared" ca="1" si="134"/>
        <v>-32743517883.915722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-32743517883.915722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-136431324.51631552</v>
      </c>
      <c r="L2609" s="444">
        <f t="shared" ca="1" si="134"/>
        <v>-32879949208.432037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-32879949208.432037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-136999788.36846682</v>
      </c>
      <c r="L2610" s="444">
        <f t="shared" ca="1" si="134"/>
        <v>-33016948996.800503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-33016948996.800503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-137570620.82000208</v>
      </c>
      <c r="L2611" s="444">
        <f t="shared" ca="1" si="134"/>
        <v>-33154519617.620506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-33154519617.620506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-138143831.74008545</v>
      </c>
      <c r="L2612" s="444">
        <f t="shared" ca="1" si="134"/>
        <v>-33292663449.360592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-33292663449.360592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-138719431.03900248</v>
      </c>
      <c r="L2613" s="444">
        <f t="shared" ca="1" si="134"/>
        <v>-33431382880.399593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-33431382880.399593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-139297428.66833162</v>
      </c>
      <c r="L2614" s="444">
        <f t="shared" ca="1" si="134"/>
        <v>-33570680309.067924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-33570680309.067924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-139877834.62111634</v>
      </c>
      <c r="L2615" s="444">
        <f t="shared" ca="1" si="134"/>
        <v>-33710558143.689041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-33710558143.689041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-140460658.93203768</v>
      </c>
      <c r="L2616" s="444">
        <f t="shared" ca="1" si="134"/>
        <v>-33851018802.621078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-33851018802.621078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-141045911.67758784</v>
      </c>
      <c r="L2617" s="444">
        <f t="shared" ca="1" si="134"/>
        <v>-33992064714.298668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-33992064714.298668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-141633602.97624445</v>
      </c>
      <c r="L2618" s="444">
        <f t="shared" ca="1" si="134"/>
        <v>-34133698317.274914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-34133698317.274914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-142223742.98864546</v>
      </c>
      <c r="L2619" s="444">
        <f t="shared" ca="1" si="134"/>
        <v>-34275922060.263557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-34275922060.263557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-142816341.91776481</v>
      </c>
      <c r="L2620" s="444">
        <f t="shared" ca="1" si="134"/>
        <v>-34418738402.18132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-34418738402.18132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-143411410.00908884</v>
      </c>
      <c r="L2621" s="444">
        <f t="shared" ca="1" si="134"/>
        <v>-34562149812.190407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-34562149812.190407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-144008957.55079335</v>
      </c>
      <c r="L2622" s="444">
        <f t="shared" ca="1" si="134"/>
        <v>-34706158769.741203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-34706158769.741203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-144608994.87392169</v>
      </c>
      <c r="L2623" s="444">
        <f t="shared" ca="1" si="134"/>
        <v>-34850767764.615128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-34850767764.615128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-145211532.35256302</v>
      </c>
      <c r="L2624" s="444">
        <f t="shared" ca="1" si="134"/>
        <v>-34995979296.96769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-34995979296.96769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-145816580.40403205</v>
      </c>
      <c r="L2625" s="444">
        <f t="shared" ca="1" si="134"/>
        <v>-35141795877.371719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-35141795877.371719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-146424149.48904884</v>
      </c>
      <c r="L2626" s="444">
        <f t="shared" ca="1" si="134"/>
        <v>-35288220026.860771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-35288220026.860771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-147034250.11191988</v>
      </c>
      <c r="L2627" s="444">
        <f t="shared" ca="1" si="134"/>
        <v>-35435254276.972694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-35435254276.972694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-147646892.82071957</v>
      </c>
      <c r="L2628" s="444">
        <f t="shared" ca="1" si="134"/>
        <v>-35582901169.793411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-35582901169.793411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-148262088.20747253</v>
      </c>
      <c r="L2629" s="444">
        <f t="shared" ca="1" si="134"/>
        <v>-35731163258.000885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-35731163258.000885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-148879846.90833703</v>
      </c>
      <c r="L2630" s="444">
        <f t="shared" ca="1" si="134"/>
        <v>-35880043104.909225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-35880043104.909225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-149500179.60378844</v>
      </c>
      <c r="L2631" s="444">
        <f t="shared" ca="1" si="134"/>
        <v>-36029543284.513016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-36029543284.513016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-150123097.01880422</v>
      </c>
      <c r="L2632" s="444">
        <f t="shared" ca="1" si="134"/>
        <v>-36179666381.531822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-36179666381.531822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-150748609.92304927</v>
      </c>
      <c r="L2633" s="444">
        <f t="shared" ca="1" si="134"/>
        <v>-36330414991.454872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-36330414991.454872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-151376729.13106197</v>
      </c>
      <c r="L2634" s="444">
        <f t="shared" ca="1" si="134"/>
        <v>-36481791720.585938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-36481791720.585938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-152007465.50244141</v>
      </c>
      <c r="L2635" s="444">
        <f t="shared" ca="1" si="134"/>
        <v>-36633799186.088379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-36633799186.088379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-152640829.9420349</v>
      </c>
      <c r="L2636" s="444">
        <f t="shared" ca="1" si="134"/>
        <v>-36786440016.030411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-36786440016.030411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-153276833.4001267</v>
      </c>
      <c r="L2637" s="444">
        <f t="shared" ca="1" si="134"/>
        <v>-36939716849.430534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-36939716849.430534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-153915486.87262723</v>
      </c>
      <c r="L2638" s="444">
        <f t="shared" ca="1" si="134"/>
        <v>-37093632336.303162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-37093632336.303162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-154556801.40126318</v>
      </c>
      <c r="L2639" s="444">
        <f t="shared" ca="1" si="134"/>
        <v>-37248189137.704422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-37248189137.704422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-155200788.07376844</v>
      </c>
      <c r="L2640" s="444">
        <f t="shared" ca="1" si="134"/>
        <v>-37403389925.778191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-37403389925.778191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-155847458.02407581</v>
      </c>
      <c r="L2641" s="444">
        <f t="shared" ca="1" si="134"/>
        <v>-37559237383.802269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-37559237383.802269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-156496822.43250945</v>
      </c>
      <c r="L2642" s="444">
        <f t="shared" ca="1" si="134"/>
        <v>-37715734206.234779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-37715734206.234779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-157148892.52597824</v>
      </c>
      <c r="L2643" s="444">
        <f t="shared" ca="1" si="134"/>
        <v>-37872883098.760757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-37872883098.760757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-157803679.57816982</v>
      </c>
      <c r="L2644" s="444">
        <f t="shared" ca="1" si="134"/>
        <v>-38030686778.338928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-38030686778.338928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-158461194.90974554</v>
      </c>
      <c r="L2645" s="444">
        <f t="shared" ca="1" si="134"/>
        <v>-38189147973.248672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-38189147973.248672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-159121449.88853613</v>
      </c>
      <c r="L2646" s="444">
        <f t="shared" ca="1" si="134"/>
        <v>-38348269423.137207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-38348269423.137207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-159784455.92973837</v>
      </c>
      <c r="L2647" s="444">
        <f t="shared" ca="1" si="134"/>
        <v>-38508053879.066948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-38508053879.066948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-160450224.49611229</v>
      </c>
      <c r="L2648" s="444">
        <f t="shared" ca="1" si="134"/>
        <v>-38668504103.563057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-38668504103.563057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-161118767.0981794</v>
      </c>
      <c r="L2649" s="444">
        <f t="shared" ca="1" si="134"/>
        <v>-38829622870.66124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-38829622870.66124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-161790095.29442182</v>
      </c>
      <c r="L2650" s="444">
        <f t="shared" ca="1" si="134"/>
        <v>-38991412965.955658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-38991412965.955658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-162464220.69148192</v>
      </c>
      <c r="L2651" s="444">
        <f t="shared" ca="1" si="134"/>
        <v>-39153877186.647141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-39153877186.647141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-163141154.94436309</v>
      </c>
      <c r="L2652" s="444">
        <f t="shared" ca="1" si="134"/>
        <v>-39317018341.591507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-39317018341.591507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-163820909.75663128</v>
      </c>
      <c r="L2653" s="444">
        <f t="shared" ca="1" si="134"/>
        <v>-39480839251.348137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-39480839251.348137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-164503496.88061723</v>
      </c>
      <c r="L2654" s="444">
        <f t="shared" ca="1" si="134"/>
        <v>-39645342748.228752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-39645342748.228752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-165188928.11761981</v>
      </c>
      <c r="L2655" s="444">
        <f t="shared" ca="1" si="134"/>
        <v>-39810531676.346375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-39810531676.346375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-165877215.3181099</v>
      </c>
      <c r="L2656" s="444">
        <f t="shared" ca="1" si="134"/>
        <v>-39976408891.664482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-39976408891.664482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-166568370.38193533</v>
      </c>
      <c r="L2657" s="444">
        <f t="shared" ca="1" si="134"/>
        <v>-40142977262.046417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-40142977262.046417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-167262405.25852674</v>
      </c>
      <c r="L2658" s="444">
        <f t="shared" ca="1" si="134"/>
        <v>-40310239667.304947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-40310239667.304947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-167959331.94710395</v>
      </c>
      <c r="L2659" s="444">
        <f t="shared" ca="1" si="134"/>
        <v>-40478198999.252052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-40478198999.252052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-168659162.49688354</v>
      </c>
      <c r="L2660" s="444">
        <f t="shared" ca="1" si="134"/>
        <v>-40646858161.74894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-40646858161.74894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-169361909.00728723</v>
      </c>
      <c r="L2661" s="444">
        <f t="shared" ca="1" si="134"/>
        <v>-40816220070.756226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-40816220070.756226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-170067583.62815094</v>
      </c>
      <c r="L2662" s="444">
        <f t="shared" ca="1" si="134"/>
        <v>-40986287654.384377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-40986287654.384377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-170776198.55993491</v>
      </c>
      <c r="L2663" s="444">
        <f t="shared" ca="1" si="134"/>
        <v>-41157063852.944313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-41157063852.944313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-171487766.05393463</v>
      </c>
      <c r="L2664" s="444">
        <f t="shared" ca="1" si="134"/>
        <v>-41328551618.998245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-41328551618.998245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-172202298.41249269</v>
      </c>
      <c r="L2665" s="444">
        <f t="shared" ca="1" si="134"/>
        <v>-41500753917.410736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-41500753917.410736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-172919807.98921141</v>
      </c>
      <c r="L2666" s="444">
        <f t="shared" ca="1" si="134"/>
        <v>-41673673725.399948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-41673673725.399948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-173640307.18916646</v>
      </c>
      <c r="L2667" s="444">
        <f t="shared" ca="1" si="134"/>
        <v>-41847314032.589111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-41847314032.589111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-174363808.46912131</v>
      </c>
      <c r="L2668" s="444">
        <f t="shared" ca="1" si="134"/>
        <v>-42021677841.058235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-42021677841.058235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-175090324.33774266</v>
      </c>
      <c r="L2669" s="444">
        <f t="shared" ca="1" si="134"/>
        <v>-42196768165.395981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-42196768165.395981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-175819867.35581657</v>
      </c>
      <c r="L2670" s="444">
        <f t="shared" ca="1" si="134"/>
        <v>-42372588032.751801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-42372588032.751801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-176552450.13646585</v>
      </c>
      <c r="L2671" s="444">
        <f t="shared" ca="1" si="134"/>
        <v>-42549140482.888268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-42549140482.888268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-177288085.34536779</v>
      </c>
      <c r="L2672" s="444">
        <f t="shared" ca="1" si="134"/>
        <v>-42726428568.233635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-42726428568.233635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-178026785.70097348</v>
      </c>
      <c r="L2673" s="444">
        <f t="shared" ca="1" si="134"/>
        <v>-42904455353.934608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-42904455353.934608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-178768563.97472754</v>
      </c>
      <c r="L2674" s="444">
        <f t="shared" ca="1" si="134"/>
        <v>-43083223917.909332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-43083223917.909332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-179513432.99128887</v>
      </c>
      <c r="L2675" s="444">
        <f t="shared" ca="1" si="134"/>
        <v>-43262737350.90062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-43262737350.90062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-180261405.62875259</v>
      </c>
      <c r="L2676" s="444">
        <f t="shared" ca="1" si="134"/>
        <v>-43442998756.529373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-43442998756.529373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-181012494.81887239</v>
      </c>
      <c r="L2677" s="444">
        <f t="shared" ca="1" si="134"/>
        <v>-43624011251.348244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-43624011251.348244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-181766713.54728433</v>
      </c>
      <c r="L2678" s="444">
        <f t="shared" ca="1" si="134"/>
        <v>-43805777964.895531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-43805777964.895531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-182524074.85373136</v>
      </c>
      <c r="L2679" s="444">
        <f t="shared" ca="1" si="134"/>
        <v>-43988302039.74926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-43988302039.74926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-183284591.83228859</v>
      </c>
      <c r="L2680" s="444">
        <f t="shared" ca="1" si="134"/>
        <v>-44171586631.581551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-44171586631.581551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-184048277.6315898</v>
      </c>
      <c r="L2681" s="444">
        <f t="shared" ca="1" si="134"/>
        <v>-44355634909.213142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-44355634909.213142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-184815145.45505476</v>
      </c>
      <c r="L2682" s="444">
        <f t="shared" ca="1" si="134"/>
        <v>-44540450054.668198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-44540450054.668198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-185585208.5611175</v>
      </c>
      <c r="L2683" s="444">
        <f t="shared" ca="1" si="134"/>
        <v>-44726035263.229317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-44726035263.229317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-186358480.26345548</v>
      </c>
      <c r="L2684" s="444">
        <f t="shared" ca="1" si="134"/>
        <v>-44912393743.492775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-44912393743.492775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-187134973.93121991</v>
      </c>
      <c r="L2685" s="444">
        <f t="shared" ca="1" si="134"/>
        <v>-45099528717.423996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-45099528717.423996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-187914702.98926663</v>
      </c>
      <c r="L2686" s="444">
        <f t="shared" ca="1" si="134"/>
        <v>-45287443420.413261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-45287443420.413261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-188697680.91838858</v>
      </c>
      <c r="L2687" s="444">
        <f t="shared" ca="1" si="134"/>
        <v>-45476141101.33165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-45476141101.33165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-189483921.25554854</v>
      </c>
      <c r="L2688" s="444">
        <f t="shared" ca="1" si="134"/>
        <v>-45665625022.587196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-45665625022.587196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-190273437.59411332</v>
      </c>
      <c r="L2689" s="444">
        <f t="shared" ca="1" si="134"/>
        <v>-45855898460.181313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-45855898460.181313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-191066243.5840888</v>
      </c>
      <c r="L2690" s="444">
        <f t="shared" ca="1" si="134"/>
        <v>-46046964703.765404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-46046964703.765404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-191862352.93235585</v>
      </c>
      <c r="L2691" s="444">
        <f t="shared" ca="1" si="134"/>
        <v>-46238827056.697762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-46238827056.697762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-192661779.40290734</v>
      </c>
      <c r="L2692" s="444">
        <f t="shared" ca="1" si="134"/>
        <v>-46431488836.10067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-46431488836.10067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-193464536.81708613</v>
      </c>
      <c r="L2693" s="444">
        <f t="shared" ca="1" si="134"/>
        <v>-46624953372.917755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-46624953372.917755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-194270639.05382398</v>
      </c>
      <c r="L2694" s="444">
        <f t="shared" ca="1" si="134"/>
        <v>-46819224011.971581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-46819224011.971581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-195080100.04988158</v>
      </c>
      <c r="L2695" s="444">
        <f t="shared" ca="1" si="134"/>
        <v>-47014304112.021461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-47014304112.021461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-195892933.80008942</v>
      </c>
      <c r="L2696" s="444">
        <f t="shared" ca="1" si="134"/>
        <v>-47210197045.821548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-47210197045.821548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-196709154.35758978</v>
      </c>
      <c r="L2697" s="444">
        <f t="shared" ca="1" si="134"/>
        <v>-47406906200.179138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-47406906200.179138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-197528775.83407974</v>
      </c>
      <c r="L2698" s="444">
        <f t="shared" ca="1" si="134"/>
        <v>-47604434976.013214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-47604434976.013214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-198351812.40005505</v>
      </c>
      <c r="L2699" s="444">
        <f t="shared" ca="1" si="134"/>
        <v>-47802786788.413269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-47802786788.413269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-199178278.28505528</v>
      </c>
      <c r="L2700" s="444">
        <f t="shared" ca="1" si="134"/>
        <v>-48001965066.698326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-48001965066.698326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-200008187.7779097</v>
      </c>
      <c r="L2701" s="444">
        <f t="shared" ca="1" si="134"/>
        <v>-48201973254.476234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-48201973254.476234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-200841555.22698432</v>
      </c>
      <c r="L2702" s="444">
        <f t="shared" ca="1" si="134"/>
        <v>-48402814809.703217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-48402814809.703217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-201678395.04043007</v>
      </c>
      <c r="L2703" s="444">
        <f t="shared" ca="1" si="134"/>
        <v>-48604493204.743645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-48604493204.743645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-202518721.68643185</v>
      </c>
      <c r="L2704" s="444">
        <f t="shared" ca="1" si="134"/>
        <v>-48807011926.430077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-48807011926.430077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-203362549.69345865</v>
      </c>
      <c r="L2705" s="444">
        <f t="shared" ca="1" si="134"/>
        <v>-49010374476.123535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-49010374476.123535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-204209893.65051472</v>
      </c>
      <c r="L2706" s="444">
        <f t="shared" ca="1" si="134"/>
        <v>-49214584369.774048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-49214584369.774048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-205060768.20739186</v>
      </c>
      <c r="L2707" s="444">
        <f t="shared" ca="1" si="134"/>
        <v>-49419645137.981438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-49419645137.981438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-205915188.07492265</v>
      </c>
      <c r="L2708" s="444">
        <f t="shared" ca="1" si="134"/>
        <v>-49625560326.056358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-49625560326.056358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-206773168.02523482</v>
      </c>
      <c r="L2709" s="444">
        <f t="shared" ca="1" si="134"/>
        <v>-49832333494.081596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-49832333494.081596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-207634722.89200664</v>
      </c>
      <c r="L2710" s="444">
        <f t="shared" ca="1" si="134"/>
        <v>-50039968216.973602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-50039968216.973602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-208499867.57072335</v>
      </c>
      <c r="L2711" s="444">
        <f t="shared" ca="1" si="134"/>
        <v>-50248468084.544327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-50248468084.544327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-209368617.0189347</v>
      </c>
      <c r="L2712" s="444">
        <f t="shared" ca="1" si="134"/>
        <v>-50457836701.563263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-50457836701.563263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-210240986.2565136</v>
      </c>
      <c r="L2713" s="444">
        <f t="shared" ca="1" si="134"/>
        <v>-50668077687.819778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-50668077687.819778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-211116990.36591575</v>
      </c>
      <c r="L2714" s="444">
        <f t="shared" ca="1" si="134"/>
        <v>-50879194678.185692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-50879194678.185692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-211996644.49244037</v>
      </c>
      <c r="L2715" s="444">
        <f t="shared" ca="1" si="134"/>
        <v>-51091191322.678131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-51091191322.678131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-212879963.8444922</v>
      </c>
      <c r="L2716" s="444">
        <f t="shared" ca="1" si="134"/>
        <v>-51304071286.522621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-51304071286.522621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-213766963.69384426</v>
      </c>
      <c r="L2717" s="444">
        <f t="shared" ca="1" si="134"/>
        <v>-51517838250.216469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-51517838250.216469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-214657659.37590194</v>
      </c>
      <c r="L2718" s="444">
        <f t="shared" ca="1" si="134"/>
        <v>-51732495909.592369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-51732495909.592369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-215552066.28996819</v>
      </c>
      <c r="L2719" s="444">
        <f t="shared" ca="1" si="134"/>
        <v>-51948047975.882339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-51948047975.882339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-216450199.89950976</v>
      </c>
      <c r="L2720" s="444">
        <f t="shared" ca="1" si="134"/>
        <v>-52164498175.781853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-52164498175.781853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-217352075.73242438</v>
      </c>
      <c r="L2721" s="444">
        <f t="shared" ca="1" si="134"/>
        <v>-52381850251.514275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-52381850251.514275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-218257709.38130948</v>
      </c>
      <c r="L2722" s="444">
        <f t="shared" ca="1" si="134"/>
        <v>-52600107960.895584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-52600107960.895584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-219167116.50373161</v>
      </c>
      <c r="L2723" s="444">
        <f t="shared" ca="1" si="134"/>
        <v>-52819275077.399315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-52819275077.399315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-220080312.82249713</v>
      </c>
      <c r="L2724" s="444">
        <f t="shared" ca="1" si="134"/>
        <v>-53039355390.221809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-53039355390.221809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-220997314.1259242</v>
      </c>
      <c r="L2725" s="444">
        <f t="shared" ca="1" si="134"/>
        <v>-53260352704.347733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-53260352704.347733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-221918136.26811555</v>
      </c>
      <c r="L2726" s="444">
        <f t="shared" ca="1" si="134"/>
        <v>-53482270840.615845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-53482270840.615845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-222842795.1692327</v>
      </c>
      <c r="L2727" s="444">
        <f t="shared" ca="1" si="134"/>
        <v>-53705113635.78508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-53705113635.78508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-223771306.81577113</v>
      </c>
      <c r="L2728" s="444">
        <f t="shared" ca="1" si="134"/>
        <v>-53928884942.600853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-53928884942.600853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-224703687.26083687</v>
      </c>
      <c r="L2729" s="444">
        <f t="shared" ca="1" si="134"/>
        <v>-54153588629.861687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-54153588629.861687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-225639952.62442368</v>
      </c>
      <c r="L2730" s="444">
        <f t="shared" ca="1" si="134"/>
        <v>-54379228582.486107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-54379228582.486107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-226580119.09369209</v>
      </c>
      <c r="L2731" s="444">
        <f t="shared" ca="1" si="134"/>
        <v>-54605808701.579796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-54605808701.579796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-227524202.92324919</v>
      </c>
      <c r="L2732" s="444">
        <f t="shared" ca="1" si="134"/>
        <v>-54833332904.503044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-54833332904.503044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-228472220.43542933</v>
      </c>
      <c r="L2733" s="444">
        <f t="shared" ca="1" si="134"/>
        <v>-55061805124.938477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-55061805124.938477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-229424188.02057701</v>
      </c>
      <c r="L2734" s="444">
        <f t="shared" ca="1" si="134"/>
        <v>-55291229312.959053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-55291229312.959053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-230380122.13732937</v>
      </c>
      <c r="L2735" s="444">
        <f t="shared" ca="1" si="134"/>
        <v>-55521609435.096382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-55521609435.096382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-231340039.31290159</v>
      </c>
      <c r="L2736" s="444">
        <f t="shared" ca="1" si="134"/>
        <v>-55752949474.409286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-55752949474.409286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-232303956.143372</v>
      </c>
      <c r="L2737" s="444">
        <f t="shared" ca="1" si="134"/>
        <v>-55985253430.552658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-55985253430.552658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-233271889.29396939</v>
      </c>
      <c r="L2738" s="444">
        <f t="shared" ca="1" si="134"/>
        <v>-56218525319.846626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-56218525319.846626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-234243855.49936095</v>
      </c>
      <c r="L2739" s="444">
        <f t="shared" ca="1" si="134"/>
        <v>-56452769175.345985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-56452769175.345985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-235219871.5639416</v>
      </c>
      <c r="L2740" s="444">
        <f t="shared" ca="1" si="134"/>
        <v>-56687989046.909927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-56687989046.909927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-236199954.36212468</v>
      </c>
      <c r="L2741" s="444">
        <f t="shared" ca="1" si="134"/>
        <v>-56924189001.272049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-56924189001.272049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-237184120.83863357</v>
      </c>
      <c r="L2742" s="444">
        <f t="shared" ca="1" si="134"/>
        <v>-57161373122.11068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-57161373122.11068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-238172388.00879449</v>
      </c>
      <c r="L2743" s="444">
        <f t="shared" ca="1" si="134"/>
        <v>-57399545510.119476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-57399545510.119476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-239164772.95883116</v>
      </c>
      <c r="L2744" s="444">
        <f t="shared" ca="1" si="134"/>
        <v>-57638710283.078308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-57638710283.078308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-240161292.84615961</v>
      </c>
      <c r="L2745" s="444">
        <f t="shared" ca="1" si="134"/>
        <v>-57878871575.924469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-57878871575.924469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-241161964.89968529</v>
      </c>
      <c r="L2746" s="444">
        <f t="shared" ca="1" si="134"/>
        <v>-58120033540.824158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-58120033540.824158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-242166806.42010066</v>
      </c>
      <c r="L2747" s="444">
        <f t="shared" ca="1" si="134"/>
        <v>-58362200347.244255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-58362200347.244255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-243175834.78018439</v>
      </c>
      <c r="L2748" s="444">
        <f t="shared" ca="1" si="134"/>
        <v>-58605376182.024437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-58605376182.024437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-244189067.42510182</v>
      </c>
      <c r="L2749" s="444">
        <f t="shared" ca="1" si="134"/>
        <v>-58849565249.449539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-58849565249.449539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-245206521.87270641</v>
      </c>
      <c r="L2750" s="444">
        <f t="shared" ca="1" si="134"/>
        <v>-59094771771.322243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-59094771771.322243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-246228215.71384266</v>
      </c>
      <c r="L2751" s="444">
        <f t="shared" ca="1" si="134"/>
        <v>-59340999987.036087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-59340999987.036087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-247254166.61265033</v>
      </c>
      <c r="L2752" s="444">
        <f t="shared" ca="1" si="134"/>
        <v>-59588254153.648735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-59588254153.648735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-248284392.30686972</v>
      </c>
      <c r="L2753" s="444">
        <f t="shared" ca="1" si="134"/>
        <v>-59836538545.955605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-59836538545.955605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-249318910.60814831</v>
      </c>
      <c r="L2754" s="444">
        <f t="shared" ca="1" si="134"/>
        <v>-60085857456.563751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-60085857456.563751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-250357739.40234897</v>
      </c>
      <c r="L2755" s="444">
        <f t="shared" ca="1" si="134"/>
        <v>-60336215195.966103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-60336215195.966103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-251400896.64985874</v>
      </c>
      <c r="L2756" s="444">
        <f t="shared" ca="1" si="134"/>
        <v>-60587616092.615959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-60587616092.615959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-252448400.38589987</v>
      </c>
      <c r="L2757" s="444">
        <f t="shared" ca="1" si="134"/>
        <v>-60840064493.001862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-60840064493.001862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-253500268.72084108</v>
      </c>
      <c r="L2758" s="444">
        <f t="shared" ca="1" si="134"/>
        <v>-61093564761.722702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-61093564761.722702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-254556519.84051129</v>
      </c>
      <c r="L2759" s="444">
        <f t="shared" ca="1" si="134"/>
        <v>-61348121281.56321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-61348121281.56321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-255617172.00651336</v>
      </c>
      <c r="L2760" s="444">
        <f t="shared" ca="1" si="134"/>
        <v>-61603738453.569725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-61603738453.569725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-256682243.55654052</v>
      </c>
      <c r="L2761" s="444">
        <f t="shared" ca="1" si="134"/>
        <v>-61860420697.126266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-61860420697.126266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-257751752.9046928</v>
      </c>
      <c r="L2762" s="444">
        <f t="shared" ca="1" si="134"/>
        <v>-62118172450.03096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-62118172450.03096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-258825718.54179567</v>
      </c>
      <c r="L2763" s="444">
        <f t="shared" ca="1" si="134"/>
        <v>-62376998168.572754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-62376998168.572754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-259904159.03571981</v>
      </c>
      <c r="L2764" s="444">
        <f t="shared" ca="1" si="134"/>
        <v>-62636902327.608475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-62636902327.608475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-260987093.03170198</v>
      </c>
      <c r="L2765" s="444">
        <f t="shared" ca="1" si="134"/>
        <v>-62897889420.640175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-62897889420.640175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-262074539.25266737</v>
      </c>
      <c r="L2766" s="444">
        <f t="shared" ca="1" si="134"/>
        <v>-63159963959.892845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-63159963959.892845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-263166516.49955353</v>
      </c>
      <c r="L2767" s="444">
        <f t="shared" ca="1" si="134"/>
        <v>-63423130476.392395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-63423130476.392395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-264263043.65163496</v>
      </c>
      <c r="L2768" s="444">
        <f t="shared" ca="1" si="134"/>
        <v>-63687393520.044029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-63687393520.044029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-265364139.66685012</v>
      </c>
      <c r="L2769" s="444">
        <f t="shared" ca="1" si="134"/>
        <v>-63952757659.710876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-63952757659.710876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-266469823.58212861</v>
      </c>
      <c r="L2770" s="444">
        <f t="shared" ca="1" si="134"/>
        <v>-64219227483.293007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-64219227483.293007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-267580114.51372087</v>
      </c>
      <c r="L2771" s="444">
        <f t="shared" ca="1" si="134"/>
        <v>-64486807597.806725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-64486807597.806725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-268695031.65752798</v>
      </c>
      <c r="L2772" s="444">
        <f t="shared" ca="1" si="134"/>
        <v>-64755502629.464256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-64755502629.464256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-269814594.28943443</v>
      </c>
      <c r="L2773" s="444">
        <f t="shared" ca="1" si="134"/>
        <v>-65025317223.753693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-65025317223.753693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-270938821.76564044</v>
      </c>
      <c r="L2774" s="444">
        <f t="shared" ca="1" si="134"/>
        <v>-65296256045.519333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-65296256045.519333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-272067733.5229972</v>
      </c>
      <c r="L2775" s="444">
        <f t="shared" ca="1" si="134"/>
        <v>-65568323779.042328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-65568323779.042328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-273201349.07934302</v>
      </c>
      <c r="L2776" s="444">
        <f t="shared" ca="1" si="134"/>
        <v>-65841525128.121674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-65841525128.121674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-274339688.0338403</v>
      </c>
      <c r="L2777" s="444">
        <f t="shared" ca="1" si="134"/>
        <v>-66115864816.155518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-66115864816.155518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-275482770.06731462</v>
      </c>
      <c r="L2778" s="444">
        <f t="shared" ca="1" si="134"/>
        <v>-66391347586.222832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-66391347586.222832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-276630614.94259512</v>
      </c>
      <c r="L2779" s="444">
        <f t="shared" ca="1" si="134"/>
        <v>-66667978201.165428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-66667978201.165428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-277783242.50485593</v>
      </c>
      <c r="L2780" s="444">
        <f t="shared" ca="1" si="134"/>
        <v>-66945761443.67028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-66945761443.67028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-278940672.68195945</v>
      </c>
      <c r="L2781" s="444">
        <f t="shared" ca="1" si="134"/>
        <v>-67224702116.352242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-67224702116.352242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-280102925.48480099</v>
      </c>
      <c r="L2782" s="444">
        <f t="shared" ca="1" si="134"/>
        <v>-67504805041.837044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-67504805041.837044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-281270021.00765431</v>
      </c>
      <c r="L2783" s="444">
        <f t="shared" ca="1" si="134"/>
        <v>-67786075062.844696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-67786075062.844696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-282441979.42851955</v>
      </c>
      <c r="L2784" s="444">
        <f t="shared" ca="1" si="134"/>
        <v>-68068517042.273216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-68068517042.273216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-283618821.00947171</v>
      </c>
      <c r="L2785" s="444">
        <f t="shared" ca="1" si="134"/>
        <v>-68352135863.282684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-68352135863.282684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-284800566.09701115</v>
      </c>
      <c r="L2786" s="444">
        <f t="shared" ca="1" si="134"/>
        <v>-68636936429.379692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-68636936429.379692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-285987235.12241536</v>
      </c>
      <c r="L2787" s="444">
        <f t="shared" ca="1" si="134"/>
        <v>-68922923664.502106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-68922923664.502106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-287178848.60209209</v>
      </c>
      <c r="L2788" s="444">
        <f t="shared" ca="1" si="134"/>
        <v>-69210102513.104202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-69210102513.104202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-288375427.13793415</v>
      </c>
      <c r="L2789" s="444">
        <f t="shared" ca="1" si="134"/>
        <v>-69498477940.242142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-69498477940.242142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-289576991.41767561</v>
      </c>
      <c r="L2790" s="444">
        <f t="shared" ca="1" si="134"/>
        <v>-69788054931.659821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-69788054931.659821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-290783562.21524924</v>
      </c>
      <c r="L2791" s="444">
        <f t="shared" ca="1" si="134"/>
        <v>-70078838493.875076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-70078838493.875076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-291995160.39114612</v>
      </c>
      <c r="L2792" s="444">
        <f t="shared" ca="1" si="134"/>
        <v>-70370833654.26622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-70370833654.26622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-293211806.89277589</v>
      </c>
      <c r="L2793" s="444">
        <f t="shared" ca="1" si="134"/>
        <v>-70664045461.158997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-70664045461.158997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-294433522.75482917</v>
      </c>
      <c r="L2794" s="444">
        <f t="shared" ca="1" si="134"/>
        <v>-70958478983.913818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-70958478983.913818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-295660329.09964091</v>
      </c>
      <c r="L2795" s="444">
        <f t="shared" ca="1" si="134"/>
        <v>-71254139313.013458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-71254139313.013458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-296892247.13755608</v>
      </c>
      <c r="L2796" s="444">
        <f t="shared" ca="1" si="134"/>
        <v>-71551031560.151016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-71551031560.151016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-298129298.16729587</v>
      </c>
      <c r="L2797" s="444">
        <f t="shared" ca="1" si="134"/>
        <v>-71849160858.318314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-71849160858.318314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-299371503.57632631</v>
      </c>
      <c r="L2798" s="444">
        <f t="shared" ca="1" si="134"/>
        <v>-72148532361.894638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-72148532361.894638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-300618884.84122765</v>
      </c>
      <c r="L2799" s="444">
        <f t="shared" ca="1" si="134"/>
        <v>-72449151246.73587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-72449151246.73587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-301871463.5280661</v>
      </c>
      <c r="L2800" s="444">
        <f t="shared" ca="1" si="134"/>
        <v>-72751022710.263931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-72751022710.263931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-303129261.29276639</v>
      </c>
      <c r="L2801" s="444">
        <f t="shared" ca="1" si="134"/>
        <v>-73054151971.556702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-73054151971.556702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-304392299.88148624</v>
      </c>
      <c r="L2802" s="444">
        <f t="shared" ca="1" si="134"/>
        <v>-73358544271.438187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-73358544271.438187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-305660601.13099241</v>
      </c>
      <c r="L2803" s="444">
        <f t="shared" ca="1" si="134"/>
        <v>-73664204872.569183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-73664204872.569183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-306934186.96903825</v>
      </c>
      <c r="L2804" s="444">
        <f t="shared" ca="1" si="134"/>
        <v>-73971139059.538223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-73971139059.538223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-308213079.41474259</v>
      </c>
      <c r="L2805" s="444">
        <f t="shared" ca="1" si="134"/>
        <v>-74279352138.952972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-74279352138.952972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-309497300.57897073</v>
      </c>
      <c r="L2806" s="444">
        <f t="shared" ca="1" si="134"/>
        <v>-74588849439.531937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-74588849439.531937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-310786872.66471642</v>
      </c>
      <c r="L2807" s="444">
        <f t="shared" ca="1" si="134"/>
        <v>-74899636312.196655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-74899636312.196655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-312081817.96748608</v>
      </c>
      <c r="L2808" s="444">
        <f t="shared" ca="1" si="134"/>
        <v>-75211718130.164139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-75211718130.164139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-313382158.8756839</v>
      </c>
      <c r="L2809" s="444">
        <f t="shared" ca="1" si="134"/>
        <v>-75525100289.039825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-75525100289.039825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-314687917.87099928</v>
      </c>
      <c r="L2810" s="444">
        <f t="shared" ca="1" si="134"/>
        <v>-75839788206.910828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-75839788206.910828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-315999117.52879512</v>
      </c>
      <c r="L2811" s="444">
        <f t="shared" ca="1" si="134"/>
        <v>-76155787324.439621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-76155787324.439621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-317315780.51849842</v>
      </c>
      <c r="L2812" s="444">
        <f t="shared" ca="1" si="134"/>
        <v>-76473103104.958115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-76473103104.958115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-318637929.60399216</v>
      </c>
      <c r="L2813" s="444">
        <f t="shared" ref="L2813:L3067" ca="1" si="139">I2813-J2813+K2813</f>
        <v>-76791741034.562103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-76791741034.562103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-319965587.64400876</v>
      </c>
      <c r="L2814" s="444">
        <f t="shared" ca="1" si="139"/>
        <v>-77111706622.206116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-77111706622.206116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-321298777.59252548</v>
      </c>
      <c r="L2815" s="444">
        <f t="shared" ca="1" si="139"/>
        <v>-77433005399.798645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-77433005399.798645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-322637522.49916101</v>
      </c>
      <c r="L2816" s="444">
        <f t="shared" ca="1" si="139"/>
        <v>-77755642922.297806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-77755642922.297806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-323981845.50957417</v>
      </c>
      <c r="L2817" s="444">
        <f t="shared" ca="1" si="139"/>
        <v>-78079624767.807373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-78079624767.807373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-325331769.86586404</v>
      </c>
      <c r="L2818" s="444">
        <f t="shared" ca="1" si="139"/>
        <v>-78404956537.673233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-78404956537.673233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-326687318.90697181</v>
      </c>
      <c r="L2819" s="444">
        <f t="shared" ca="1" si="139"/>
        <v>-78731643856.5802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-78731643856.5802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-328048516.06908417</v>
      </c>
      <c r="L2820" s="444">
        <f t="shared" ca="1" si="139"/>
        <v>-79059692372.649292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-79059692372.649292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-329415384.88603872</v>
      </c>
      <c r="L2821" s="444">
        <f t="shared" ca="1" si="139"/>
        <v>-79389107757.535324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-79389107757.535324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-330787948.98973054</v>
      </c>
      <c r="L2822" s="444">
        <f t="shared" ca="1" si="139"/>
        <v>-79719895706.525055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-79719895706.525055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-332166232.11052108</v>
      </c>
      <c r="L2823" s="444">
        <f t="shared" ca="1" si="139"/>
        <v>-80052061938.635574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-80052061938.635574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-333550258.07764822</v>
      </c>
      <c r="L2824" s="444">
        <f t="shared" ca="1" si="139"/>
        <v>-80385612196.713226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-80385612196.713226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-334940050.81963843</v>
      </c>
      <c r="L2825" s="444">
        <f t="shared" ca="1" si="139"/>
        <v>-80720552247.532867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-80720552247.532867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-336335634.36472028</v>
      </c>
      <c r="L2826" s="444">
        <f t="shared" ca="1" si="139"/>
        <v>-81056887881.897583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-81056887881.897583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-337737032.84123993</v>
      </c>
      <c r="L2827" s="444">
        <f t="shared" ca="1" si="139"/>
        <v>-81394624914.738831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-81394624914.738831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-339144270.47807848</v>
      </c>
      <c r="L2828" s="444">
        <f t="shared" ca="1" si="139"/>
        <v>-81733769185.216904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-81733769185.216904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-340557371.60507041</v>
      </c>
      <c r="L2829" s="444">
        <f t="shared" ca="1" si="139"/>
        <v>-82074326556.821976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-82074326556.821976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-341976360.65342492</v>
      </c>
      <c r="L2830" s="444">
        <f t="shared" ca="1" si="139"/>
        <v>-82416302917.475403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-82416302917.475403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-343401262.15614748</v>
      </c>
      <c r="L2831" s="444">
        <f t="shared" ca="1" si="139"/>
        <v>-82759704179.631546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-82759704179.631546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-344832100.74846476</v>
      </c>
      <c r="L2832" s="444">
        <f t="shared" ca="1" si="139"/>
        <v>-83104536280.380005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-83104536280.380005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-346268901.16825002</v>
      </c>
      <c r="L2833" s="444">
        <f t="shared" ca="1" si="139"/>
        <v>-83450805181.548248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-83450805181.548248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-347711688.25645101</v>
      </c>
      <c r="L2834" s="444">
        <f t="shared" ca="1" si="139"/>
        <v>-83798516869.804703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-83798516869.804703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-349160486.95751959</v>
      </c>
      <c r="L2835" s="444">
        <f t="shared" ca="1" si="139"/>
        <v>-84147677356.762222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-84147677356.762222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-350615322.31984258</v>
      </c>
      <c r="L2836" s="444">
        <f t="shared" ca="1" si="139"/>
        <v>-84498292679.082062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-84498292679.082062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-352076219.49617523</v>
      </c>
      <c r="L2837" s="444">
        <f t="shared" ca="1" si="139"/>
        <v>-84850368898.578232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-84850368898.578232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-353543203.74407595</v>
      </c>
      <c r="L2838" s="444">
        <f t="shared" ca="1" si="139"/>
        <v>-85203912102.322311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-85203912102.322311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-355016300.42634296</v>
      </c>
      <c r="L2839" s="444">
        <f t="shared" ca="1" si="139"/>
        <v>-85558928402.748657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-85558928402.748657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-356495535.01145273</v>
      </c>
      <c r="L2840" s="444">
        <f t="shared" ca="1" si="139"/>
        <v>-85915423937.760117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-85915423937.760117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-357980933.07400048</v>
      </c>
      <c r="L2841" s="444">
        <f t="shared" ca="1" si="139"/>
        <v>-86273404870.834122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-86273404870.834122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-359472520.29514217</v>
      </c>
      <c r="L2842" s="444">
        <f t="shared" ca="1" si="139"/>
        <v>-86632877391.129257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-86632877391.129257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-360970322.46303856</v>
      </c>
      <c r="L2843" s="444">
        <f t="shared" ca="1" si="139"/>
        <v>-86993847713.5923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-86993847713.5923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-362474365.47330123</v>
      </c>
      <c r="L2844" s="444">
        <f t="shared" ca="1" si="139"/>
        <v>-87356322079.065598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-87356322079.065598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-363984675.32944</v>
      </c>
      <c r="L2845" s="444">
        <f t="shared" ca="1" si="139"/>
        <v>-87720306754.395035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-87720306754.395035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-365501278.14331263</v>
      </c>
      <c r="L2846" s="444">
        <f t="shared" ca="1" si="139"/>
        <v>-88085808032.538345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-88085808032.538345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-367024200.13557643</v>
      </c>
      <c r="L2847" s="444">
        <f t="shared" ca="1" si="139"/>
        <v>-88452832232.67392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-88452832232.67392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-368553467.6361413</v>
      </c>
      <c r="L2848" s="444">
        <f t="shared" ca="1" si="139"/>
        <v>-88821385700.310059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-88821385700.310059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-370089107.08462524</v>
      </c>
      <c r="L2849" s="444">
        <f t="shared" ca="1" si="139"/>
        <v>-89191474807.394684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-89191474807.394684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-371631145.03081119</v>
      </c>
      <c r="L2850" s="444">
        <f t="shared" ca="1" si="139"/>
        <v>-89563105952.425491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-89563105952.425491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-373179608.13510621</v>
      </c>
      <c r="L2851" s="444">
        <f t="shared" ca="1" si="139"/>
        <v>-89936285560.560593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-89936285560.560593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-374734523.16900247</v>
      </c>
      <c r="L2852" s="444">
        <f t="shared" ca="1" si="139"/>
        <v>-90311020083.729599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-90311020083.729599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-376295917.01554</v>
      </c>
      <c r="L2853" s="444">
        <f t="shared" ca="1" si="139"/>
        <v>-90687316000.745132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-90687316000.745132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-377863816.66977137</v>
      </c>
      <c r="L2854" s="444">
        <f t="shared" ca="1" si="139"/>
        <v>-91065179817.414902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-91065179817.414902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-379438249.23922873</v>
      </c>
      <c r="L2855" s="444">
        <f t="shared" ca="1" si="139"/>
        <v>-91444618066.654129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-91444618066.654129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-381019241.9443922</v>
      </c>
      <c r="L2856" s="444">
        <f t="shared" ca="1" si="139"/>
        <v>-91825637308.598526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-91825637308.598526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-382606822.11916053</v>
      </c>
      <c r="L2857" s="444">
        <f t="shared" ca="1" si="139"/>
        <v>-92208244130.717682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-92208244130.717682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-384201017.21132368</v>
      </c>
      <c r="L2858" s="444">
        <f t="shared" ca="1" si="139"/>
        <v>-92592445147.929001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-92592445147.929001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-385801854.78303748</v>
      </c>
      <c r="L2859" s="444">
        <f t="shared" ca="1" si="139"/>
        <v>-92978247002.712036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-92978247002.712036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-387409362.51130015</v>
      </c>
      <c r="L2860" s="444">
        <f t="shared" ca="1" si="139"/>
        <v>-93365656365.223343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-93365656365.223343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-389023568.18843061</v>
      </c>
      <c r="L2861" s="444">
        <f t="shared" ca="1" si="139"/>
        <v>-93754679933.411774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-93754679933.411774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-390644499.72254908</v>
      </c>
      <c r="L2862" s="444">
        <f t="shared" ca="1" si="139"/>
        <v>-94145324433.134323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-94145324433.134323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-392272185.13805968</v>
      </c>
      <c r="L2863" s="444">
        <f t="shared" ca="1" si="139"/>
        <v>-94537596618.272385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-94537596618.272385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-393906652.57613492</v>
      </c>
      <c r="L2864" s="444">
        <f t="shared" ca="1" si="139"/>
        <v>-94931503270.848526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-94931503270.848526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-395547930.2952022</v>
      </c>
      <c r="L2865" s="444">
        <f t="shared" ca="1" si="139"/>
        <v>-95327051201.143723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-95327051201.143723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-397196046.6714322</v>
      </c>
      <c r="L2866" s="444">
        <f t="shared" ca="1" si="139"/>
        <v>-95724247247.815155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-95724247247.815155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-398851030.19922984</v>
      </c>
      <c r="L2867" s="444">
        <f t="shared" ca="1" si="139"/>
        <v>-96123098278.014389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-96123098278.014389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-400512909.49172664</v>
      </c>
      <c r="L2868" s="444">
        <f t="shared" ca="1" si="139"/>
        <v>-96523611187.506119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-96523611187.506119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-402181713.28127551</v>
      </c>
      <c r="L2869" s="444">
        <f t="shared" ca="1" si="139"/>
        <v>-96925792900.787399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-96925792900.787399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-403857470.4199475</v>
      </c>
      <c r="L2870" s="444">
        <f t="shared" ca="1" si="139"/>
        <v>-97329650371.207352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-97329650371.207352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-405540209.88003063</v>
      </c>
      <c r="L2871" s="444">
        <f t="shared" ca="1" si="139"/>
        <v>-97735190581.087387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-97735190581.087387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-407229960.75453079</v>
      </c>
      <c r="L2872" s="444">
        <f t="shared" ca="1" si="139"/>
        <v>-98142420541.841919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-98142420541.841919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-408926752.25767463</v>
      </c>
      <c r="L2873" s="444">
        <f t="shared" ca="1" si="139"/>
        <v>-98551347294.099594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-98551347294.099594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-410630613.72541499</v>
      </c>
      <c r="L2874" s="444">
        <f t="shared" ca="1" si="139"/>
        <v>-98961977907.825012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-98961977907.825012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-412341574.61593753</v>
      </c>
      <c r="L2875" s="444">
        <f t="shared" ca="1" si="139"/>
        <v>-99374319482.440948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-99374319482.440948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-414059664.51017064</v>
      </c>
      <c r="L2876" s="444">
        <f t="shared" ca="1" si="139"/>
        <v>-99788379146.951126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-99788379146.951126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-415784913.11229634</v>
      </c>
      <c r="L2877" s="444">
        <f t="shared" ca="1" si="139"/>
        <v>-100204164060.06342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-100204164060.06342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-417517350.25026423</v>
      </c>
      <c r="L2878" s="444">
        <f t="shared" ca="1" si="139"/>
        <v>-100621681410.31367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-100621681410.31367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-419257005.87630695</v>
      </c>
      <c r="L2879" s="444">
        <f t="shared" ca="1" si="139"/>
        <v>-101040938416.18999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-101040938416.18999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-421003910.06745827</v>
      </c>
      <c r="L2880" s="444">
        <f t="shared" ca="1" si="139"/>
        <v>-101461942326.25745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-101461942326.25745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-422758093.02607268</v>
      </c>
      <c r="L2881" s="444">
        <f t="shared" ca="1" si="139"/>
        <v>-101884700419.28352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-101884700419.28352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-424519585.08034801</v>
      </c>
      <c r="L2882" s="444">
        <f t="shared" ca="1" si="139"/>
        <v>-102309220004.36388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-102309220004.36388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-426288416.6848495</v>
      </c>
      <c r="L2883" s="444">
        <f t="shared" ca="1" si="139"/>
        <v>-102735508421.04872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-102735508421.04872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-428064618.42103636</v>
      </c>
      <c r="L2884" s="444">
        <f t="shared" ca="1" si="139"/>
        <v>-103163573039.46976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-103163573039.46976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-429848220.99779063</v>
      </c>
      <c r="L2885" s="444">
        <f t="shared" ca="1" si="139"/>
        <v>-103593421260.46754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-103593421260.46754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-431639255.25194812</v>
      </c>
      <c r="L2886" s="444">
        <f t="shared" ca="1" si="139"/>
        <v>-104025060515.7195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-104025060515.7195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-433437752.14883125</v>
      </c>
      <c r="L2887" s="444">
        <f t="shared" ca="1" si="139"/>
        <v>-104458498267.86833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-104458498267.86833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-435243742.7827847</v>
      </c>
      <c r="L2888" s="444">
        <f t="shared" ca="1" si="139"/>
        <v>-104893742010.65112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-104893742010.65112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-437057258.37771302</v>
      </c>
      <c r="L2889" s="444">
        <f t="shared" ca="1" si="139"/>
        <v>-105330799269.02884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-105330799269.02884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-438878330.28762013</v>
      </c>
      <c r="L2890" s="444">
        <f t="shared" ca="1" si="139"/>
        <v>-105769677599.31645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-105769677599.31645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-440706989.99715185</v>
      </c>
      <c r="L2891" s="444">
        <f t="shared" ca="1" si="139"/>
        <v>-106210384589.3136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-106210384589.3136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-442543269.12213999</v>
      </c>
      <c r="L2892" s="444">
        <f t="shared" ca="1" si="139"/>
        <v>-106652927858.43575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-106652927858.43575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-444387199.41014892</v>
      </c>
      <c r="L2893" s="444">
        <f t="shared" ca="1" si="139"/>
        <v>-107097315057.8459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-107097315057.8459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-446238812.74102467</v>
      </c>
      <c r="L2894" s="444">
        <f t="shared" ca="1" si="139"/>
        <v>-107543553870.58693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-107543553870.58693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-448098141.12744552</v>
      </c>
      <c r="L2895" s="444">
        <f t="shared" ca="1" si="139"/>
        <v>-107991652011.71437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-107991652011.71437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-449965216.71547657</v>
      </c>
      <c r="L2896" s="444">
        <f t="shared" ca="1" si="139"/>
        <v>-108441617228.42984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-108441617228.42984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-451840071.7851243</v>
      </c>
      <c r="L2897" s="444">
        <f t="shared" ca="1" si="139"/>
        <v>-108893457300.21497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-108893457300.21497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-453722738.75089562</v>
      </c>
      <c r="L2898" s="444">
        <f t="shared" ca="1" si="139"/>
        <v>-109347180038.96587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-109347180038.96587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-455613250.16235769</v>
      </c>
      <c r="L2899" s="444">
        <f t="shared" ca="1" si="139"/>
        <v>-109802793289.12822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-109802793289.12822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-457511638.70470089</v>
      </c>
      <c r="L2900" s="444">
        <f t="shared" ca="1" si="139"/>
        <v>-110260304927.83292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-110260304927.83292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-459417937.19930381</v>
      </c>
      <c r="L2901" s="444">
        <f t="shared" ca="1" si="139"/>
        <v>-110719722865.03223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-110719722865.03223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-461332178.60430098</v>
      </c>
      <c r="L2902" s="444">
        <f t="shared" ca="1" si="139"/>
        <v>-111181055043.63652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-111181055043.63652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-463254396.01515216</v>
      </c>
      <c r="L2903" s="444">
        <f t="shared" ca="1" si="139"/>
        <v>-111644309439.65167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-111644309439.65167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-465184622.66521531</v>
      </c>
      <c r="L2904" s="444">
        <f t="shared" ca="1" si="139"/>
        <v>-112109494062.31689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-112109494062.31689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-467122891.92632037</v>
      </c>
      <c r="L2905" s="444">
        <f t="shared" ca="1" si="139"/>
        <v>-112576616954.24321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-112576616954.24321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-469069237.30934662</v>
      </c>
      <c r="L2906" s="444">
        <f t="shared" ca="1" si="139"/>
        <v>-113045686191.55255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-113045686191.55255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-471023692.46480227</v>
      </c>
      <c r="L2907" s="444">
        <f t="shared" ca="1" si="139"/>
        <v>-113516709884.01735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-113516709884.01735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-472986291.18340558</v>
      </c>
      <c r="L2908" s="444">
        <f t="shared" ca="1" si="139"/>
        <v>-113989696175.20076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-113989696175.20076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-474957067.39666981</v>
      </c>
      <c r="L2909" s="444">
        <f t="shared" ca="1" si="139"/>
        <v>-114464653242.59743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-114464653242.59743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-476936055.17748934</v>
      </c>
      <c r="L2910" s="444">
        <f t="shared" ca="1" si="139"/>
        <v>-114941589297.77492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-114941589297.77492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-478923288.7407288</v>
      </c>
      <c r="L2911" s="444">
        <f t="shared" ca="1" si="139"/>
        <v>-115420512586.51564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-115420512586.51564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-480918802.44381511</v>
      </c>
      <c r="L2912" s="444">
        <f t="shared" ca="1" si="139"/>
        <v>-115901431388.95946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-115901431388.95946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-482922630.7873311</v>
      </c>
      <c r="L2913" s="444">
        <f t="shared" ca="1" si="139"/>
        <v>-116384354019.7468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-116384354019.7468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-484934808.41561162</v>
      </c>
      <c r="L2914" s="444">
        <f t="shared" ca="1" si="139"/>
        <v>-116869288828.16241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-116869288828.16241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-486955370.11734337</v>
      </c>
      <c r="L2915" s="444">
        <f t="shared" ca="1" si="139"/>
        <v>-117356244198.27975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-117356244198.27975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-488984350.82616556</v>
      </c>
      <c r="L2916" s="444">
        <f t="shared" ca="1" si="139"/>
        <v>-117845228549.10593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-117845228549.10593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-491021785.62127471</v>
      </c>
      <c r="L2917" s="444">
        <f t="shared" ca="1" si="139"/>
        <v>-118336250334.7272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-118336250334.7272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-493067709.72803003</v>
      </c>
      <c r="L2918" s="444">
        <f t="shared" ca="1" si="139"/>
        <v>-118829318044.45523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-118829318044.45523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-495122158.51856351</v>
      </c>
      <c r="L2919" s="444">
        <f t="shared" ca="1" si="139"/>
        <v>-119324440202.9738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-119324440202.9738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-497185167.51239085</v>
      </c>
      <c r="L2920" s="444">
        <f t="shared" ca="1" si="139"/>
        <v>-119821625370.48619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-119821625370.48619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-499256772.37702584</v>
      </c>
      <c r="L2921" s="444">
        <f t="shared" ca="1" si="139"/>
        <v>-120320882142.86322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-120320882142.86322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-501337008.92859668</v>
      </c>
      <c r="L2922" s="444">
        <f t="shared" ca="1" si="139"/>
        <v>-120822219151.79182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-120822219151.79182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-503425913.1324659</v>
      </c>
      <c r="L2923" s="444">
        <f t="shared" ca="1" si="139"/>
        <v>-121325645064.92429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-121325645064.92429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-505523521.1038512</v>
      </c>
      <c r="L2924" s="444">
        <f t="shared" ca="1" si="139"/>
        <v>-121831168586.02814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-121831168586.02814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-507629869.10845065</v>
      </c>
      <c r="L2925" s="444">
        <f t="shared" ca="1" si="139"/>
        <v>-122338798455.13658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-122338798455.13658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-509744993.56306911</v>
      </c>
      <c r="L2926" s="444">
        <f t="shared" ca="1" si="139"/>
        <v>-122848543448.69965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-122848543448.69965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-511868931.03624851</v>
      </c>
      <c r="L2927" s="444">
        <f t="shared" ca="1" si="139"/>
        <v>-123360412379.7359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-123360412379.7359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-514001718.24889958</v>
      </c>
      <c r="L2928" s="444">
        <f t="shared" ca="1" si="139"/>
        <v>-123874414097.9848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-123874414097.9848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-516143392.07493675</v>
      </c>
      <c r="L2929" s="444">
        <f t="shared" ca="1" si="139"/>
        <v>-124390557490.05974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-124390557490.05974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-518293989.5419156</v>
      </c>
      <c r="L2930" s="444">
        <f t="shared" ca="1" si="139"/>
        <v>-124908851479.60165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-124908851479.60165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-520453547.83167356</v>
      </c>
      <c r="L2931" s="444">
        <f t="shared" ca="1" si="139"/>
        <v>-125429305027.43333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-125429305027.43333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-522622104.2809723</v>
      </c>
      <c r="L2932" s="444">
        <f t="shared" ca="1" si="139"/>
        <v>-125951927131.71431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-125951927131.71431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-524799696.38214296</v>
      </c>
      <c r="L2933" s="444">
        <f t="shared" ca="1" si="139"/>
        <v>-126476726828.09645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-126476726828.09645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-526986361.78373522</v>
      </c>
      <c r="L2934" s="444">
        <f t="shared" ca="1" si="139"/>
        <v>-127003713189.88019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-127003713189.88019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-529182138.2911675</v>
      </c>
      <c r="L2935" s="444">
        <f t="shared" ca="1" si="139"/>
        <v>-127532895328.17136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-127532895328.17136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-531387063.86738062</v>
      </c>
      <c r="L2936" s="444">
        <f t="shared" ca="1" si="139"/>
        <v>-128064282392.03874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-128064282392.03874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-533601176.63349468</v>
      </c>
      <c r="L2937" s="444">
        <f t="shared" ca="1" si="139"/>
        <v>-128597883568.67224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-128597883568.67224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-535824514.86946768</v>
      </c>
      <c r="L2938" s="444">
        <f t="shared" ca="1" si="139"/>
        <v>-129133708083.5417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-129133708083.5417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-538057117.01475704</v>
      </c>
      <c r="L2939" s="444">
        <f t="shared" ca="1" si="139"/>
        <v>-129671765200.55646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-129671765200.55646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-540299021.66898525</v>
      </c>
      <c r="L2940" s="444">
        <f t="shared" ca="1" si="139"/>
        <v>-130212064222.22545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-130212064222.22545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-542550267.59260607</v>
      </c>
      <c r="L2941" s="444">
        <f t="shared" ca="1" si="139"/>
        <v>-130754614489.81805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-130754614489.81805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-544810893.7075752</v>
      </c>
      <c r="L2942" s="444">
        <f t="shared" ca="1" si="139"/>
        <v>-131299425383.52563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-131299425383.52563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-547080939.09802341</v>
      </c>
      <c r="L2943" s="444">
        <f t="shared" ca="1" si="139"/>
        <v>-131846506322.62366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-131846506322.62366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-549360443.01093197</v>
      </c>
      <c r="L2944" s="444">
        <f t="shared" ca="1" si="139"/>
        <v>-132395866765.63458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-132395866765.63458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-551649444.85681081</v>
      </c>
      <c r="L2945" s="444">
        <f t="shared" ca="1" si="139"/>
        <v>-132947516210.49139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-132947516210.49139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-553947984.21038079</v>
      </c>
      <c r="L2946" s="444">
        <f t="shared" ca="1" si="139"/>
        <v>-133501464194.70178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-133501464194.70178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-556256100.81125736</v>
      </c>
      <c r="L2947" s="444">
        <f t="shared" ca="1" si="139"/>
        <v>-134057720295.51305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-134057720295.51305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-558573834.56463778</v>
      </c>
      <c r="L2948" s="444">
        <f t="shared" ca="1" si="139"/>
        <v>-134616294130.07768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-134616294130.07768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-560901225.54199028</v>
      </c>
      <c r="L2949" s="444">
        <f t="shared" ca="1" si="139"/>
        <v>-135177195355.61967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-135177195355.61967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-563238313.98174858</v>
      </c>
      <c r="L2950" s="444">
        <f t="shared" ca="1" si="139"/>
        <v>-135740433669.60143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-135740433669.60143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-565585140.29000592</v>
      </c>
      <c r="L2951" s="444">
        <f t="shared" ca="1" si="139"/>
        <v>-136306018809.89143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-136306018809.89143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-567941745.04121435</v>
      </c>
      <c r="L2952" s="444">
        <f t="shared" ca="1" si="139"/>
        <v>-136873960554.93265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-136873960554.93265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-570308168.97888601</v>
      </c>
      <c r="L2953" s="444">
        <f t="shared" ca="1" si="139"/>
        <v>-137444268723.91153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-137444268723.91153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-572684453.01629806</v>
      </c>
      <c r="L2954" s="444">
        <f t="shared" ca="1" si="139"/>
        <v>-138016953176.92783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-138016953176.92783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-575070638.23719931</v>
      </c>
      <c r="L2955" s="444">
        <f t="shared" ca="1" si="139"/>
        <v>-138592023815.16504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-138592023815.16504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-577466765.89652097</v>
      </c>
      <c r="L2956" s="444">
        <f t="shared" ca="1" si="139"/>
        <v>-139169490581.06155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-139169490581.06155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-579872877.42108977</v>
      </c>
      <c r="L2957" s="444">
        <f t="shared" ca="1" si="139"/>
        <v>-139749363458.48264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-139749363458.48264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-582289014.41034436</v>
      </c>
      <c r="L2958" s="444">
        <f t="shared" ca="1" si="139"/>
        <v>-140331652472.89297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-140331652472.89297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-584715218.63705409</v>
      </c>
      <c r="L2959" s="444">
        <f t="shared" ca="1" si="139"/>
        <v>-140916367691.53003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-140916367691.53003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-587151532.04804182</v>
      </c>
      <c r="L2960" s="444">
        <f t="shared" ca="1" si="139"/>
        <v>-141503519223.57806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-141503519223.57806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-589597996.76490855</v>
      </c>
      <c r="L2961" s="444">
        <f t="shared" ca="1" si="139"/>
        <v>-142093117220.34299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-142093117220.34299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-592054655.08476245</v>
      </c>
      <c r="L2962" s="444">
        <f t="shared" ca="1" si="139"/>
        <v>-142685171875.42773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-142685171875.42773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-594521549.48094893</v>
      </c>
      <c r="L2963" s="444">
        <f t="shared" ca="1" si="139"/>
        <v>-143279693424.90869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-143279693424.90869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-596998722.60378623</v>
      </c>
      <c r="L2964" s="444">
        <f t="shared" ca="1" si="139"/>
        <v>-143876692147.51248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-143876692147.51248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-599486217.28130198</v>
      </c>
      <c r="L2965" s="444">
        <f t="shared" ca="1" si="139"/>
        <v>-144476178364.79379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-144476178364.79379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-601984076.51997411</v>
      </c>
      <c r="L2966" s="444">
        <f t="shared" ca="1" si="139"/>
        <v>-145078162441.31378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-145078162441.31378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-604492343.50547409</v>
      </c>
      <c r="L2967" s="444">
        <f t="shared" ca="1" si="139"/>
        <v>-145682654784.81924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-145682654784.81924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-607011061.60341346</v>
      </c>
      <c r="L2968" s="444">
        <f t="shared" ca="1" si="139"/>
        <v>-146289665846.42267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-146289665846.42267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-609540274.36009443</v>
      </c>
      <c r="L2969" s="444">
        <f t="shared" ca="1" si="139"/>
        <v>-146899206120.78278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-146899206120.78278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-612080025.50326157</v>
      </c>
      <c r="L2970" s="444">
        <f t="shared" ca="1" si="139"/>
        <v>-147511286146.28604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-147511286146.28604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-614630358.94285846</v>
      </c>
      <c r="L2971" s="444">
        <f t="shared" ca="1" si="139"/>
        <v>-148125916505.22891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-148125916505.22891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-617191318.77178717</v>
      </c>
      <c r="L2972" s="444">
        <f t="shared" ca="1" si="139"/>
        <v>-148743107824.0007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-148743107824.0007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-619762949.26666963</v>
      </c>
      <c r="L2973" s="444">
        <f t="shared" ca="1" si="139"/>
        <v>-149362870773.26736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-149362870773.26736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-622345294.88861406</v>
      </c>
      <c r="L2974" s="444">
        <f t="shared" ca="1" si="139"/>
        <v>-149985216068.15598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-149985216068.15598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-624938400.28398323</v>
      </c>
      <c r="L2975" s="444">
        <f t="shared" ca="1" si="139"/>
        <v>-150610154468.43997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-150610154468.43997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-627542310.2851665</v>
      </c>
      <c r="L2976" s="444">
        <f t="shared" ca="1" si="139"/>
        <v>-151237696778.72513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-151237696778.72513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-630157069.91135466</v>
      </c>
      <c r="L2977" s="444">
        <f t="shared" ca="1" si="139"/>
        <v>-151867853848.63647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-151867853848.63647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-632782724.3693186</v>
      </c>
      <c r="L2978" s="444">
        <f t="shared" ca="1" si="139"/>
        <v>-152500636573.0058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-152500636573.0058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-635419319.05419087</v>
      </c>
      <c r="L2979" s="444">
        <f t="shared" ca="1" si="139"/>
        <v>-153136055892.06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-153136055892.06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-638066899.55024993</v>
      </c>
      <c r="L2980" s="444">
        <f t="shared" ca="1" si="139"/>
        <v>-153774122791.61026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-153774122791.61026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-640725511.63170946</v>
      </c>
      <c r="L2981" s="444">
        <f t="shared" ca="1" si="139"/>
        <v>-154414848303.24197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-154414848303.24197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-643395201.2635082</v>
      </c>
      <c r="L2982" s="444">
        <f t="shared" ca="1" si="139"/>
        <v>-155058243504.50549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-155058243504.50549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-646076014.60210621</v>
      </c>
      <c r="L2983" s="444">
        <f t="shared" ca="1" si="139"/>
        <v>-155704319519.1076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-155704319519.1076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-648767997.99628162</v>
      </c>
      <c r="L2984" s="444">
        <f t="shared" ca="1" si="139"/>
        <v>-156353087517.10388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-156353087517.10388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-651471197.9879328</v>
      </c>
      <c r="L2985" s="444">
        <f t="shared" ca="1" si="139"/>
        <v>-157004558715.09183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-157004558715.09183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-654185661.31288266</v>
      </c>
      <c r="L2986" s="444">
        <f t="shared" ca="1" si="139"/>
        <v>-157658744376.40472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-157658744376.40472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-656911434.90168631</v>
      </c>
      <c r="L2987" s="444">
        <f t="shared" ca="1" si="139"/>
        <v>-158315655811.3064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-158315655811.3064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-659648565.88044333</v>
      </c>
      <c r="L2988" s="444">
        <f t="shared" ca="1" si="139"/>
        <v>-158975304377.18683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-158975304377.18683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-662397101.57161176</v>
      </c>
      <c r="L2989" s="444">
        <f t="shared" ca="1" si="139"/>
        <v>-159637701478.75845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-159637701478.75845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-665157089.49482691</v>
      </c>
      <c r="L2990" s="444">
        <f t="shared" ca="1" si="139"/>
        <v>-160302858568.25327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-160302858568.25327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-667928577.36772192</v>
      </c>
      <c r="L2991" s="444">
        <f t="shared" ca="1" si="139"/>
        <v>-160970787145.621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-160970787145.621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-670711613.10675418</v>
      </c>
      <c r="L2992" s="444">
        <f t="shared" ca="1" si="139"/>
        <v>-161641498758.72775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-161641498758.72775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-673506244.82803226</v>
      </c>
      <c r="L2993" s="444">
        <f t="shared" ca="1" si="139"/>
        <v>-162315005003.55579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-162315005003.55579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-676312520.84814906</v>
      </c>
      <c r="L2994" s="444">
        <f t="shared" ca="1" si="139"/>
        <v>-162991317524.40393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-162991317524.40393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-679130489.68501639</v>
      </c>
      <c r="L2995" s="444">
        <f t="shared" ca="1" si="139"/>
        <v>-163670448014.08896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-163670448014.08896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-681960200.05870402</v>
      </c>
      <c r="L2996" s="444">
        <f t="shared" ca="1" si="139"/>
        <v>-164352408214.14767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-164352408214.14767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-684801700.89228201</v>
      </c>
      <c r="L2997" s="444">
        <f t="shared" ca="1" si="139"/>
        <v>-165037209915.03995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-165037209915.03995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-687655041.31266642</v>
      </c>
      <c r="L2998" s="444">
        <f t="shared" ca="1" si="139"/>
        <v>-165724864956.3526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-165724864956.3526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-690520270.65146911</v>
      </c>
      <c r="L2999" s="444">
        <f t="shared" ca="1" si="139"/>
        <v>-166415385227.00406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-166415385227.00406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-693397438.44585025</v>
      </c>
      <c r="L3000" s="444">
        <f t="shared" ca="1" si="139"/>
        <v>-167108782665.44992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-167108782665.44992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-696286594.43937469</v>
      </c>
      <c r="L3001" s="444">
        <f t="shared" ca="1" si="139"/>
        <v>-167805069259.88928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-167805069259.88928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-699187788.58287203</v>
      </c>
      <c r="L3002" s="444">
        <f t="shared" ca="1" si="139"/>
        <v>-168504257048.47217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-168504257048.47217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-702101071.03530073</v>
      </c>
      <c r="L3003" s="444">
        <f t="shared" ca="1" si="139"/>
        <v>-169206358119.50748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-169206358119.50748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-705026492.16461444</v>
      </c>
      <c r="L3004" s="444">
        <f t="shared" ca="1" si="139"/>
        <v>-169911384611.67209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-169911384611.67209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-707964102.54863369</v>
      </c>
      <c r="L3005" s="444">
        <f t="shared" ca="1" si="139"/>
        <v>-170619348714.22073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-170619348714.22073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-710913952.97591972</v>
      </c>
      <c r="L3006" s="444">
        <f t="shared" ca="1" si="139"/>
        <v>-171330262667.19666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-171330262667.19666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-713876094.44665277</v>
      </c>
      <c r="L3007" s="444">
        <f t="shared" ca="1" si="139"/>
        <v>-172044138761.64331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-172044138761.64331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-716850578.17351377</v>
      </c>
      <c r="L3008" s="444">
        <f t="shared" ca="1" si="139"/>
        <v>-172760989339.81683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-172760989339.81683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-719837455.58257008</v>
      </c>
      <c r="L3009" s="444">
        <f t="shared" ca="1" si="139"/>
        <v>-173480826795.39941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-173480826795.39941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-722836778.31416416</v>
      </c>
      <c r="L3010" s="444">
        <f t="shared" ca="1" si="139"/>
        <v>-174203663573.71359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-174203663573.71359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-725848598.22380662</v>
      </c>
      <c r="L3011" s="444">
        <f t="shared" ca="1" si="139"/>
        <v>-174929512171.93741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-174929512171.93741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-728872967.3830725</v>
      </c>
      <c r="L3012" s="444">
        <f t="shared" ca="1" si="139"/>
        <v>-175658385139.3205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-175658385139.3205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-731909938.08050203</v>
      </c>
      <c r="L3013" s="444">
        <f t="shared" ca="1" si="139"/>
        <v>-176390295077.401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-176390295077.401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-734959562.82250416</v>
      </c>
      <c r="L3014" s="444">
        <f t="shared" ca="1" si="139"/>
        <v>-177125254640.22351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-177125254640.22351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-738021894.33426464</v>
      </c>
      <c r="L3015" s="444">
        <f t="shared" ca="1" si="139"/>
        <v>-177863276534.55777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-177863276534.55777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-741096985.56065738</v>
      </c>
      <c r="L3016" s="444">
        <f t="shared" ca="1" si="139"/>
        <v>-178604373520.11844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-178604373520.11844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-744184889.66716015</v>
      </c>
      <c r="L3017" s="444">
        <f t="shared" ca="1" si="139"/>
        <v>-179348558409.78561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-179348558409.78561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-747285660.04077339</v>
      </c>
      <c r="L3018" s="444">
        <f t="shared" ca="1" si="139"/>
        <v>-180095844069.82639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-180095844069.82639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-750399350.29094326</v>
      </c>
      <c r="L3019" s="444">
        <f t="shared" ca="1" si="139"/>
        <v>-180846243420.11734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-180846243420.11734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-753526014.25048888</v>
      </c>
      <c r="L3020" s="444">
        <f t="shared" ca="1" si="139"/>
        <v>-181599769434.36783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-181599769434.36783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-756665705.97653258</v>
      </c>
      <c r="L3021" s="444">
        <f t="shared" ca="1" si="139"/>
        <v>-182356435140.34436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-182356435140.34436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-759818479.7514348</v>
      </c>
      <c r="L3022" s="444">
        <f t="shared" ca="1" si="139"/>
        <v>-183116253620.09579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-183116253620.09579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-762984390.08373249</v>
      </c>
      <c r="L3023" s="444">
        <f t="shared" ca="1" si="139"/>
        <v>-183879238010.17953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-183879238010.17953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-766163491.70908141</v>
      </c>
      <c r="L3024" s="444">
        <f t="shared" ca="1" si="139"/>
        <v>-184645401501.88861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-184645401501.88861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-769355839.5912025</v>
      </c>
      <c r="L3025" s="444">
        <f t="shared" ca="1" si="139"/>
        <v>-185414757341.47983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-185414757341.47983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-772561488.92283261</v>
      </c>
      <c r="L3026" s="444">
        <f t="shared" ca="1" si="139"/>
        <v>-186187318830.40265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-186187318830.40265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-775780495.12667775</v>
      </c>
      <c r="L3027" s="444">
        <f t="shared" ca="1" si="139"/>
        <v>-186963099325.52933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-186963099325.52933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-779012913.85637224</v>
      </c>
      <c r="L3028" s="444">
        <f t="shared" ca="1" si="139"/>
        <v>-187742112239.38571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-187742112239.38571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-782258800.99744046</v>
      </c>
      <c r="L3029" s="444">
        <f t="shared" ca="1" si="139"/>
        <v>-188524371040.38315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-188524371040.38315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-785518212.66826308</v>
      </c>
      <c r="L3030" s="444">
        <f t="shared" ca="1" si="139"/>
        <v>-189309889253.05142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-189309889253.05142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-788791205.22104764</v>
      </c>
      <c r="L3031" s="444">
        <f t="shared" ca="1" si="139"/>
        <v>-190098680458.27246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-190098680458.27246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-792077835.2428019</v>
      </c>
      <c r="L3032" s="444">
        <f t="shared" ca="1" si="139"/>
        <v>-190890758293.51526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-190890758293.51526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-795378159.55631351</v>
      </c>
      <c r="L3033" s="444">
        <f t="shared" ca="1" si="139"/>
        <v>-191686136453.07156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-191686136453.07156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-798692235.22113156</v>
      </c>
      <c r="L3034" s="444">
        <f t="shared" ca="1" si="139"/>
        <v>-192484828688.29269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-192484828688.29269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-802020119.53455293</v>
      </c>
      <c r="L3035" s="444">
        <f t="shared" ca="1" si="139"/>
        <v>-193286848807.82724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-193286848807.82724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-805361870.03261352</v>
      </c>
      <c r="L3036" s="444">
        <f t="shared" ca="1" si="139"/>
        <v>-194092210677.85986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-194092210677.85986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-808717544.49108279</v>
      </c>
      <c r="L3037" s="444">
        <f t="shared" ca="1" si="139"/>
        <v>-194900928222.35095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-194900928222.35095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-812087200.92646229</v>
      </c>
      <c r="L3038" s="444">
        <f t="shared" ca="1" si="139"/>
        <v>-195713015423.2774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-195713015423.2774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-815470897.59698915</v>
      </c>
      <c r="L3039" s="444">
        <f t="shared" ca="1" si="139"/>
        <v>-196528486320.87439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-196528486320.87439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-818868693.00364327</v>
      </c>
      <c r="L3040" s="444">
        <f t="shared" ca="1" si="139"/>
        <v>-197347355013.87802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-197347355013.87802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-822280645.89115846</v>
      </c>
      <c r="L3041" s="444">
        <f t="shared" ca="1" si="139"/>
        <v>-198169635659.76917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-198169635659.76917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-825706815.24903822</v>
      </c>
      <c r="L3042" s="444">
        <f t="shared" ca="1" si="139"/>
        <v>-198995342475.01819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-198995342475.01819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-829147260.31257582</v>
      </c>
      <c r="L3043" s="444">
        <f t="shared" ca="1" si="139"/>
        <v>-199824489735.33075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-199824489735.33075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-832602040.56387806</v>
      </c>
      <c r="L3044" s="444">
        <f t="shared" ca="1" si="139"/>
        <v>-200657091775.89462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-200657091775.89462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-836071215.7328943</v>
      </c>
      <c r="L3045" s="444">
        <f t="shared" ca="1" si="139"/>
        <v>-201493162991.6275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-201493162991.6275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-839554845.79844797</v>
      </c>
      <c r="L3046" s="444">
        <f t="shared" ca="1" si="139"/>
        <v>-202332717837.42596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-202332717837.42596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-843052990.98927486</v>
      </c>
      <c r="L3047" s="444">
        <f t="shared" ca="1" si="139"/>
        <v>-203175770828.41525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-203175770828.41525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-846565711.78506351</v>
      </c>
      <c r="L3048" s="444">
        <f t="shared" ca="1" si="139"/>
        <v>-204022336540.20032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-204022336540.20032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-850093068.91750133</v>
      </c>
      <c r="L3049" s="444">
        <f t="shared" ca="1" si="139"/>
        <v>-204872429609.11783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-204872429609.11783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-853635123.3713243</v>
      </c>
      <c r="L3050" s="444">
        <f t="shared" ca="1" si="139"/>
        <v>-205726064732.48917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-205726064732.48917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-857191936.38537157</v>
      </c>
      <c r="L3051" s="444">
        <f t="shared" ca="1" si="139"/>
        <v>-206583256668.87454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-206583256668.87454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-860763569.45364392</v>
      </c>
      <c r="L3052" s="444">
        <f t="shared" ca="1" si="139"/>
        <v>-207444020238.32819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-207444020238.32819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-864350084.32636738</v>
      </c>
      <c r="L3053" s="444">
        <f t="shared" ca="1" si="139"/>
        <v>-208308370322.65454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-208308370322.65454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-867951543.0110606</v>
      </c>
      <c r="L3054" s="444">
        <f t="shared" ca="1" si="139"/>
        <v>-209176321865.66559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-209176321865.66559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-871568007.77360666</v>
      </c>
      <c r="L3055" s="444">
        <f t="shared" ca="1" si="139"/>
        <v>-210047889873.43921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-210047889873.43921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-875199541.13933003</v>
      </c>
      <c r="L3056" s="444">
        <f t="shared" ca="1" si="139"/>
        <v>-210923089414.57855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-210923089414.57855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-878846205.8940773</v>
      </c>
      <c r="L3057" s="444">
        <f t="shared" ca="1" si="139"/>
        <v>-211801935620.47263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-211801935620.47263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-882508065.08530259</v>
      </c>
      <c r="L3058" s="444">
        <f t="shared" ca="1" si="139"/>
        <v>-212684443685.55792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-212684443685.55792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-886185182.02315795</v>
      </c>
      <c r="L3059" s="444">
        <f t="shared" ca="1" si="139"/>
        <v>-213570628867.58109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-213570628867.58109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-889877620.28158784</v>
      </c>
      <c r="L3060" s="444">
        <f t="shared" ca="1" si="139"/>
        <v>-214460506487.86267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-214460506487.86267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-893585443.69942772</v>
      </c>
      <c r="L3061" s="444">
        <f t="shared" ca="1" si="139"/>
        <v>-215354091931.5621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-215354091931.5621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-897308716.38150883</v>
      </c>
      <c r="L3062" s="444">
        <f t="shared" ca="1" si="139"/>
        <v>-216251400647.9436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-216251400647.9436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-901047502.69976497</v>
      </c>
      <c r="L3063" s="444">
        <f t="shared" ca="1" si="139"/>
        <v>-217152448150.64337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-217152448150.64337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-904801867.29434741</v>
      </c>
      <c r="L3064" s="444">
        <f t="shared" ca="1" si="139"/>
        <v>-218057250017.93771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-218057250017.93771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-908571875.07474029</v>
      </c>
      <c r="L3065" s="444">
        <f t="shared" ca="1" si="139"/>
        <v>-218965821893.01245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-218965821893.01245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-912357591.22088516</v>
      </c>
      <c r="L3066" s="444">
        <f t="shared" ca="1" si="139"/>
        <v>-219878179484.23334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-219878179484.23334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-916159081.18430555</v>
      </c>
      <c r="L3067" s="444">
        <f t="shared" ca="1" si="139"/>
        <v>-220794338565.41763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-220794338565.41763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-919976410.6892401</v>
      </c>
      <c r="L3068" s="444">
        <f t="shared" ref="L3068:L3322" ca="1" si="144">I3068-J3068+K3068</f>
        <v>-221714314976.10687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-221714314976.10687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-923809645.7337786</v>
      </c>
      <c r="L3069" s="444">
        <f t="shared" ca="1" si="144"/>
        <v>-222638124621.84064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-222638124621.84064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-927658852.59100258</v>
      </c>
      <c r="L3070" s="444">
        <f t="shared" ca="1" si="144"/>
        <v>-223565783474.43164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-223565783474.43164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-931524097.81013179</v>
      </c>
      <c r="L3071" s="444">
        <f t="shared" ca="1" si="144"/>
        <v>-224497307572.24176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-224497307572.24176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-935405448.21767402</v>
      </c>
      <c r="L3072" s="444">
        <f t="shared" ca="1" si="144"/>
        <v>-225432713020.45944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-225432713020.45944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-939302970.91858101</v>
      </c>
      <c r="L3073" s="444">
        <f t="shared" ca="1" si="144"/>
        <v>-226372015991.37802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-226372015991.37802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-943216733.29740846</v>
      </c>
      <c r="L3074" s="444">
        <f t="shared" ca="1" si="144"/>
        <v>-227315232724.67542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-227315232724.67542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-947146803.01948106</v>
      </c>
      <c r="L3075" s="444">
        <f t="shared" ca="1" si="144"/>
        <v>-228262379527.69489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-228262379527.69489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-951093248.03206217</v>
      </c>
      <c r="L3076" s="444">
        <f t="shared" ca="1" si="144"/>
        <v>-229213472775.72696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-229213472775.72696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-955056136.56552899</v>
      </c>
      <c r="L3077" s="444">
        <f t="shared" ca="1" si="144"/>
        <v>-230168528912.29248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-230168528912.29248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-959035537.134552</v>
      </c>
      <c r="L3078" s="444">
        <f t="shared" ca="1" si="144"/>
        <v>-231127564449.42703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-231127564449.42703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-963031518.5392791</v>
      </c>
      <c r="L3079" s="444">
        <f t="shared" ca="1" si="144"/>
        <v>-232090595967.96631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-232090595967.96631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-967044149.86652613</v>
      </c>
      <c r="L3080" s="444">
        <f t="shared" ca="1" si="144"/>
        <v>-233057640117.83282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-233057640117.83282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-971073500.49097013</v>
      </c>
      <c r="L3081" s="444">
        <f t="shared" ca="1" si="144"/>
        <v>-234028713618.32379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-234028713618.32379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-975119640.07634902</v>
      </c>
      <c r="L3082" s="444">
        <f t="shared" ca="1" si="144"/>
        <v>-235003833258.40015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-235003833258.40015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-979182638.57666731</v>
      </c>
      <c r="L3083" s="444">
        <f t="shared" ca="1" si="144"/>
        <v>-235983015896.97681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-235983015896.97681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-983262566.23740339</v>
      </c>
      <c r="L3084" s="444">
        <f t="shared" ca="1" si="144"/>
        <v>-236966278463.2142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-236966278463.2142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-987359493.5967257</v>
      </c>
      <c r="L3085" s="444">
        <f t="shared" ca="1" si="144"/>
        <v>-237953637956.81094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-237953637956.81094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-991473491.48671222</v>
      </c>
      <c r="L3086" s="444">
        <f t="shared" ca="1" si="144"/>
        <v>-238945111448.29767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-238945111448.29767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-995604631.03457344</v>
      </c>
      <c r="L3087" s="444">
        <f t="shared" ca="1" si="144"/>
        <v>-239940716079.33224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-239940716079.33224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-999752983.66388428</v>
      </c>
      <c r="L3088" s="444">
        <f t="shared" ca="1" si="144"/>
        <v>-240940469062.99612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-240940469062.99612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-1003918621.0958172</v>
      </c>
      <c r="L3089" s="444">
        <f t="shared" ca="1" si="144"/>
        <v>-241944387684.09195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-241944387684.09195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-1008101615.3503832</v>
      </c>
      <c r="L3090" s="444">
        <f t="shared" ca="1" si="144"/>
        <v>-242952489299.44232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-242952489299.44232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-1012302038.7476763</v>
      </c>
      <c r="L3091" s="444">
        <f t="shared" ca="1" si="144"/>
        <v>-243964791338.19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-243964791338.19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-1016519963.909125</v>
      </c>
      <c r="L3092" s="444">
        <f t="shared" ca="1" si="144"/>
        <v>-244981311302.09912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-244981311302.09912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-1020755463.7587465</v>
      </c>
      <c r="L3093" s="444">
        <f t="shared" ca="1" si="144"/>
        <v>-246002066765.85788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-246002066765.85788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-1025008611.5244077</v>
      </c>
      <c r="L3094" s="444">
        <f t="shared" ca="1" si="144"/>
        <v>-247027075377.38229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-247027075377.38229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-1029279480.7390928</v>
      </c>
      <c r="L3095" s="444">
        <f t="shared" ca="1" si="144"/>
        <v>-248056354858.1214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-248056354858.1214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-1033568145.2421725</v>
      </c>
      <c r="L3096" s="444">
        <f t="shared" ca="1" si="144"/>
        <v>-249089923003.36359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-249089923003.36359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-1037874679.1806816</v>
      </c>
      <c r="L3097" s="444">
        <f t="shared" ca="1" si="144"/>
        <v>-250127797682.54428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-250127797682.54428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-1042199157.010601</v>
      </c>
      <c r="L3098" s="444">
        <f t="shared" ca="1" si="144"/>
        <v>-251169996839.55487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-251169996839.55487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-1046541653.4981451</v>
      </c>
      <c r="L3099" s="444">
        <f t="shared" ca="1" si="144"/>
        <v>-252216538493.05301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-252216538493.05301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-1050902243.7210542</v>
      </c>
      <c r="L3100" s="444">
        <f t="shared" ca="1" si="144"/>
        <v>-253267440736.77408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-253267440736.77408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-1055281003.069892</v>
      </c>
      <c r="L3101" s="444">
        <f t="shared" ca="1" si="144"/>
        <v>-254322721739.84396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-254322721739.84396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-1059678007.2493498</v>
      </c>
      <c r="L3102" s="444">
        <f t="shared" ca="1" si="144"/>
        <v>-255382399747.09332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-255382399747.09332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-1064093332.2795554</v>
      </c>
      <c r="L3103" s="444">
        <f t="shared" ca="1" si="144"/>
        <v>-256446493079.37286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-256446493079.37286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-1068527054.4973869</v>
      </c>
      <c r="L3104" s="444">
        <f t="shared" ca="1" si="144"/>
        <v>-257515020133.87024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-257515020133.87024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-1072979250.5577925</v>
      </c>
      <c r="L3105" s="444">
        <f t="shared" ca="1" si="144"/>
        <v>-258587999384.42804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-258587999384.42804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-1077449997.4351168</v>
      </c>
      <c r="L3106" s="444">
        <f t="shared" ca="1" si="144"/>
        <v>-259665449381.86316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-259665449381.86316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-1081939372.4244297</v>
      </c>
      <c r="L3107" s="444">
        <f t="shared" ca="1" si="144"/>
        <v>-260747388754.2876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-260747388754.2876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-1086447453.1428649</v>
      </c>
      <c r="L3108" s="444">
        <f t="shared" ca="1" si="144"/>
        <v>-261833836207.43045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-261833836207.43045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-1090974317.5309601</v>
      </c>
      <c r="L3109" s="444">
        <f t="shared" ca="1" si="144"/>
        <v>-262924810524.96143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-262924810524.96143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-1095520043.8540058</v>
      </c>
      <c r="L3110" s="444">
        <f t="shared" ca="1" si="144"/>
        <v>-264020330568.81543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-264020330568.81543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-1100084710.7033978</v>
      </c>
      <c r="L3111" s="444">
        <f t="shared" ca="1" si="144"/>
        <v>-265120415279.51883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-265120415279.51883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-1104668396.9979951</v>
      </c>
      <c r="L3112" s="444">
        <f t="shared" ca="1" si="144"/>
        <v>-266225083676.51682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-266225083676.51682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-1109271181.9854867</v>
      </c>
      <c r="L3113" s="444">
        <f t="shared" ca="1" si="144"/>
        <v>-267334354858.50229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-267334354858.50229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-1113893145.2437596</v>
      </c>
      <c r="L3114" s="444">
        <f t="shared" ca="1" si="144"/>
        <v>-268448248003.74606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-268448248003.74606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-1118534366.6822753</v>
      </c>
      <c r="L3115" s="444">
        <f t="shared" ca="1" si="144"/>
        <v>-269566782370.42834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-269566782370.42834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-1123194926.5434515</v>
      </c>
      <c r="L3116" s="444">
        <f t="shared" ca="1" si="144"/>
        <v>-270689977296.9718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-270689977296.9718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-1127874905.4040492</v>
      </c>
      <c r="L3117" s="444">
        <f t="shared" ca="1" si="144"/>
        <v>-271817852202.37585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-271817852202.37585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-1132574384.1765661</v>
      </c>
      <c r="L3118" s="444">
        <f t="shared" ca="1" si="144"/>
        <v>-272950426586.55243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-272950426586.55243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-1137293444.110635</v>
      </c>
      <c r="L3119" s="444">
        <f t="shared" ca="1" si="144"/>
        <v>-274087720030.66306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-274087720030.66306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-1142032166.7944293</v>
      </c>
      <c r="L3120" s="444">
        <f t="shared" ca="1" si="144"/>
        <v>-275229752197.45746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-275229752197.45746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-1146790634.1560726</v>
      </c>
      <c r="L3121" s="444">
        <f t="shared" ca="1" si="144"/>
        <v>-276376542831.61353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-276376542831.61353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-1151568928.4650564</v>
      </c>
      <c r="L3122" s="444">
        <f t="shared" ca="1" si="144"/>
        <v>-277528111760.07855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-277528111760.07855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-1156367132.3336606</v>
      </c>
      <c r="L3123" s="444">
        <f t="shared" ca="1" si="144"/>
        <v>-278684478892.41223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-278684478892.41223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-1161185328.7183843</v>
      </c>
      <c r="L3124" s="444">
        <f t="shared" ca="1" si="144"/>
        <v>-279845664221.13062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-279845664221.13062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-1166023600.9213777</v>
      </c>
      <c r="L3125" s="444">
        <f t="shared" ca="1" si="144"/>
        <v>-281011687822.052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-281011687822.052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-1170882032.5918834</v>
      </c>
      <c r="L3126" s="444">
        <f t="shared" ca="1" si="144"/>
        <v>-282182569854.64386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-282182569854.64386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-1175760707.7276828</v>
      </c>
      <c r="L3127" s="444">
        <f t="shared" ca="1" si="144"/>
        <v>-283358330562.37152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-283358330562.37152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-1180659710.676548</v>
      </c>
      <c r="L3128" s="444">
        <f t="shared" ca="1" si="144"/>
        <v>-284538990273.0481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-284538990273.0481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-1185579126.1377003</v>
      </c>
      <c r="L3129" s="444">
        <f t="shared" ca="1" si="144"/>
        <v>-285724569399.18579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-285724569399.18579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-1190519039.163274</v>
      </c>
      <c r="L3130" s="444">
        <f t="shared" ca="1" si="144"/>
        <v>-286915088438.34906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-286915088438.34906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-1195479535.1597877</v>
      </c>
      <c r="L3131" s="444">
        <f t="shared" ca="1" si="144"/>
        <v>-288110567973.50885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-288110567973.50885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-1200460699.8896203</v>
      </c>
      <c r="L3132" s="444">
        <f t="shared" ca="1" si="144"/>
        <v>-289311028673.3985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-289311028673.3985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-1205462619.4724936</v>
      </c>
      <c r="L3133" s="444">
        <f t="shared" ca="1" si="144"/>
        <v>-290516491292.87097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-290516491292.87097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-1210485380.3869624</v>
      </c>
      <c r="L3134" s="444">
        <f t="shared" ca="1" si="144"/>
        <v>-291726976673.25793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-291726976673.25793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-1215529069.4719081</v>
      </c>
      <c r="L3135" s="444">
        <f t="shared" ca="1" si="144"/>
        <v>-292942505742.72986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-292942505742.72986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-1220593773.928041</v>
      </c>
      <c r="L3136" s="444">
        <f t="shared" ca="1" si="144"/>
        <v>-294163099516.6579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-294163099516.6579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-1225679581.3194079</v>
      </c>
      <c r="L3137" s="444">
        <f t="shared" ca="1" si="144"/>
        <v>-295388779097.97729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-295388779097.97729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-1230786579.5749054</v>
      </c>
      <c r="L3138" s="444">
        <f t="shared" ca="1" si="144"/>
        <v>-296619565677.55219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-296619565677.55219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-1235914856.9898007</v>
      </c>
      <c r="L3139" s="444">
        <f t="shared" ca="1" si="144"/>
        <v>-297855480534.54199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-297855480534.54199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-1241064502.2272582</v>
      </c>
      <c r="L3140" s="444">
        <f t="shared" ca="1" si="144"/>
        <v>-299096545036.76923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-299096545036.76923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-1246235604.3198717</v>
      </c>
      <c r="L3141" s="444">
        <f t="shared" ca="1" si="144"/>
        <v>-300342780641.08911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-300342780641.08911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-1251428252.6712046</v>
      </c>
      <c r="L3142" s="444">
        <f t="shared" ca="1" si="144"/>
        <v>-301594208893.76031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-301594208893.76031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-1256642537.0573347</v>
      </c>
      <c r="L3143" s="444">
        <f t="shared" ca="1" si="144"/>
        <v>-302850851430.81763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-302850851430.81763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-1261878547.6284068</v>
      </c>
      <c r="L3144" s="444">
        <f t="shared" ca="1" si="144"/>
        <v>-304112729978.44604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-304112729978.44604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-1267136374.9101918</v>
      </c>
      <c r="L3145" s="444">
        <f t="shared" ca="1" si="144"/>
        <v>-305379866353.35626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-305379866353.35626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-1272416109.8056512</v>
      </c>
      <c r="L3146" s="444">
        <f t="shared" ca="1" si="144"/>
        <v>-306652282463.16193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-306652282463.16193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-1277717843.596508</v>
      </c>
      <c r="L3147" s="444">
        <f t="shared" ca="1" si="144"/>
        <v>-307930000306.75842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-307930000306.75842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-1283041667.9448268</v>
      </c>
      <c r="L3148" s="444">
        <f t="shared" ca="1" si="144"/>
        <v>-309213041974.70325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-309213041974.70325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-1288387674.8945968</v>
      </c>
      <c r="L3149" s="444">
        <f t="shared" ca="1" si="144"/>
        <v>-310501429649.59784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-310501429649.59784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-1293755956.8733244</v>
      </c>
      <c r="L3150" s="444">
        <f t="shared" ca="1" si="144"/>
        <v>-311795185606.47119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-311795185606.47119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-1299146606.69363</v>
      </c>
      <c r="L3151" s="444">
        <f t="shared" ca="1" si="144"/>
        <v>-313094332213.16479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-313094332213.16479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-1304559717.5548532</v>
      </c>
      <c r="L3152" s="444">
        <f t="shared" ca="1" si="144"/>
        <v>-314398891930.71967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-314398891930.71967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-1309995383.0446653</v>
      </c>
      <c r="L3153" s="444">
        <f t="shared" ca="1" si="144"/>
        <v>-315708887313.76434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-315708887313.76434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-1315453697.1406848</v>
      </c>
      <c r="L3154" s="444">
        <f t="shared" ca="1" si="144"/>
        <v>-317024341010.90503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-317024341010.90503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-1320934754.2121043</v>
      </c>
      <c r="L3155" s="444">
        <f t="shared" ca="1" si="144"/>
        <v>-318345275765.11713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-318345275765.11713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-1326438649.0213213</v>
      </c>
      <c r="L3156" s="444">
        <f t="shared" ca="1" si="144"/>
        <v>-319671714414.13843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-319671714414.13843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-1331965476.7255769</v>
      </c>
      <c r="L3157" s="444">
        <f t="shared" ca="1" si="144"/>
        <v>-321003679890.86401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-321003679890.86401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-1337515332.8786001</v>
      </c>
      <c r="L3158" s="444">
        <f t="shared" ca="1" si="144"/>
        <v>-322341195223.74261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-322341195223.74261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-1343088313.432261</v>
      </c>
      <c r="L3159" s="444">
        <f t="shared" ca="1" si="144"/>
        <v>-323684283537.17487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-323684283537.17487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-1348684514.7382286</v>
      </c>
      <c r="L3160" s="444">
        <f t="shared" ca="1" si="144"/>
        <v>-325032968051.91309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-325032968051.91309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-1354304033.5496378</v>
      </c>
      <c r="L3161" s="444">
        <f t="shared" ca="1" si="144"/>
        <v>-326387272085.46271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-326387272085.46271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-1359946967.0227613</v>
      </c>
      <c r="L3162" s="444">
        <f t="shared" ca="1" si="144"/>
        <v>-327747219052.48547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-327747219052.48547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-1365613412.7186894</v>
      </c>
      <c r="L3163" s="444">
        <f t="shared" ca="1" si="144"/>
        <v>-329112832465.20416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-329112832465.20416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-1371303468.6050174</v>
      </c>
      <c r="L3164" s="444">
        <f t="shared" ca="1" si="144"/>
        <v>-330484135933.8092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-330484135933.8092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-1377017233.0575383</v>
      </c>
      <c r="L3165" s="444">
        <f t="shared" ca="1" si="144"/>
        <v>-331861153166.86676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-331861153166.86676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-1382754804.8619449</v>
      </c>
      <c r="L3166" s="444">
        <f t="shared" ca="1" si="144"/>
        <v>-333243907971.7287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-333243907971.7287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-1388516283.2155361</v>
      </c>
      <c r="L3167" s="444">
        <f t="shared" ca="1" si="144"/>
        <v>-334632424254.94421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-334632424254.94421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-1394301767.7289343</v>
      </c>
      <c r="L3168" s="444">
        <f t="shared" ca="1" si="144"/>
        <v>-336026726022.67316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-336026726022.67316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-1400111358.4278047</v>
      </c>
      <c r="L3169" s="444">
        <f t="shared" ca="1" si="144"/>
        <v>-337426837381.10095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-337426837381.10095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-1405945155.7545872</v>
      </c>
      <c r="L3170" s="444">
        <f t="shared" ca="1" si="144"/>
        <v>-338832782536.85553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-338832782536.85553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-1411803260.5702314</v>
      </c>
      <c r="L3171" s="444">
        <f t="shared" ca="1" si="144"/>
        <v>-340244585797.42578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-340244585797.42578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-1417685774.1559408</v>
      </c>
      <c r="L3172" s="444">
        <f t="shared" ca="1" si="144"/>
        <v>-341662271571.58173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-341662271571.58173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-1423592798.2149239</v>
      </c>
      <c r="L3173" s="444">
        <f t="shared" ca="1" si="144"/>
        <v>-343085864369.79663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-343085864369.79663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-1429524434.8741527</v>
      </c>
      <c r="L3174" s="444">
        <f t="shared" ca="1" si="144"/>
        <v>-344515388804.67078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-344515388804.67078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-1435480786.6861281</v>
      </c>
      <c r="L3175" s="444">
        <f t="shared" ca="1" si="144"/>
        <v>-345950869591.35693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-345950869591.35693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-1441461956.6306539</v>
      </c>
      <c r="L3176" s="444">
        <f t="shared" ca="1" si="144"/>
        <v>-347392331547.98761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-347392331547.98761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-1447468048.1166151</v>
      </c>
      <c r="L3177" s="444">
        <f t="shared" ca="1" si="144"/>
        <v>-348839799596.10425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-348839799596.10425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-1453499164.9837677</v>
      </c>
      <c r="L3178" s="444">
        <f t="shared" ca="1" si="144"/>
        <v>-350293298761.08801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-350293298761.08801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-1459555411.5045333</v>
      </c>
      <c r="L3179" s="444">
        <f t="shared" ca="1" si="144"/>
        <v>-351752854172.59253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-351752854172.59253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-1465636892.3858023</v>
      </c>
      <c r="L3180" s="444">
        <f t="shared" ca="1" si="144"/>
        <v>-353218491064.97833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-353218491064.97833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-1471743712.7707431</v>
      </c>
      <c r="L3181" s="444">
        <f t="shared" ca="1" si="144"/>
        <v>-354690234777.74908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-354690234777.74908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-1477875978.2406211</v>
      </c>
      <c r="L3182" s="444">
        <f t="shared" ca="1" si="144"/>
        <v>-356168110755.98969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-356168110755.98969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-1484033794.8166237</v>
      </c>
      <c r="L3183" s="444">
        <f t="shared" ca="1" si="144"/>
        <v>-357652144550.80634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-357652144550.80634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-1490217268.961693</v>
      </c>
      <c r="L3184" s="444">
        <f t="shared" ca="1" si="144"/>
        <v>-359142361819.76801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-359142361819.76801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-1496426507.5823667</v>
      </c>
      <c r="L3185" s="444">
        <f t="shared" ca="1" si="144"/>
        <v>-360638788327.35034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-360638788327.35034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-1502661618.0306263</v>
      </c>
      <c r="L3186" s="444">
        <f t="shared" ca="1" si="144"/>
        <v>-362141449945.38098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-362141449945.38098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-1508922708.1057541</v>
      </c>
      <c r="L3187" s="444">
        <f t="shared" ca="1" si="144"/>
        <v>-363650372653.48676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-363650372653.48676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-1515209886.0561948</v>
      </c>
      <c r="L3188" s="444">
        <f t="shared" ca="1" si="144"/>
        <v>-365165582539.54297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-365165582539.54297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-1521523260.581429</v>
      </c>
      <c r="L3189" s="444">
        <f t="shared" ca="1" si="144"/>
        <v>-366687105800.12439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-366687105800.12439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-1527862940.8338516</v>
      </c>
      <c r="L3190" s="444">
        <f t="shared" ca="1" si="144"/>
        <v>-368214968740.95825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-368214968740.95825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-1534229036.4206593</v>
      </c>
      <c r="L3191" s="444">
        <f t="shared" ca="1" si="144"/>
        <v>-369749197777.37891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-369749197777.37891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-1540621657.4057455</v>
      </c>
      <c r="L3192" s="444">
        <f t="shared" ca="1" si="144"/>
        <v>-371289819434.78467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-371289819434.78467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-1547040914.3116028</v>
      </c>
      <c r="L3193" s="444">
        <f t="shared" ca="1" si="144"/>
        <v>-372836860349.09625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-372836860349.09625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-1553486918.1212344</v>
      </c>
      <c r="L3194" s="444">
        <f t="shared" ca="1" si="144"/>
        <v>-374390347267.21747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-374390347267.21747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-1559959780.2800727</v>
      </c>
      <c r="L3195" s="444">
        <f t="shared" ca="1" si="144"/>
        <v>-375950307047.49756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-375950307047.49756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-1566459612.6979065</v>
      </c>
      <c r="L3196" s="444">
        <f t="shared" ca="1" si="144"/>
        <v>-377516766660.19543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-377516766660.19543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-1572986527.7508142</v>
      </c>
      <c r="L3197" s="444">
        <f t="shared" ca="1" si="144"/>
        <v>-379089753187.94623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-379089753187.94623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-1579540638.2831092</v>
      </c>
      <c r="L3198" s="444">
        <f t="shared" ca="1" si="144"/>
        <v>-380669293826.22931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-380669293826.22931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-1586122057.6092887</v>
      </c>
      <c r="L3199" s="444">
        <f t="shared" ca="1" si="144"/>
        <v>-382255415883.83862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-382255415883.83862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-1592730899.5159943</v>
      </c>
      <c r="L3200" s="444">
        <f t="shared" ca="1" si="144"/>
        <v>-383848146783.35461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-383848146783.35461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-1599367278.2639775</v>
      </c>
      <c r="L3201" s="444">
        <f t="shared" ca="1" si="144"/>
        <v>-385447514061.61859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-385447514061.61859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-1606031308.5900774</v>
      </c>
      <c r="L3202" s="444">
        <f t="shared" ca="1" si="144"/>
        <v>-387053545370.20868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-387053545370.20868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-1612723105.7092028</v>
      </c>
      <c r="L3203" s="444">
        <f t="shared" ca="1" si="144"/>
        <v>-388666268475.91791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-388666268475.91791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-1619442785.3163247</v>
      </c>
      <c r="L3204" s="444">
        <f t="shared" ca="1" si="144"/>
        <v>-390285711261.23425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-390285711261.23425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-1626190463.5884759</v>
      </c>
      <c r="L3205" s="444">
        <f t="shared" ca="1" si="144"/>
        <v>-391911901724.82275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-391911901724.82275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-1632966257.1867614</v>
      </c>
      <c r="L3206" s="444">
        <f t="shared" ca="1" si="144"/>
        <v>-393544867982.00952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-393544867982.00952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-1639770283.258373</v>
      </c>
      <c r="L3207" s="444">
        <f t="shared" ca="1" si="144"/>
        <v>-395184638265.26788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-395184638265.26788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-1646602659.4386163</v>
      </c>
      <c r="L3208" s="444">
        <f t="shared" ca="1" si="144"/>
        <v>-396831240924.70648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-396831240924.70648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-1653463503.8529437</v>
      </c>
      <c r="L3209" s="444">
        <f t="shared" ca="1" si="144"/>
        <v>-398484704428.55945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-398484704428.55945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-1660352935.1189976</v>
      </c>
      <c r="L3210" s="444">
        <f t="shared" ca="1" si="144"/>
        <v>-400145057363.67847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-400145057363.67847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-1667271072.3486602</v>
      </c>
      <c r="L3211" s="444">
        <f t="shared" ca="1" si="144"/>
        <v>-401812328436.0271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-401812328436.0271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-1674218035.1501129</v>
      </c>
      <c r="L3212" s="444">
        <f t="shared" ca="1" si="144"/>
        <v>-403486546471.17719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-403486546471.17719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-1681193943.629905</v>
      </c>
      <c r="L3213" s="444">
        <f t="shared" ca="1" si="144"/>
        <v>-405167740414.80707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-405167740414.80707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-1688198918.3950295</v>
      </c>
      <c r="L3214" s="444">
        <f t="shared" ca="1" si="144"/>
        <v>-406855939333.20209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-406855939333.20209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-1695233080.5550086</v>
      </c>
      <c r="L3215" s="444">
        <f t="shared" ca="1" si="144"/>
        <v>-408551172413.75708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-408551172413.75708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-1702296551.7239878</v>
      </c>
      <c r="L3216" s="444">
        <f t="shared" ca="1" si="144"/>
        <v>-410253468965.48108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-410253468965.48108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-1709389454.0228379</v>
      </c>
      <c r="L3217" s="444">
        <f t="shared" ca="1" si="144"/>
        <v>-411962858419.50391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-411962858419.50391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-1716511910.0812662</v>
      </c>
      <c r="L3218" s="444">
        <f t="shared" ca="1" si="144"/>
        <v>-413679370329.58514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-413679370329.58514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-1723664043.039938</v>
      </c>
      <c r="L3219" s="444">
        <f t="shared" ca="1" si="144"/>
        <v>-415403034372.62506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-415403034372.62506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-1730845976.5526044</v>
      </c>
      <c r="L3220" s="444">
        <f t="shared" ca="1" si="144"/>
        <v>-417133880349.17767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-417133880349.17767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-1738057834.7882402</v>
      </c>
      <c r="L3221" s="444">
        <f t="shared" ca="1" si="144"/>
        <v>-418871938183.96594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-418871938183.96594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-1745299742.4331913</v>
      </c>
      <c r="L3222" s="444">
        <f t="shared" ca="1" si="144"/>
        <v>-420617237926.39911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-420617237926.39911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-1752571824.6933296</v>
      </c>
      <c r="L3223" s="444">
        <f t="shared" ca="1" si="144"/>
        <v>-422369809751.09247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-422369809751.09247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-1759874207.2962186</v>
      </c>
      <c r="L3224" s="444">
        <f t="shared" ca="1" si="144"/>
        <v>-424129683958.38867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-424129683958.38867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-1767207016.4932861</v>
      </c>
      <c r="L3225" s="444">
        <f t="shared" ca="1" si="144"/>
        <v>-425896890974.88196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-425896890974.88196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-1774570379.0620081</v>
      </c>
      <c r="L3226" s="444">
        <f t="shared" ca="1" si="144"/>
        <v>-427671461353.94397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-427671461353.94397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-1781964422.3080997</v>
      </c>
      <c r="L3227" s="444">
        <f t="shared" ca="1" si="144"/>
        <v>-429453425776.25208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-429453425776.25208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-1789389274.0677168</v>
      </c>
      <c r="L3228" s="444">
        <f t="shared" ca="1" si="144"/>
        <v>-431242815050.31976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-431242815050.31976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-1796845062.7096655</v>
      </c>
      <c r="L3229" s="444">
        <f t="shared" ca="1" si="144"/>
        <v>-433039660113.02942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-433039660113.02942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-1804331917.1376228</v>
      </c>
      <c r="L3230" s="444">
        <f t="shared" ca="1" si="144"/>
        <v>-434843992030.16705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-434843992030.16705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-1811849966.7923629</v>
      </c>
      <c r="L3231" s="444">
        <f t="shared" ca="1" si="144"/>
        <v>-436655841996.95941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-436655841996.95941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-1819399341.6539977</v>
      </c>
      <c r="L3232" s="444">
        <f t="shared" ca="1" si="144"/>
        <v>-438475241338.6134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-438475241338.6134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-1826980172.2442224</v>
      </c>
      <c r="L3233" s="444">
        <f t="shared" ca="1" si="144"/>
        <v>-440302221510.8576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-440302221510.8576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-1834592589.6285734</v>
      </c>
      <c r="L3234" s="444">
        <f t="shared" ca="1" si="144"/>
        <v>-442136814100.48621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-442136814100.48621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-1842236725.4186928</v>
      </c>
      <c r="L3235" s="444">
        <f t="shared" ca="1" si="144"/>
        <v>-443979050825.90491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-443979050825.90491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-1849912711.7746038</v>
      </c>
      <c r="L3236" s="444">
        <f t="shared" ca="1" si="144"/>
        <v>-445828963537.6795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-445828963537.6795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-1857620681.4069977</v>
      </c>
      <c r="L3237" s="444">
        <f t="shared" ca="1" si="144"/>
        <v>-447686584219.08649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-447686584219.08649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-1865360767.5795271</v>
      </c>
      <c r="L3238" s="444">
        <f t="shared" ca="1" si="144"/>
        <v>-449551944986.66602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-449551944986.66602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-1873133104.1111085</v>
      </c>
      <c r="L3239" s="444">
        <f t="shared" ca="1" si="144"/>
        <v>-451425078090.7771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-451425078090.7771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-1880937825.378238</v>
      </c>
      <c r="L3240" s="444">
        <f t="shared" ca="1" si="144"/>
        <v>-453306015916.15533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-453306015916.15533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-1888775066.3173139</v>
      </c>
      <c r="L3241" s="444">
        <f t="shared" ca="1" si="144"/>
        <v>-455194790982.47266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-455194790982.47266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-1896644962.4269691</v>
      </c>
      <c r="L3242" s="444">
        <f t="shared" ca="1" si="144"/>
        <v>-457091435944.8996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-457091435944.8996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-1904547649.7704153</v>
      </c>
      <c r="L3243" s="444">
        <f t="shared" ca="1" si="144"/>
        <v>-458995983594.66998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-458995983594.66998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-1912483264.9777915</v>
      </c>
      <c r="L3244" s="444">
        <f t="shared" ca="1" si="144"/>
        <v>-460908466859.64777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-460908466859.64777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-1920451945.2485321</v>
      </c>
      <c r="L3245" s="444">
        <f t="shared" ca="1" si="144"/>
        <v>-462828918804.8963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-462828918804.8963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-1928453828.3537343</v>
      </c>
      <c r="L3246" s="444">
        <f t="shared" ca="1" si="144"/>
        <v>-464757372633.25006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-464757372633.25006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-1936489052.6385419</v>
      </c>
      <c r="L3247" s="444">
        <f t="shared" ca="1" si="144"/>
        <v>-466693861685.88861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-466693861685.88861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-1944557757.0245357</v>
      </c>
      <c r="L3248" s="444">
        <f t="shared" ca="1" si="144"/>
        <v>-468638419442.91315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-468638419442.91315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-1952660081.0121381</v>
      </c>
      <c r="L3249" s="444">
        <f t="shared" ca="1" si="144"/>
        <v>-470591079523.92529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-470591079523.92529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-1960796164.683022</v>
      </c>
      <c r="L3250" s="444">
        <f t="shared" ca="1" si="144"/>
        <v>-472551875688.60834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-472551875688.60834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-1968966148.7025347</v>
      </c>
      <c r="L3251" s="444">
        <f t="shared" ca="1" si="144"/>
        <v>-474520841837.31085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-474520841837.31085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-1977170174.3221283</v>
      </c>
      <c r="L3252" s="444">
        <f t="shared" ca="1" si="144"/>
        <v>-476498012011.633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-476498012011.633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-1985408383.3818038</v>
      </c>
      <c r="L3253" s="444">
        <f t="shared" ca="1" si="144"/>
        <v>-478483420395.01477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-478483420395.01477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-1993680918.3125615</v>
      </c>
      <c r="L3254" s="444">
        <f t="shared" ca="1" si="144"/>
        <v>-480477101313.32733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-480477101313.32733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-2001987922.1388638</v>
      </c>
      <c r="L3255" s="444">
        <f t="shared" ca="1" si="144"/>
        <v>-482479089235.46619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-482479089235.46619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-2010329538.4811094</v>
      </c>
      <c r="L3256" s="444">
        <f t="shared" ca="1" si="144"/>
        <v>-484489418773.94727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-484489418773.94727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-2018705911.5581133</v>
      </c>
      <c r="L3257" s="444">
        <f t="shared" ca="1" si="144"/>
        <v>-486508124685.50537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-486508124685.50537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-2027117186.1896057</v>
      </c>
      <c r="L3258" s="444">
        <f t="shared" ca="1" si="144"/>
        <v>-488535241871.69495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-488535241871.69495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-2035563507.7987289</v>
      </c>
      <c r="L3259" s="444">
        <f t="shared" ca="1" si="144"/>
        <v>-490570805379.49365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-490570805379.49365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-2044045022.4145567</v>
      </c>
      <c r="L3260" s="444">
        <f t="shared" ca="1" si="144"/>
        <v>-492614850401.9082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-492614850401.9082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-2052561876.6746175</v>
      </c>
      <c r="L3261" s="444">
        <f t="shared" ca="1" si="144"/>
        <v>-494667412278.58282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-494667412278.58282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-2061114217.8274283</v>
      </c>
      <c r="L3262" s="444">
        <f t="shared" ca="1" si="144"/>
        <v>-496728526496.41028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-496728526496.41028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-2069702193.7350428</v>
      </c>
      <c r="L3263" s="444">
        <f t="shared" ca="1" si="144"/>
        <v>-498798228690.14532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-498798228690.14532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-2078325952.8756056</v>
      </c>
      <c r="L3264" s="444">
        <f t="shared" ca="1" si="144"/>
        <v>-500876554643.02094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-500876554643.02094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-2086985644.3459206</v>
      </c>
      <c r="L3265" s="444">
        <f t="shared" ca="1" si="144"/>
        <v>-502963540287.36688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-502963540287.36688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-2095681417.8640287</v>
      </c>
      <c r="L3266" s="444">
        <f t="shared" ca="1" si="144"/>
        <v>-505059221705.2309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-505059221705.2309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-2104413423.7717953</v>
      </c>
      <c r="L3267" s="444">
        <f t="shared" ca="1" si="144"/>
        <v>-507163635129.00269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-507163635129.00269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-2113181813.0375109</v>
      </c>
      <c r="L3268" s="444">
        <f t="shared" ca="1" si="144"/>
        <v>-509276816942.04022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-509276816942.04022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-2121986737.2585008</v>
      </c>
      <c r="L3269" s="444">
        <f t="shared" ca="1" si="144"/>
        <v>-511398803679.29871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-511398803679.29871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-2130828348.6637447</v>
      </c>
      <c r="L3270" s="444">
        <f t="shared" ca="1" si="144"/>
        <v>-513529632027.96246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-513529632027.96246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-2139706800.1165102</v>
      </c>
      <c r="L3271" s="444">
        <f t="shared" ca="1" si="144"/>
        <v>-515669338828.07898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-515669338828.07898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-2148622245.1169958</v>
      </c>
      <c r="L3272" s="444">
        <f t="shared" ca="1" si="144"/>
        <v>-517817961073.19598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-517817961073.19598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-2157574837.8049831</v>
      </c>
      <c r="L3273" s="444">
        <f t="shared" ca="1" si="144"/>
        <v>-519975535911.00098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-519975535911.00098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-2166564732.9625044</v>
      </c>
      <c r="L3274" s="444">
        <f t="shared" ca="1" si="144"/>
        <v>-522142100643.9635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-522142100643.9635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-2175592086.0165148</v>
      </c>
      <c r="L3275" s="444">
        <f t="shared" ca="1" si="144"/>
        <v>-524317692729.98004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-524317692729.98004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-2184657053.0415835</v>
      </c>
      <c r="L3276" s="444">
        <f t="shared" ca="1" si="144"/>
        <v>-526502349783.02161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-526502349783.02161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-2193759790.7625899</v>
      </c>
      <c r="L3277" s="444">
        <f t="shared" ca="1" si="144"/>
        <v>-528696109573.78418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-528696109573.78418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-2202900456.5574341</v>
      </c>
      <c r="L3278" s="444">
        <f t="shared" ca="1" si="144"/>
        <v>-530899010030.34161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-530899010030.34161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-2212079208.4597569</v>
      </c>
      <c r="L3279" s="444">
        <f t="shared" ca="1" si="144"/>
        <v>-533111089238.80139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-533111089238.80139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-2221296205.1616726</v>
      </c>
      <c r="L3280" s="444">
        <f t="shared" ca="1" si="144"/>
        <v>-535332385443.96307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-535332385443.96307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-2230551606.0165129</v>
      </c>
      <c r="L3281" s="444">
        <f t="shared" ca="1" si="144"/>
        <v>-537562937049.97961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-537562937049.97961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-2239845571.0415821</v>
      </c>
      <c r="L3282" s="444">
        <f t="shared" ca="1" si="144"/>
        <v>-539802782621.02118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-539802782621.02118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-2249178260.9209213</v>
      </c>
      <c r="L3283" s="444">
        <f t="shared" ca="1" si="144"/>
        <v>-542051960881.94208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-542051960881.94208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-2258549837.0080919</v>
      </c>
      <c r="L3284" s="444">
        <f t="shared" ca="1" si="144"/>
        <v>-544310510718.9502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-544310510718.9502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-2267960461.3289595</v>
      </c>
      <c r="L3285" s="444">
        <f t="shared" ca="1" si="144"/>
        <v>-546578471180.27917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-546578471180.27917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-2277410296.5844965</v>
      </c>
      <c r="L3286" s="444">
        <f t="shared" ca="1" si="144"/>
        <v>-548855881476.86365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-548855881476.86365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-2286899506.1535988</v>
      </c>
      <c r="L3287" s="444">
        <f t="shared" ca="1" si="144"/>
        <v>-551142780983.01721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-551142780983.01721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-2296428254.0959048</v>
      </c>
      <c r="L3288" s="444">
        <f t="shared" ca="1" si="144"/>
        <v>-553439209237.11316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-553439209237.11316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-2305996705.1546383</v>
      </c>
      <c r="L3289" s="444">
        <f t="shared" ca="1" si="144"/>
        <v>-555745205942.26782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-555745205942.26782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-2315605024.759449</v>
      </c>
      <c r="L3290" s="444">
        <f t="shared" ca="1" si="144"/>
        <v>-558060810967.02722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-558060810967.02722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-2325253379.0292802</v>
      </c>
      <c r="L3291" s="444">
        <f t="shared" ca="1" si="144"/>
        <v>-560386064346.05652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-560386064346.05652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-2334941934.7752357</v>
      </c>
      <c r="L3292" s="444">
        <f t="shared" ca="1" si="144"/>
        <v>-562721006280.83179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-562721006280.83179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-2344670859.5034657</v>
      </c>
      <c r="L3293" s="444">
        <f t="shared" ca="1" si="144"/>
        <v>-565065677140.33521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-565065677140.33521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-2354440321.4180632</v>
      </c>
      <c r="L3294" s="444">
        <f t="shared" ca="1" si="144"/>
        <v>-567420117461.7533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-567420117461.7533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-2364250489.4239721</v>
      </c>
      <c r="L3295" s="444">
        <f t="shared" ca="1" si="144"/>
        <v>-569784367951.17725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-569784367951.17725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-2374101533.1299052</v>
      </c>
      <c r="L3296" s="444">
        <f t="shared" ca="1" si="144"/>
        <v>-572158469484.30713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-572158469484.30713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-2383993622.8512797</v>
      </c>
      <c r="L3297" s="444">
        <f t="shared" ca="1" si="144"/>
        <v>-574542463107.15845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-574542463107.15845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-2393926929.6131601</v>
      </c>
      <c r="L3298" s="444">
        <f t="shared" ca="1" si="144"/>
        <v>-576936390036.77161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-576936390036.77161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-2403901625.1532149</v>
      </c>
      <c r="L3299" s="444">
        <f t="shared" ca="1" si="144"/>
        <v>-579340291661.9248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-579340291661.9248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-2413917881.9246864</v>
      </c>
      <c r="L3300" s="444">
        <f t="shared" ca="1" si="144"/>
        <v>-581754209543.84949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-581754209543.84949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-2423975873.0993729</v>
      </c>
      <c r="L3301" s="444">
        <f t="shared" ca="1" si="144"/>
        <v>-584178185416.94885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-584178185416.94885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-2434075772.5706201</v>
      </c>
      <c r="L3302" s="444">
        <f t="shared" ca="1" si="144"/>
        <v>-586612261189.51953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-586612261189.51953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-2444217754.9563313</v>
      </c>
      <c r="L3303" s="444">
        <f t="shared" ca="1" si="144"/>
        <v>-589056478944.47583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-589056478944.47583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-2454401995.6019826</v>
      </c>
      <c r="L3304" s="444">
        <f t="shared" ca="1" si="144"/>
        <v>-591510880940.07776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-591510880940.07776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-2464628670.5836573</v>
      </c>
      <c r="L3305" s="444">
        <f t="shared" ca="1" si="144"/>
        <v>-593975509610.66138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-593975509610.66138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-2474897956.7110891</v>
      </c>
      <c r="L3306" s="444">
        <f t="shared" ca="1" si="144"/>
        <v>-596450407567.37244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-596450407567.37244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-2485210031.5307183</v>
      </c>
      <c r="L3307" s="444">
        <f t="shared" ca="1" si="144"/>
        <v>-598935617598.9032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-598935617598.9032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-2495565073.3287635</v>
      </c>
      <c r="L3308" s="444">
        <f t="shared" ca="1" si="144"/>
        <v>-601431182672.23193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-601431182672.23193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-2505963261.1342998</v>
      </c>
      <c r="L3309" s="444">
        <f t="shared" ca="1" si="144"/>
        <v>-603937145933.36621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-603937145933.36621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-2516404774.7223592</v>
      </c>
      <c r="L3310" s="444">
        <f t="shared" ca="1" si="144"/>
        <v>-606453550708.08862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-606453550708.08862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-2526889794.6170359</v>
      </c>
      <c r="L3311" s="444">
        <f t="shared" ca="1" si="144"/>
        <v>-608980440502.70569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-608980440502.70569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-2537418502.0946069</v>
      </c>
      <c r="L3312" s="444">
        <f t="shared" ca="1" si="144"/>
        <v>-611517859004.80029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-611517859004.80029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-2547991079.1866679</v>
      </c>
      <c r="L3313" s="444">
        <f t="shared" ca="1" si="144"/>
        <v>-614065850083.98694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-614065850083.98694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-2558607708.683279</v>
      </c>
      <c r="L3314" s="444">
        <f t="shared" ca="1" si="144"/>
        <v>-616624457792.67017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-616624457792.67017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-2569268574.1361256</v>
      </c>
      <c r="L3315" s="444">
        <f t="shared" ca="1" si="144"/>
        <v>-619193726366.80627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-619193726366.80627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-2579973859.8616929</v>
      </c>
      <c r="L3316" s="444">
        <f t="shared" ca="1" si="144"/>
        <v>-621773700226.66797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-621773700226.66797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-2590723750.9444499</v>
      </c>
      <c r="L3317" s="444">
        <f t="shared" ca="1" si="144"/>
        <v>-624364423977.61243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-624364423977.61243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-2601518433.2400517</v>
      </c>
      <c r="L3318" s="444">
        <f t="shared" ca="1" si="144"/>
        <v>-626965942410.85254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-626965942410.85254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-2612358093.3785524</v>
      </c>
      <c r="L3319" s="444">
        <f t="shared" ca="1" si="144"/>
        <v>-629578300504.23108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-629578300504.23108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-2623242918.7676296</v>
      </c>
      <c r="L3320" s="444">
        <f t="shared" ca="1" si="144"/>
        <v>-632201543422.99866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-632201543422.99866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-2634173097.5958276</v>
      </c>
      <c r="L3321" s="444">
        <f t="shared" ca="1" si="144"/>
        <v>-634835716520.59448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-634835716520.59448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-2645148818.8358102</v>
      </c>
      <c r="L3322" s="444">
        <f t="shared" ca="1" si="144"/>
        <v>-637480865339.4303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-637480865339.4303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-2656170272.2476263</v>
      </c>
      <c r="L3323" s="444">
        <f t="shared" ref="L3323:L3577" ca="1" si="149">I3323-J3323+K3323</f>
        <v>-640137035611.67798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-640137035611.67798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-2667237648.3819914</v>
      </c>
      <c r="L3324" s="444">
        <f t="shared" ca="1" si="149"/>
        <v>-642804273260.05994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-642804273260.05994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-2678351138.5835829</v>
      </c>
      <c r="L3325" s="444">
        <f t="shared" ca="1" si="149"/>
        <v>-645482624398.64355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-645482624398.64355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-2689510934.994348</v>
      </c>
      <c r="L3326" s="444">
        <f t="shared" ca="1" si="149"/>
        <v>-648172135333.63794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-648172135333.63794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-2700717230.5568247</v>
      </c>
      <c r="L3327" s="444">
        <f t="shared" ca="1" si="149"/>
        <v>-650872852564.19482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-650872852564.19482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-2711970219.0174785</v>
      </c>
      <c r="L3328" s="444">
        <f t="shared" ca="1" si="149"/>
        <v>-653584822783.21228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-653584822783.21228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-2723270094.9300513</v>
      </c>
      <c r="L3329" s="444">
        <f t="shared" ca="1" si="149"/>
        <v>-656308092878.14233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-656308092878.14233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-2734617053.6589265</v>
      </c>
      <c r="L3330" s="444">
        <f t="shared" ca="1" si="149"/>
        <v>-659042709931.80127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-659042709931.80127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-2746011291.3825054</v>
      </c>
      <c r="L3331" s="444">
        <f t="shared" ca="1" si="149"/>
        <v>-661788721223.18372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-661788721223.18372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-2757453005.0965986</v>
      </c>
      <c r="L3332" s="444">
        <f t="shared" ca="1" si="149"/>
        <v>-664546174228.28027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-664546174228.28027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-2768942392.6178346</v>
      </c>
      <c r="L3333" s="444">
        <f t="shared" ca="1" si="149"/>
        <v>-667315116620.89807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-667315116620.89807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-2780479652.5870752</v>
      </c>
      <c r="L3334" s="444">
        <f t="shared" ca="1" si="149"/>
        <v>-670095596273.48511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-670095596273.48511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-2792064984.4728546</v>
      </c>
      <c r="L3335" s="444">
        <f t="shared" ca="1" si="149"/>
        <v>-672887661257.95801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-672887661257.95801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-2803698588.5748248</v>
      </c>
      <c r="L3336" s="444">
        <f t="shared" ca="1" si="149"/>
        <v>-675691359846.53284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-675691359846.53284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-2815380666.0272202</v>
      </c>
      <c r="L3337" s="444">
        <f t="shared" ca="1" si="149"/>
        <v>-678506740512.56006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-678506740512.56006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-2827111418.8023334</v>
      </c>
      <c r="L3338" s="444">
        <f t="shared" ca="1" si="149"/>
        <v>-681333851931.36243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-681333851931.36243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-2838891049.7140102</v>
      </c>
      <c r="L3339" s="444">
        <f t="shared" ca="1" si="149"/>
        <v>-684172742981.07642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-684172742981.07642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-2850719762.4211516</v>
      </c>
      <c r="L3340" s="444">
        <f t="shared" ca="1" si="149"/>
        <v>-687023462743.49756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-687023462743.49756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-2862597761.4312396</v>
      </c>
      <c r="L3341" s="444">
        <f t="shared" ca="1" si="149"/>
        <v>-689886060504.92883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-689886060504.92883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-2874525252.1038699</v>
      </c>
      <c r="L3342" s="444">
        <f t="shared" ca="1" si="149"/>
        <v>-692760585757.03271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-692760585757.03271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-2886502440.6543031</v>
      </c>
      <c r="L3343" s="444">
        <f t="shared" ca="1" si="149"/>
        <v>-695647088197.68701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-695647088197.68701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-2898529534.1570292</v>
      </c>
      <c r="L3344" s="444">
        <f t="shared" ca="1" si="149"/>
        <v>-698545617731.84399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-698545617731.84399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-2910606740.5493498</v>
      </c>
      <c r="L3345" s="444">
        <f t="shared" ca="1" si="149"/>
        <v>-701456224472.39331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-701456224472.39331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-2922734268.6349721</v>
      </c>
      <c r="L3346" s="444">
        <f t="shared" ca="1" si="149"/>
        <v>-704378958741.02832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-704378958741.02832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-2934912328.0876179</v>
      </c>
      <c r="L3347" s="444">
        <f t="shared" ca="1" si="149"/>
        <v>-707313871069.11597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-707313871069.11597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-2947141129.4546499</v>
      </c>
      <c r="L3348" s="444">
        <f t="shared" ca="1" si="149"/>
        <v>-710261012198.57056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-710261012198.57056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-2959420884.1607108</v>
      </c>
      <c r="L3349" s="444">
        <f t="shared" ca="1" si="149"/>
        <v>-713220433082.73132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-713220433082.73132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-2971751804.5113807</v>
      </c>
      <c r="L3350" s="444">
        <f t="shared" ca="1" si="149"/>
        <v>-716192184887.24268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-716192184887.24268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-2984134103.6968446</v>
      </c>
      <c r="L3351" s="444">
        <f t="shared" ca="1" si="149"/>
        <v>-719176318990.93958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-719176318990.93958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-2996567995.7955813</v>
      </c>
      <c r="L3352" s="444">
        <f t="shared" ca="1" si="149"/>
        <v>-722172886986.73511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-722172886986.73511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-3009053695.7780628</v>
      </c>
      <c r="L3353" s="444">
        <f t="shared" ca="1" si="149"/>
        <v>-725181940682.51318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-725181940682.51318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-3021591419.5104713</v>
      </c>
      <c r="L3354" s="444">
        <f t="shared" ca="1" si="149"/>
        <v>-728203532102.02368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-728203532102.02368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-3034181383.7584319</v>
      </c>
      <c r="L3355" s="444">
        <f t="shared" ca="1" si="149"/>
        <v>-731237713485.7821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-731237713485.7821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-3046823806.1907587</v>
      </c>
      <c r="L3356" s="444">
        <f t="shared" ca="1" si="149"/>
        <v>-734284537291.9729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-734284537291.9729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-3059518905.3832202</v>
      </c>
      <c r="L3357" s="444">
        <f t="shared" ca="1" si="149"/>
        <v>-737344056197.35608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-737344056197.35608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-3072266900.8223171</v>
      </c>
      <c r="L3358" s="444">
        <f t="shared" ca="1" si="149"/>
        <v>-740416323098.17834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-740416323098.17834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-3085068012.9090762</v>
      </c>
      <c r="L3359" s="444">
        <f t="shared" ca="1" si="149"/>
        <v>-743501391111.0874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-743501391111.0874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-3097922462.9628639</v>
      </c>
      <c r="L3360" s="444">
        <f t="shared" ca="1" si="149"/>
        <v>-746599313574.05029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-746599313574.05029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-3110830473.2252097</v>
      </c>
      <c r="L3361" s="444">
        <f t="shared" ca="1" si="149"/>
        <v>-749710144047.27551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-749710144047.27551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-3123792266.8636479</v>
      </c>
      <c r="L3362" s="444">
        <f t="shared" ca="1" si="149"/>
        <v>-752833936314.13916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-752833936314.13916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-3136808067.9755797</v>
      </c>
      <c r="L3363" s="444">
        <f t="shared" ca="1" si="149"/>
        <v>-755970744382.11475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-755970744382.11475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-3149878101.592145</v>
      </c>
      <c r="L3364" s="444">
        <f t="shared" ca="1" si="149"/>
        <v>-759120622483.70691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-759120622483.70691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-3163002593.6821122</v>
      </c>
      <c r="L3365" s="444">
        <f t="shared" ca="1" si="149"/>
        <v>-762283625077.38904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-762283625077.38904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-3176181771.1557875</v>
      </c>
      <c r="L3366" s="444">
        <f t="shared" ca="1" si="149"/>
        <v>-765459806848.5448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-765459806848.5448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-3189415861.8689365</v>
      </c>
      <c r="L3367" s="444">
        <f t="shared" ca="1" si="149"/>
        <v>-768649222710.4137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-768649222710.4137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-3202705094.6267238</v>
      </c>
      <c r="L3368" s="444">
        <f t="shared" ca="1" si="149"/>
        <v>-771851927805.04041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-771851927805.04041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-3216049699.1876683</v>
      </c>
      <c r="L3369" s="444">
        <f t="shared" ca="1" si="149"/>
        <v>-775067977504.22803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-775067977504.22803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-3229449906.2676167</v>
      </c>
      <c r="L3370" s="444">
        <f t="shared" ca="1" si="149"/>
        <v>-778297427410.49561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-778297427410.49561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-3242905947.5437317</v>
      </c>
      <c r="L3371" s="444">
        <f t="shared" ca="1" si="149"/>
        <v>-781540333358.03931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-781540333358.03931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-3256418055.6584969</v>
      </c>
      <c r="L3372" s="444">
        <f t="shared" ca="1" si="149"/>
        <v>-784796751413.69775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-784796751413.69775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-3269986464.2237406</v>
      </c>
      <c r="L3373" s="444">
        <f t="shared" ca="1" si="149"/>
        <v>-788066737877.92151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-788066737877.92151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-3283611407.8246727</v>
      </c>
      <c r="L3374" s="444">
        <f t="shared" ca="1" si="149"/>
        <v>-791350349285.74622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-791350349285.74622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-3297293122.0239425</v>
      </c>
      <c r="L3375" s="444">
        <f t="shared" ca="1" si="149"/>
        <v>-794647642407.77014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-794647642407.77014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-3311031843.3657088</v>
      </c>
      <c r="L3376" s="444">
        <f t="shared" ca="1" si="149"/>
        <v>-797958674251.13586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-797958674251.13586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-3324827809.3797326</v>
      </c>
      <c r="L3377" s="444">
        <f t="shared" ca="1" si="149"/>
        <v>-801283502060.51563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-801283502060.51563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-3338681258.5854816</v>
      </c>
      <c r="L3378" s="444">
        <f t="shared" ca="1" si="149"/>
        <v>-804622183319.10107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-804622183319.10107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-3352592430.4962544</v>
      </c>
      <c r="L3379" s="444">
        <f t="shared" ca="1" si="149"/>
        <v>-807974775749.59729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-807974775749.59729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-3366561565.623322</v>
      </c>
      <c r="L3380" s="444">
        <f t="shared" ca="1" si="149"/>
        <v>-811341337315.22058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-811341337315.22058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-3380588905.4800858</v>
      </c>
      <c r="L3381" s="444">
        <f t="shared" ca="1" si="149"/>
        <v>-814721926220.70068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-814721926220.70068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-3394674692.5862527</v>
      </c>
      <c r="L3382" s="444">
        <f t="shared" ca="1" si="149"/>
        <v>-818116600913.28699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-818116600913.28699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-3408819170.4720292</v>
      </c>
      <c r="L3383" s="444">
        <f t="shared" ca="1" si="149"/>
        <v>-821525420083.75903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-821525420083.75903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-3423022583.6823292</v>
      </c>
      <c r="L3384" s="444">
        <f t="shared" ca="1" si="149"/>
        <v>-824948442667.44141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-824948442667.44141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-3437285177.7810059</v>
      </c>
      <c r="L3385" s="444">
        <f t="shared" ca="1" si="149"/>
        <v>-828385727845.22241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-828385727845.22241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-3451607199.3550935</v>
      </c>
      <c r="L3386" s="444">
        <f t="shared" ca="1" si="149"/>
        <v>-831837335044.57751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-831837335044.57751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-3465988896.019073</v>
      </c>
      <c r="L3387" s="444">
        <f t="shared" ca="1" si="149"/>
        <v>-835303323940.59656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-835303323940.59656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-3480430516.4191523</v>
      </c>
      <c r="L3388" s="444">
        <f t="shared" ca="1" si="149"/>
        <v>-838783754457.01575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-838783754457.01575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-3494932310.2375655</v>
      </c>
      <c r="L3389" s="444">
        <f t="shared" ca="1" si="149"/>
        <v>-842278686767.2533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-842278686767.2533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-3509494528.1968884</v>
      </c>
      <c r="L3390" s="444">
        <f t="shared" ca="1" si="149"/>
        <v>-845788181295.4502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-845788181295.4502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-3524117422.0643759</v>
      </c>
      <c r="L3391" s="444">
        <f t="shared" ca="1" si="149"/>
        <v>-849312298717.51453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-849312298717.51453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-3538801244.6563106</v>
      </c>
      <c r="L3392" s="444">
        <f t="shared" ca="1" si="149"/>
        <v>-852851099962.17078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-852851099962.17078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-3553546249.8423781</v>
      </c>
      <c r="L3393" s="444">
        <f t="shared" ca="1" si="149"/>
        <v>-856404646212.01318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-856404646212.01318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-3568352692.5500546</v>
      </c>
      <c r="L3394" s="444">
        <f t="shared" ca="1" si="149"/>
        <v>-859972998904.56323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-859972998904.56323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-3583220828.7690139</v>
      </c>
      <c r="L3395" s="444">
        <f t="shared" ca="1" si="149"/>
        <v>-863556219733.33228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-863556219733.33228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-3598150915.5555515</v>
      </c>
      <c r="L3396" s="444">
        <f t="shared" ca="1" si="149"/>
        <v>-867154370648.88782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-867154370648.88782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-3613143211.0370326</v>
      </c>
      <c r="L3397" s="444">
        <f t="shared" ca="1" si="149"/>
        <v>-870767513859.9248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-870767513859.9248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-3628197974.4163532</v>
      </c>
      <c r="L3398" s="444">
        <f t="shared" ca="1" si="149"/>
        <v>-874395711834.34119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-874395711834.34119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-3643315465.9764214</v>
      </c>
      <c r="L3399" s="444">
        <f t="shared" ca="1" si="149"/>
        <v>-878039027300.31763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-878039027300.31763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-3658495947.0846572</v>
      </c>
      <c r="L3400" s="444">
        <f t="shared" ca="1" si="149"/>
        <v>-881697523247.40234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-881697523247.40234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-3673739680.1975098</v>
      </c>
      <c r="L3401" s="444">
        <f t="shared" ca="1" si="149"/>
        <v>-885371262927.59985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-885371262927.59985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-3689046928.8649988</v>
      </c>
      <c r="L3402" s="444">
        <f t="shared" ca="1" si="149"/>
        <v>-889060309856.46484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-889060309856.46484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-3704417957.7352705</v>
      </c>
      <c r="L3403" s="444">
        <f t="shared" ca="1" si="149"/>
        <v>-892764727814.20007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-892764727814.20007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-3719853032.5591669</v>
      </c>
      <c r="L3404" s="444">
        <f t="shared" ca="1" si="149"/>
        <v>-896484580846.75928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-896484580846.75928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-3735352420.1948304</v>
      </c>
      <c r="L3405" s="444">
        <f t="shared" ca="1" si="149"/>
        <v>-900219933266.9541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-900219933266.9541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-3750916388.6123085</v>
      </c>
      <c r="L3406" s="444">
        <f t="shared" ca="1" si="149"/>
        <v>-903970849655.56641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-903970849655.56641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-3766545206.8981934</v>
      </c>
      <c r="L3407" s="444">
        <f t="shared" ca="1" si="149"/>
        <v>-907737394862.4646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-907737394862.4646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-3782239145.2602696</v>
      </c>
      <c r="L3408" s="444">
        <f t="shared" ca="1" si="149"/>
        <v>-911519634007.72485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-911519634007.72485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-3797998475.032187</v>
      </c>
      <c r="L3409" s="444">
        <f t="shared" ca="1" si="149"/>
        <v>-915317632482.75708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-915317632482.75708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-3813823468.678154</v>
      </c>
      <c r="L3410" s="444">
        <f t="shared" ca="1" si="149"/>
        <v>-919131455951.43518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-919131455951.43518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-3829714399.797646</v>
      </c>
      <c r="L3411" s="444">
        <f t="shared" ca="1" si="149"/>
        <v>-922961170351.23279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-922961170351.23279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-3845671543.1301365</v>
      </c>
      <c r="L3412" s="444">
        <f t="shared" ca="1" si="149"/>
        <v>-926806841894.36292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-926806841894.36292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-3861695174.5598454</v>
      </c>
      <c r="L3413" s="444">
        <f t="shared" ca="1" si="149"/>
        <v>-930668537068.92273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-930668537068.92273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-3877785571.1205115</v>
      </c>
      <c r="L3414" s="444">
        <f t="shared" ca="1" si="149"/>
        <v>-934546322640.04321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-934546322640.04321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-3893943011.0001798</v>
      </c>
      <c r="L3415" s="444">
        <f t="shared" ca="1" si="149"/>
        <v>-938440265651.04333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-938440265651.04333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-3910167773.5460143</v>
      </c>
      <c r="L3416" s="444">
        <f t="shared" ca="1" si="149"/>
        <v>-942350433424.58936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-942350433424.58936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-3926460139.2691221</v>
      </c>
      <c r="L3417" s="444">
        <f t="shared" ca="1" si="149"/>
        <v>-946276893563.85852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-946276893563.85852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-3942820389.8494105</v>
      </c>
      <c r="L3418" s="444">
        <f t="shared" ca="1" si="149"/>
        <v>-950219713953.70789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-950219713953.70789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-3959248808.1404495</v>
      </c>
      <c r="L3419" s="444">
        <f t="shared" ca="1" si="149"/>
        <v>-954178962761.84839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-954178962761.84839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-3975745678.1743684</v>
      </c>
      <c r="L3420" s="444">
        <f t="shared" ca="1" si="149"/>
        <v>-958154708440.02271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-958154708440.02271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-3992311285.1667619</v>
      </c>
      <c r="L3421" s="444">
        <f t="shared" ca="1" si="149"/>
        <v>-962147019725.18945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-962147019725.18945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-4008945915.5216227</v>
      </c>
      <c r="L3422" s="444">
        <f t="shared" ca="1" si="149"/>
        <v>-966155965640.71106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-966155965640.71106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-4025649856.8362956</v>
      </c>
      <c r="L3423" s="444">
        <f t="shared" ca="1" si="149"/>
        <v>-970181615497.54736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-970181615497.54736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-4042423397.9064469</v>
      </c>
      <c r="L3424" s="444">
        <f t="shared" ca="1" si="149"/>
        <v>-974224038895.45386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-974224038895.45386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-4059266828.7310576</v>
      </c>
      <c r="L3425" s="444">
        <f t="shared" ca="1" si="149"/>
        <v>-978283305724.18494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-978283305724.18494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-4076180440.517437</v>
      </c>
      <c r="L3426" s="444">
        <f t="shared" ca="1" si="149"/>
        <v>-982359486164.70239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-982359486164.70239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-4093164525.6862597</v>
      </c>
      <c r="L3427" s="444">
        <f t="shared" ca="1" si="149"/>
        <v>-986452650690.38867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-986452650690.38867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-4110219377.8766198</v>
      </c>
      <c r="L3428" s="444">
        <f t="shared" ca="1" si="149"/>
        <v>-990562870068.26526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-990562870068.26526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-4127345291.9511051</v>
      </c>
      <c r="L3429" s="444">
        <f t="shared" ca="1" si="149"/>
        <v>-994690215360.21631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-994690215360.21631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-4144542564.0009012</v>
      </c>
      <c r="L3430" s="444">
        <f t="shared" ca="1" si="149"/>
        <v>-998834757924.21716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-998834757924.21716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-4161811491.3509054</v>
      </c>
      <c r="L3431" s="444">
        <f t="shared" ca="1" si="149"/>
        <v>-1002996569415.5681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-1002996569415.5681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-4179152372.5648665</v>
      </c>
      <c r="L3432" s="444">
        <f t="shared" ca="1" si="149"/>
        <v>-1007175721788.1329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-1007175721788.1329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-4196565507.4505534</v>
      </c>
      <c r="L3433" s="444">
        <f t="shared" ca="1" si="149"/>
        <v>-1011372287295.5835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-1011372287295.5835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-4214051197.0649314</v>
      </c>
      <c r="L3434" s="444">
        <f t="shared" ca="1" si="149"/>
        <v>-1015586338492.6484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-1015586338492.6484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-4231609743.719368</v>
      </c>
      <c r="L3435" s="444">
        <f t="shared" ca="1" si="149"/>
        <v>-1019817948236.3678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-1019817948236.3678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-4249241450.9848661</v>
      </c>
      <c r="L3436" s="444">
        <f t="shared" ca="1" si="149"/>
        <v>-1024067189687.3527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-1024067189687.3527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-4266946623.6973028</v>
      </c>
      <c r="L3437" s="444">
        <f t="shared" ca="1" si="149"/>
        <v>-1028334136311.0499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-1028334136311.0499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-4284725567.9627075</v>
      </c>
      <c r="L3438" s="444">
        <f t="shared" ca="1" si="149"/>
        <v>-1032618861879.0127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-1032618861879.0127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-4302578591.1625528</v>
      </c>
      <c r="L3439" s="444">
        <f t="shared" ca="1" si="149"/>
        <v>-1036921440470.1753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-1036921440470.1753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-4320506001.9590635</v>
      </c>
      <c r="L3440" s="444">
        <f t="shared" ca="1" si="149"/>
        <v>-1041241946472.1344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-1041241946472.1344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-4338508110.30056</v>
      </c>
      <c r="L3441" s="444">
        <f t="shared" ca="1" si="149"/>
        <v>-1045580454582.4349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-1045580454582.4349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-4356585227.4268122</v>
      </c>
      <c r="L3442" s="444">
        <f t="shared" ca="1" si="149"/>
        <v>-1049937039809.8617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-1049937039809.8617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-4374737665.874423</v>
      </c>
      <c r="L3443" s="444">
        <f t="shared" ca="1" si="149"/>
        <v>-1054311777475.7361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-1054311777475.7361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-4392965739.482234</v>
      </c>
      <c r="L3444" s="444">
        <f t="shared" ca="1" si="149"/>
        <v>-1058704743215.2183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-1058704743215.2183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-4411269763.3967428</v>
      </c>
      <c r="L3445" s="444">
        <f t="shared" ca="1" si="149"/>
        <v>-1063116012978.615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-1063116012978.615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-4429650054.0775623</v>
      </c>
      <c r="L3446" s="444">
        <f t="shared" ca="1" si="149"/>
        <v>-1067545663032.6925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-1067545663032.6925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-4448106929.3028851</v>
      </c>
      <c r="L3447" s="444">
        <f t="shared" ca="1" si="149"/>
        <v>-1071993769961.9954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-1071993769961.9954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-4466640708.1749811</v>
      </c>
      <c r="L3448" s="444">
        <f t="shared" ca="1" si="149"/>
        <v>-1076460410670.1703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-1076460410670.1703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-4485251711.1257095</v>
      </c>
      <c r="L3449" s="444">
        <f t="shared" ca="1" si="149"/>
        <v>-1080945662381.296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-1080945662381.296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-4503940259.9220657</v>
      </c>
      <c r="L3450" s="444">
        <f t="shared" ca="1" si="149"/>
        <v>-1085449602641.2181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-1085449602641.2181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-4522706677.6717424</v>
      </c>
      <c r="L3451" s="444">
        <f t="shared" ca="1" si="149"/>
        <v>-1089972309318.8899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-1089972309318.8899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-4541551288.8287077</v>
      </c>
      <c r="L3452" s="444">
        <f t="shared" ca="1" si="149"/>
        <v>-1094513860607.7186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-1094513860607.7186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-4560474419.1988277</v>
      </c>
      <c r="L3453" s="444">
        <f t="shared" ca="1" si="149"/>
        <v>-1099074335026.9175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-1099074335026.9175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-4579476395.9454899</v>
      </c>
      <c r="L3454" s="444">
        <f t="shared" ca="1" si="149"/>
        <v>-1103653811422.863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-1103653811422.863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-4598557547.5952625</v>
      </c>
      <c r="L3455" s="444">
        <f t="shared" ca="1" si="149"/>
        <v>-1108252368970.4583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-1108252368970.4583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-4617718204.0435762</v>
      </c>
      <c r="L3456" s="444">
        <f t="shared" ca="1" si="149"/>
        <v>-1112870087174.5017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-1112870087174.5017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-4636958696.5604239</v>
      </c>
      <c r="L3457" s="444">
        <f t="shared" ca="1" si="149"/>
        <v>-1117507045871.062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-1117507045871.062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-4656279357.796092</v>
      </c>
      <c r="L3458" s="444">
        <f t="shared" ca="1" si="149"/>
        <v>-1122163325228.8582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-1122163325228.8582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-4675680521.7869091</v>
      </c>
      <c r="L3459" s="444">
        <f t="shared" ca="1" si="149"/>
        <v>-1126839005750.645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-1126839005750.645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-4695162523.9610205</v>
      </c>
      <c r="L3460" s="444">
        <f t="shared" ca="1" si="149"/>
        <v>-1131534168274.606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-1131534168274.606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-4714725701.1441917</v>
      </c>
      <c r="L3461" s="444">
        <f t="shared" ca="1" si="149"/>
        <v>-1136248893975.7502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-1136248893975.7502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-4734370391.5656261</v>
      </c>
      <c r="L3462" s="444">
        <f t="shared" ca="1" si="149"/>
        <v>-1140983264367.3159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-1140983264367.3159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-4754096934.8638163</v>
      </c>
      <c r="L3463" s="444">
        <f t="shared" ca="1" si="149"/>
        <v>-1145737361302.1797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-1145737361302.1797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-4773905672.0924149</v>
      </c>
      <c r="L3464" s="444">
        <f t="shared" ca="1" si="149"/>
        <v>-1150511266974.2722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-1150511266974.2722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-4793796945.7261343</v>
      </c>
      <c r="L3465" s="444">
        <f t="shared" ca="1" si="149"/>
        <v>-1155305063919.9983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-1155305063919.9983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-4813771099.6666594</v>
      </c>
      <c r="L3466" s="444">
        <f t="shared" ca="1" si="149"/>
        <v>-1160118835019.665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-1160118835019.665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-4833828479.2486038</v>
      </c>
      <c r="L3467" s="444">
        <f t="shared" ca="1" si="149"/>
        <v>-1164952663498.9136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-1164952663498.9136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-4853969431.2454729</v>
      </c>
      <c r="L3468" s="444">
        <f t="shared" ca="1" si="149"/>
        <v>-1169806632930.1589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-1169806632930.1589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-4874194303.8756618</v>
      </c>
      <c r="L3469" s="444">
        <f t="shared" ca="1" si="149"/>
        <v>-1174680827234.0347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-1174680827234.0347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-4894503446.8084774</v>
      </c>
      <c r="L3470" s="444">
        <f t="shared" ca="1" si="149"/>
        <v>-1179575330680.8433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-1179575330680.8433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-4914897211.1701803</v>
      </c>
      <c r="L3471" s="444">
        <f t="shared" ca="1" si="149"/>
        <v>-1184490227892.0134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-1184490227892.0134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-4935375949.5500555</v>
      </c>
      <c r="L3472" s="444">
        <f t="shared" ca="1" si="149"/>
        <v>-1189425603841.5635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-1189425603841.5635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-4955940016.0065145</v>
      </c>
      <c r="L3473" s="444">
        <f t="shared" ca="1" si="149"/>
        <v>-1194381543857.5701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-1194381543857.5701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-4976589766.0732088</v>
      </c>
      <c r="L3474" s="444">
        <f t="shared" ca="1" si="149"/>
        <v>-1199358133623.6433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-1199358133623.6433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-4997325556.7651806</v>
      </c>
      <c r="L3475" s="444">
        <f t="shared" ca="1" si="149"/>
        <v>-1204355459180.4084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-1204355459180.4084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-5018147746.5850353</v>
      </c>
      <c r="L3476" s="444">
        <f t="shared" ca="1" si="149"/>
        <v>-1209373606926.9934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-1209373606926.9934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-5039056695.5291395</v>
      </c>
      <c r="L3477" s="444">
        <f t="shared" ca="1" si="149"/>
        <v>-1214412663622.5225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-1214412663622.5225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-5060052765.0938435</v>
      </c>
      <c r="L3478" s="444">
        <f t="shared" ca="1" si="149"/>
        <v>-1219472716387.6162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-1219472716387.6162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-5081136318.2817345</v>
      </c>
      <c r="L3479" s="444">
        <f t="shared" ca="1" si="149"/>
        <v>-1224553852705.8979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-1224553852705.8979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-5102307719.6079082</v>
      </c>
      <c r="L3480" s="444">
        <f t="shared" ca="1" si="149"/>
        <v>-1229656160425.5059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-1229656160425.5059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-5123567335.1062746</v>
      </c>
      <c r="L3481" s="444">
        <f t="shared" ca="1" si="149"/>
        <v>-1234779727760.6121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-1234779727760.6121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-5144915532.3358831</v>
      </c>
      <c r="L3482" s="444">
        <f t="shared" ca="1" si="149"/>
        <v>-1239924643292.948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-1239924643292.948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-5166352680.3872833</v>
      </c>
      <c r="L3483" s="444">
        <f t="shared" ca="1" si="149"/>
        <v>-1245090995973.3352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-1245090995973.3352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-5187879149.8888969</v>
      </c>
      <c r="L3484" s="444">
        <f t="shared" ca="1" si="149"/>
        <v>-1250278875123.2241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-1250278875123.2241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-5209495313.0134335</v>
      </c>
      <c r="L3485" s="444">
        <f t="shared" ca="1" si="149"/>
        <v>-1255488370436.2375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-1255488370436.2375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-5231201543.4843235</v>
      </c>
      <c r="L3486" s="444">
        <f t="shared" ca="1" si="149"/>
        <v>-1260719571979.7219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-1260719571979.7219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-5252998216.5821743</v>
      </c>
      <c r="L3487" s="444">
        <f t="shared" ca="1" si="149"/>
        <v>-1265972570196.3042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-1265972570196.3042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-5274885709.1512671</v>
      </c>
      <c r="L3488" s="444">
        <f t="shared" ca="1" si="149"/>
        <v>-1271247455905.4556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-1271247455905.4556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-5296864399.6060648</v>
      </c>
      <c r="L3489" s="444">
        <f t="shared" ca="1" si="149"/>
        <v>-1276544320305.0615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-1276544320305.0615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-5318934667.9377565</v>
      </c>
      <c r="L3490" s="444">
        <f t="shared" ca="1" si="149"/>
        <v>-1281863254972.9993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-1281863254972.9993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-5341096895.72083</v>
      </c>
      <c r="L3491" s="444">
        <f t="shared" ca="1" si="149"/>
        <v>-1287204351868.7202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-1287204351868.7202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-5363351466.1196671</v>
      </c>
      <c r="L3492" s="444">
        <f t="shared" ca="1" si="149"/>
        <v>-1292567703334.8398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-1292567703334.8398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-5385698763.8951664</v>
      </c>
      <c r="L3493" s="444">
        <f t="shared" ca="1" si="149"/>
        <v>-1297953402098.7351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-1297953402098.7351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-5408139175.411396</v>
      </c>
      <c r="L3494" s="444">
        <f t="shared" ca="1" si="149"/>
        <v>-1303361541274.1465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-1303361541274.1465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-5430673088.6422768</v>
      </c>
      <c r="L3495" s="444">
        <f t="shared" ca="1" si="149"/>
        <v>-1308792214362.7888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-1308792214362.7888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-5453300893.1782866</v>
      </c>
      <c r="L3496" s="444">
        <f t="shared" ca="1" si="149"/>
        <v>-1314245515255.967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-1314245515255.967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-5476022980.2331963</v>
      </c>
      <c r="L3497" s="444">
        <f t="shared" ca="1" si="149"/>
        <v>-1319721538236.2002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-1319721538236.2002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-5498839742.6508341</v>
      </c>
      <c r="L3498" s="444">
        <f t="shared" ca="1" si="149"/>
        <v>-1325220377978.8511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-1325220377978.8511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-5521751574.9118795</v>
      </c>
      <c r="L3499" s="444">
        <f t="shared" ca="1" si="149"/>
        <v>-1330742129553.7629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-1330742129553.7629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-5544758873.1406784</v>
      </c>
      <c r="L3500" s="444">
        <f t="shared" ca="1" si="149"/>
        <v>-1336286888426.9036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-1336286888426.9036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-5567862035.1120977</v>
      </c>
      <c r="L3501" s="444">
        <f t="shared" ca="1" si="149"/>
        <v>-1341854750462.0156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-1341854750462.0156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-5591061460.2583981</v>
      </c>
      <c r="L3502" s="444">
        <f t="shared" ca="1" si="149"/>
        <v>-1347445811922.2739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-1347445811922.2739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-5614357549.6761417</v>
      </c>
      <c r="L3503" s="444">
        <f t="shared" ca="1" si="149"/>
        <v>-1353060169471.95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-1353060169471.95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-5637750706.1331244</v>
      </c>
      <c r="L3504" s="444">
        <f t="shared" ca="1" si="149"/>
        <v>-1358697920178.083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-1358697920178.083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-5661241334.075346</v>
      </c>
      <c r="L3505" s="444">
        <f t="shared" ca="1" si="149"/>
        <v>-1364359161512.1584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-1364359161512.1584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-5684829839.6339931</v>
      </c>
      <c r="L3506" s="444">
        <f t="shared" ca="1" si="149"/>
        <v>-1370043991351.7925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-1370043991351.7925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-5708516630.6324682</v>
      </c>
      <c r="L3507" s="444">
        <f t="shared" ca="1" si="149"/>
        <v>-1375752507982.425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-1375752507982.425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-5732302116.5934372</v>
      </c>
      <c r="L3508" s="444">
        <f t="shared" ca="1" si="149"/>
        <v>-1381484810099.0186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-1381484810099.0186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-5756186708.7459106</v>
      </c>
      <c r="L3509" s="444">
        <f t="shared" ca="1" si="149"/>
        <v>-1387240996807.7644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-1387240996807.7644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-5780170820.0323515</v>
      </c>
      <c r="L3510" s="444">
        <f t="shared" ca="1" si="149"/>
        <v>-1393021167627.7969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-1393021167627.7969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-5804254865.1158199</v>
      </c>
      <c r="L3511" s="444">
        <f t="shared" ca="1" si="149"/>
        <v>-1398825422492.9126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-1398825422492.9126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-5828439260.3871355</v>
      </c>
      <c r="L3512" s="444">
        <f t="shared" ca="1" si="149"/>
        <v>-1404653861753.2998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-1404653861753.2998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-5852724423.9720821</v>
      </c>
      <c r="L3513" s="444">
        <f t="shared" ca="1" si="149"/>
        <v>-1410506586177.272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-1410506586177.272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-5877110775.7386332</v>
      </c>
      <c r="L3514" s="444">
        <f t="shared" ca="1" si="149"/>
        <v>-1416383696953.0105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-1416383696953.0105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-5901598737.3042107</v>
      </c>
      <c r="L3515" s="444">
        <f t="shared" ca="1" si="149"/>
        <v>-1422285295690.3147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-1422285295690.3147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-5926188732.0429783</v>
      </c>
      <c r="L3516" s="444">
        <f t="shared" ca="1" si="149"/>
        <v>-1428211484422.3577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-1428211484422.3577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-5950881185.0931568</v>
      </c>
      <c r="L3517" s="444">
        <f t="shared" ca="1" si="149"/>
        <v>-1434162365607.4509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-1434162365607.4509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-5975676523.3643789</v>
      </c>
      <c r="L3518" s="444">
        <f t="shared" ca="1" si="149"/>
        <v>-1440138042130.8152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-1440138042130.8152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-6000575175.545063</v>
      </c>
      <c r="L3519" s="444">
        <f t="shared" ca="1" si="149"/>
        <v>-1446138617306.3604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-1446138617306.3604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-6025577572.1098347</v>
      </c>
      <c r="L3520" s="444">
        <f t="shared" ca="1" si="149"/>
        <v>-1452164194878.4702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-1452164194878.4702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-6050684145.3269596</v>
      </c>
      <c r="L3521" s="444">
        <f t="shared" ca="1" si="149"/>
        <v>-1458214879023.7971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-1458214879023.7971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-6075895329.2658215</v>
      </c>
      <c r="L3522" s="444">
        <f t="shared" ca="1" si="149"/>
        <v>-1464290774353.063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-1464290774353.063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-6101211559.8044291</v>
      </c>
      <c r="L3523" s="444">
        <f t="shared" ca="1" si="149"/>
        <v>-1470391985912.8674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-1470391985912.8674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-6126633274.6369476</v>
      </c>
      <c r="L3524" s="444">
        <f t="shared" ca="1" si="149"/>
        <v>-1476518619187.5044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-1476518619187.5044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-6152160913.2812681</v>
      </c>
      <c r="L3525" s="444">
        <f t="shared" ca="1" si="149"/>
        <v>-1482670780100.7856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-1482670780100.7856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-6177794917.086607</v>
      </c>
      <c r="L3526" s="444">
        <f t="shared" ca="1" si="149"/>
        <v>-1488848575017.8723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-1488848575017.8723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-6203535729.2411346</v>
      </c>
      <c r="L3527" s="444">
        <f t="shared" ca="1" si="149"/>
        <v>-1495052110747.1135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-1495052110747.1135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-6229383794.7796392</v>
      </c>
      <c r="L3528" s="444">
        <f t="shared" ca="1" si="149"/>
        <v>-1501281494541.8931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-1501281494541.8931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-6255339560.5912209</v>
      </c>
      <c r="L3529" s="444">
        <f t="shared" ca="1" si="149"/>
        <v>-1507536834102.4844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-1507536834102.4844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-6281403475.4270182</v>
      </c>
      <c r="L3530" s="444">
        <f t="shared" ca="1" si="149"/>
        <v>-1513818237577.9114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-1513818237577.9114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-6307575989.9079638</v>
      </c>
      <c r="L3531" s="444">
        <f t="shared" ca="1" si="149"/>
        <v>-1520125813567.8193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-1520125813567.8193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-6333857556.5325804</v>
      </c>
      <c r="L3532" s="444">
        <f t="shared" ca="1" si="149"/>
        <v>-1526459671124.3518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-1526459671124.3518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-6360248629.6847992</v>
      </c>
      <c r="L3533" s="444">
        <f t="shared" ca="1" si="149"/>
        <v>-1532819919754.0366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-1532819919754.0366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-6386749665.641819</v>
      </c>
      <c r="L3534" s="444">
        <f t="shared" ca="1" si="149"/>
        <v>-1539206669419.6785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-1539206669419.6785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-6413361122.5819931</v>
      </c>
      <c r="L3535" s="444">
        <f t="shared" ca="1" si="149"/>
        <v>-1545620030542.2605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-1545620030542.2605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-6440083460.5927525</v>
      </c>
      <c r="L3536" s="444">
        <f t="shared" ca="1" si="149"/>
        <v>-1552060114002.8533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-1552060114002.8533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-6466917141.6785555</v>
      </c>
      <c r="L3537" s="444">
        <f t="shared" ca="1" si="149"/>
        <v>-1558527031144.5317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-1558527031144.5317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-6493862629.7688818</v>
      </c>
      <c r="L3538" s="444">
        <f t="shared" ca="1" si="149"/>
        <v>-1565020893774.3005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-1565020893774.3005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-6520920390.7262526</v>
      </c>
      <c r="L3539" s="444">
        <f t="shared" ca="1" si="149"/>
        <v>-1571541814165.0269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-1571541814165.0269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-6548090892.3542786</v>
      </c>
      <c r="L3540" s="444">
        <f t="shared" ca="1" si="149"/>
        <v>-1578089905057.3811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-1578089905057.3811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-6575374604.4057541</v>
      </c>
      <c r="L3541" s="444">
        <f t="shared" ca="1" si="149"/>
        <v>-1584665279661.7869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-1584665279661.7869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-6602771998.5907784</v>
      </c>
      <c r="L3542" s="444">
        <f t="shared" ca="1" si="149"/>
        <v>-1591268051660.3777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-1591268051660.3777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-6630283548.5849066</v>
      </c>
      <c r="L3543" s="444">
        <f t="shared" ca="1" si="149"/>
        <v>-1597898335208.9626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-1597898335208.9626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-6657909730.037344</v>
      </c>
      <c r="L3544" s="444">
        <f t="shared" ca="1" si="149"/>
        <v>-1604556244939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-1604556244939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-6685651020.5791664</v>
      </c>
      <c r="L3545" s="444">
        <f t="shared" ca="1" si="149"/>
        <v>-1611241895959.5791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-1611241895959.5791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-6713507899.8315792</v>
      </c>
      <c r="L3546" s="444">
        <f t="shared" ca="1" si="149"/>
        <v>-1617955403859.4106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-1617955403859.4106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-6741480849.4142113</v>
      </c>
      <c r="L3547" s="444">
        <f t="shared" ca="1" si="149"/>
        <v>-1624696884708.825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-1624696884708.825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-6769570352.9534369</v>
      </c>
      <c r="L3548" s="444">
        <f t="shared" ca="1" si="149"/>
        <v>-1631466455061.7783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-1631466455061.7783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-6797776896.0907431</v>
      </c>
      <c r="L3549" s="444">
        <f t="shared" ca="1" si="149"/>
        <v>-1638264231957.8691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-1638264231957.8691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-6826100966.4911213</v>
      </c>
      <c r="L3550" s="444">
        <f t="shared" ca="1" si="149"/>
        <v>-1645090332924.3604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-1645090332924.3604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-6854543053.8515015</v>
      </c>
      <c r="L3551" s="444">
        <f t="shared" ca="1" si="149"/>
        <v>-1651944875978.2119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-1651944875978.2119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-6883103649.9092159</v>
      </c>
      <c r="L3552" s="444">
        <f t="shared" ca="1" si="149"/>
        <v>-1658827979628.1211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-1658827979628.1211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-6911783248.4505043</v>
      </c>
      <c r="L3553" s="444">
        <f t="shared" ca="1" si="149"/>
        <v>-1665739762876.5715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-1665739762876.5715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-6940582345.3190479</v>
      </c>
      <c r="L3554" s="444">
        <f t="shared" ca="1" si="149"/>
        <v>-1672680345221.8906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-1672680345221.8906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-6969501438.4245443</v>
      </c>
      <c r="L3555" s="444">
        <f t="shared" ca="1" si="149"/>
        <v>-1679649846660.3152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-1679649846660.3152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-6998541027.7513132</v>
      </c>
      <c r="L3556" s="444">
        <f t="shared" ca="1" si="149"/>
        <v>-1686648387688.0664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-1686648387688.0664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-7027701615.3669434</v>
      </c>
      <c r="L3557" s="444">
        <f t="shared" ca="1" si="149"/>
        <v>-1693676089303.4333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-1693676089303.4333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-7056983705.4309721</v>
      </c>
      <c r="L3558" s="444">
        <f t="shared" ca="1" si="149"/>
        <v>-1700733073008.8643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-1700733073008.8643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-7086387804.2036009</v>
      </c>
      <c r="L3559" s="444">
        <f t="shared" ca="1" si="149"/>
        <v>-1707819460813.0679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-1707819460813.0679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-7115914420.0544491</v>
      </c>
      <c r="L3560" s="444">
        <f t="shared" ca="1" si="149"/>
        <v>-1714935375233.1223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-1714935375233.1223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-7145564063.4713421</v>
      </c>
      <c r="L3561" s="444">
        <f t="shared" ca="1" si="149"/>
        <v>-1722080939296.5938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-1722080939296.5938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-7175337247.0691404</v>
      </c>
      <c r="L3562" s="444">
        <f t="shared" ca="1" si="149"/>
        <v>-1729256276543.6628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-1729256276543.6628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-7205234485.5985947</v>
      </c>
      <c r="L3563" s="444">
        <f t="shared" ca="1" si="149"/>
        <v>-1736461511029.2615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-1736461511029.2615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-7235256295.9552565</v>
      </c>
      <c r="L3564" s="444">
        <f t="shared" ca="1" si="149"/>
        <v>-1743696767325.2168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-1743696767325.2168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-7265403197.1884031</v>
      </c>
      <c r="L3565" s="444">
        <f t="shared" ca="1" si="149"/>
        <v>-1750962170522.4053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-1750962170522.4053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-7295675710.5100231</v>
      </c>
      <c r="L3566" s="444">
        <f t="shared" ca="1" si="149"/>
        <v>-1758257846232.9153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-1758257846232.9153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-7326074359.3038139</v>
      </c>
      <c r="L3567" s="444">
        <f t="shared" ca="1" si="149"/>
        <v>-1765583920592.219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-1765583920592.219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-7356599669.1342459</v>
      </c>
      <c r="L3568" s="444">
        <f t="shared" ca="1" si="149"/>
        <v>-1772940520261.3533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-1772940520261.3533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-7387252167.7556381</v>
      </c>
      <c r="L3569" s="444">
        <f t="shared" ca="1" si="149"/>
        <v>-1780327772429.1089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-1780327772429.1089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-7418032385.1212873</v>
      </c>
      <c r="L3570" s="444">
        <f t="shared" ca="1" si="149"/>
        <v>-1787745804814.2302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-1787745804814.2302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-7448940853.3926268</v>
      </c>
      <c r="L3571" s="444">
        <f t="shared" ca="1" si="149"/>
        <v>-1795194745667.6228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-1795194745667.6228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-7479978106.9484282</v>
      </c>
      <c r="L3572" s="444">
        <f t="shared" ca="1" si="149"/>
        <v>-1802674723774.5713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-1802674723774.5713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-7511144682.3940468</v>
      </c>
      <c r="L3573" s="444">
        <f t="shared" ca="1" si="149"/>
        <v>-1810185868456.9653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-1810185868456.9653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-7542441118.5706892</v>
      </c>
      <c r="L3574" s="444">
        <f t="shared" ca="1" si="149"/>
        <v>-1817728309575.5361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-1817728309575.5361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-7573867956.5647335</v>
      </c>
      <c r="L3575" s="444">
        <f t="shared" ca="1" si="149"/>
        <v>-1825302177532.1008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-1825302177532.1008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-7605425739.7170868</v>
      </c>
      <c r="L3576" s="444">
        <f t="shared" ca="1" si="149"/>
        <v>-1832907603271.8179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-1832907603271.8179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-7637115013.6325741</v>
      </c>
      <c r="L3577" s="444">
        <f t="shared" ca="1" si="149"/>
        <v>-1840544718285.4504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-1840544718285.4504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-7668936326.1893768</v>
      </c>
      <c r="L3578" s="444">
        <f t="shared" ref="L3578:L3832" ca="1" si="154">I3578-J3578+K3578</f>
        <v>-1848213654611.6399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-1848213654611.6399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-7700890227.5484991</v>
      </c>
      <c r="L3579" s="444">
        <f t="shared" ca="1" si="154"/>
        <v>-1855914544839.1885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-1855914544839.1885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-7732977270.1632862</v>
      </c>
      <c r="L3580" s="444">
        <f t="shared" ca="1" si="154"/>
        <v>-1863647522109.3518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-1863647522109.3518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-7765198008.7889671</v>
      </c>
      <c r="L3581" s="444">
        <f t="shared" ca="1" si="154"/>
        <v>-1871412720118.1409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-1871412720118.1409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-7797553000.4922523</v>
      </c>
      <c r="L3582" s="444">
        <f t="shared" ca="1" si="154"/>
        <v>-1879210273118.6331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-1879210273118.6331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-7830042804.6609707</v>
      </c>
      <c r="L3583" s="444">
        <f t="shared" ca="1" si="154"/>
        <v>-1887040315923.2939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-1887040315923.2939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-7862667983.0137243</v>
      </c>
      <c r="L3584" s="444">
        <f t="shared" ca="1" si="154"/>
        <v>-1894902983906.3076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-1894902983906.3076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-7895429099.6096153</v>
      </c>
      <c r="L3585" s="444">
        <f t="shared" ca="1" si="154"/>
        <v>-1902798413005.9172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-1902798413005.9172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-7928326720.8579884</v>
      </c>
      <c r="L3586" s="444">
        <f t="shared" ca="1" si="154"/>
        <v>-1910726739726.7751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-1910726739726.7751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-7961361415.5282297</v>
      </c>
      <c r="L3587" s="444">
        <f t="shared" ca="1" si="154"/>
        <v>-1918688101142.3035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-1918688101142.3035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-7994533754.7595978</v>
      </c>
      <c r="L3588" s="444">
        <f t="shared" ca="1" si="154"/>
        <v>-1926682634897.063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-1926682634897.063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-8027844312.0710955</v>
      </c>
      <c r="L3589" s="444">
        <f t="shared" ca="1" si="154"/>
        <v>-1934710479209.134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-1934710479209.134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-8061293663.3713903</v>
      </c>
      <c r="L3590" s="444">
        <f t="shared" ca="1" si="154"/>
        <v>-1942771772872.5054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-1942771772872.5054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-8094882386.968771</v>
      </c>
      <c r="L3591" s="444">
        <f t="shared" ca="1" si="154"/>
        <v>-1950866655259.4741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-1950866655259.4741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-8128611063.5811424</v>
      </c>
      <c r="L3592" s="444">
        <f t="shared" ca="1" si="154"/>
        <v>-1958995266323.0552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-1958995266323.0552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-8162480276.3460646</v>
      </c>
      <c r="L3593" s="444">
        <f t="shared" ca="1" si="154"/>
        <v>-1967157746599.4011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-1967157746599.4011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-8196490610.8308382</v>
      </c>
      <c r="L3594" s="444">
        <f t="shared" ca="1" si="154"/>
        <v>-1975354237210.2319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-1975354237210.2319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-8230642655.042634</v>
      </c>
      <c r="L3595" s="444">
        <f t="shared" ca="1" si="154"/>
        <v>-1983584879865.2747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-1983584879865.2747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-8264936999.4386435</v>
      </c>
      <c r="L3596" s="444">
        <f t="shared" ca="1" si="154"/>
        <v>-1991849816864.7134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-1991849816864.7134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-8299374236.936307</v>
      </c>
      <c r="L3597" s="444">
        <f t="shared" ca="1" si="154"/>
        <v>-2000149191101.6497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-2000149191101.6497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-8333954962.9235401</v>
      </c>
      <c r="L3598" s="444">
        <f t="shared" ca="1" si="154"/>
        <v>-2008483146064.5732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-2008483146064.5732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-8368679775.2690554</v>
      </c>
      <c r="L3599" s="444">
        <f t="shared" ca="1" si="154"/>
        <v>-2016851825839.8423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-2016851825839.8423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-8403549274.332675</v>
      </c>
      <c r="L3600" s="444">
        <f t="shared" ca="1" si="154"/>
        <v>-2025255375114.175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-2025255375114.175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-8438564062.975729</v>
      </c>
      <c r="L3601" s="444">
        <f t="shared" ca="1" si="154"/>
        <v>-2033693939177.1509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-2033693939177.1509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-8473724746.5714617</v>
      </c>
      <c r="L3602" s="444">
        <f t="shared" ca="1" si="154"/>
        <v>-2042167663923.7224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-2042167663923.7224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-8509031933.0155087</v>
      </c>
      <c r="L3603" s="444">
        <f t="shared" ca="1" si="154"/>
        <v>-2050676695856.738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-2050676695856.738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-8544486232.7364082</v>
      </c>
      <c r="L3604" s="444">
        <f t="shared" ca="1" si="154"/>
        <v>-2059221182089.4744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-2059221182089.4744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-8580088258.7061434</v>
      </c>
      <c r="L3605" s="444">
        <f t="shared" ca="1" si="154"/>
        <v>-2067801270348.1804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-2067801270348.1804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-8615838626.4507523</v>
      </c>
      <c r="L3606" s="444">
        <f t="shared" ca="1" si="154"/>
        <v>-2076417108974.6311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-2076417108974.6311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-8651737954.0609627</v>
      </c>
      <c r="L3607" s="444">
        <f t="shared" ca="1" si="154"/>
        <v>-2085068846928.6921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-2085068846928.6921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-8687786862.2028847</v>
      </c>
      <c r="L3608" s="444">
        <f t="shared" ca="1" si="154"/>
        <v>-2093756633790.895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-2093756633790.895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-8723985974.1287289</v>
      </c>
      <c r="L3609" s="444">
        <f t="shared" ca="1" si="154"/>
        <v>-2102480619765.0237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-2102480619765.0237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-8760335915.6875992</v>
      </c>
      <c r="L3610" s="444">
        <f t="shared" ca="1" si="154"/>
        <v>-2111240955680.7112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-2111240955680.7112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-8796837315.3362961</v>
      </c>
      <c r="L3611" s="444">
        <f t="shared" ca="1" si="154"/>
        <v>-2120037792996.0474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-2120037792996.0474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-8833490804.1501961</v>
      </c>
      <c r="L3612" s="444">
        <f t="shared" ca="1" si="154"/>
        <v>-2128871283800.1975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-2128871283800.1975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-8870297015.834156</v>
      </c>
      <c r="L3613" s="444">
        <f t="shared" ca="1" si="154"/>
        <v>-2137741580816.0317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-2137741580816.0317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-8907256586.7334652</v>
      </c>
      <c r="L3614" s="444">
        <f t="shared" ca="1" si="154"/>
        <v>-2146648837402.7651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-2146648837402.7651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-8944370155.8448544</v>
      </c>
      <c r="L3615" s="444">
        <f t="shared" ca="1" si="154"/>
        <v>-2155593207558.6101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-2155593207558.6101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-8981638364.8275414</v>
      </c>
      <c r="L3616" s="444">
        <f t="shared" ca="1" si="154"/>
        <v>-2164574845923.4377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-2164574845923.4377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-9019061858.0143242</v>
      </c>
      <c r="L3617" s="444">
        <f t="shared" ca="1" si="154"/>
        <v>-2173593907781.4521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-2173593907781.4521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-9056641282.422718</v>
      </c>
      <c r="L3618" s="444">
        <f t="shared" ca="1" si="154"/>
        <v>-2182650549063.8748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-2182650549063.8748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-9094377287.7661438</v>
      </c>
      <c r="L3619" s="444">
        <f t="shared" ca="1" si="154"/>
        <v>-2191744926351.6409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-2191744926351.6409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-9132270526.4651699</v>
      </c>
      <c r="L3620" s="444">
        <f t="shared" ca="1" si="154"/>
        <v>-2200877196878.106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-2200877196878.106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-9170321653.6587753</v>
      </c>
      <c r="L3621" s="444">
        <f t="shared" ca="1" si="154"/>
        <v>-2210047518531.7646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-2210047518531.7646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-9208531327.2156868</v>
      </c>
      <c r="L3622" s="444">
        <f t="shared" ca="1" si="154"/>
        <v>-2219256049858.9805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-2219256049858.9805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-9246900207.7457523</v>
      </c>
      <c r="L3623" s="444">
        <f t="shared" ca="1" si="154"/>
        <v>-2228502950066.7261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-2228502950066.7261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-9285428958.6113586</v>
      </c>
      <c r="L3624" s="444">
        <f t="shared" ca="1" si="154"/>
        <v>-2237788379025.3374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-2237788379025.3374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-9324118245.9389057</v>
      </c>
      <c r="L3625" s="444">
        <f t="shared" ca="1" si="154"/>
        <v>-2247112497271.2764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-2247112497271.2764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-9362968738.6303177</v>
      </c>
      <c r="L3626" s="444">
        <f t="shared" ca="1" si="154"/>
        <v>-2256475466009.9067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-2256475466009.9067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-9401981108.3746109</v>
      </c>
      <c r="L3627" s="444">
        <f t="shared" ca="1" si="154"/>
        <v>-2265877447118.2813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-2265877447118.2813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-9441156029.6595058</v>
      </c>
      <c r="L3628" s="444">
        <f t="shared" ca="1" si="154"/>
        <v>-2275318603147.9409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-2275318603147.9409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-9480494179.7830868</v>
      </c>
      <c r="L3629" s="444">
        <f t="shared" ca="1" si="154"/>
        <v>-2284799097327.7241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-2284799097327.7241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-9519996238.8655167</v>
      </c>
      <c r="L3630" s="444">
        <f t="shared" ca="1" si="154"/>
        <v>-2294319093566.5898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-2294319093566.5898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-9559662889.8607903</v>
      </c>
      <c r="L3631" s="444">
        <f t="shared" ca="1" si="154"/>
        <v>-2303878756456.4507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-2303878756456.4507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-9599494818.5685444</v>
      </c>
      <c r="L3632" s="444">
        <f t="shared" ca="1" si="154"/>
        <v>-2313478251275.019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-2313478251275.019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-9639492713.6459122</v>
      </c>
      <c r="L3633" s="444">
        <f t="shared" ca="1" si="154"/>
        <v>-2323117743988.665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-2323117743988.665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-9679657266.6194382</v>
      </c>
      <c r="L3634" s="444">
        <f t="shared" ca="1" si="154"/>
        <v>-2332797401255.2847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-2332797401255.2847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-9719989171.8970184</v>
      </c>
      <c r="L3635" s="444">
        <f t="shared" ca="1" si="154"/>
        <v>-2342517390427.1816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-2342517390427.1816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-9760489126.7799225</v>
      </c>
      <c r="L3636" s="444">
        <f t="shared" ca="1" si="154"/>
        <v>-2352277879553.9614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-2352277879553.9614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-9801157831.4748383</v>
      </c>
      <c r="L3637" s="444">
        <f t="shared" ca="1" si="154"/>
        <v>-2362079037385.436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-2362079037385.436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-9841995989.1059837</v>
      </c>
      <c r="L3638" s="444">
        <f t="shared" ca="1" si="154"/>
        <v>-2371921033374.542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-2371921033374.542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-9883004305.7272587</v>
      </c>
      <c r="L3639" s="444">
        <f t="shared" ca="1" si="154"/>
        <v>-2381804037680.269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-2381804037680.269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-9924183490.3344536</v>
      </c>
      <c r="L3640" s="444">
        <f t="shared" ca="1" si="154"/>
        <v>-2391728221170.6035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-2391728221170.6035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-9965534254.8775139</v>
      </c>
      <c r="L3641" s="444">
        <f t="shared" ca="1" si="154"/>
        <v>-2401693755425.481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-2401693755425.481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-10007057314.272837</v>
      </c>
      <c r="L3642" s="444">
        <f t="shared" ca="1" si="154"/>
        <v>-2411700812739.7539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-2411700812739.7539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-10048753386.415642</v>
      </c>
      <c r="L3643" s="444">
        <f t="shared" ca="1" si="154"/>
        <v>-2421749566126.1694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-2421749566126.1694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-10090623192.192373</v>
      </c>
      <c r="L3644" s="444">
        <f t="shared" ca="1" si="154"/>
        <v>-2431840189318.3618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-2431840189318.3618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-10132667455.493174</v>
      </c>
      <c r="L3645" s="444">
        <f t="shared" ca="1" si="154"/>
        <v>-2441972856773.855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-2441972856773.855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-10174886903.224396</v>
      </c>
      <c r="L3646" s="444">
        <f t="shared" ca="1" si="154"/>
        <v>-2452147743677.0796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-2452147743677.0796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-10217282265.321165</v>
      </c>
      <c r="L3647" s="444">
        <f t="shared" ca="1" si="154"/>
        <v>-2462365025942.4009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-2462365025942.4009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-10259854274.760004</v>
      </c>
      <c r="L3648" s="444">
        <f t="shared" ca="1" si="154"/>
        <v>-2472624880217.1606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-2472624880217.1606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-10302603667.571503</v>
      </c>
      <c r="L3649" s="444">
        <f t="shared" ca="1" si="154"/>
        <v>-2482927483884.7319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-2482927483884.7319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-10345531182.85305</v>
      </c>
      <c r="L3650" s="444">
        <f t="shared" ca="1" si="154"/>
        <v>-2493273015067.585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-2493273015067.585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-10388637562.781605</v>
      </c>
      <c r="L3651" s="444">
        <f t="shared" ca="1" si="154"/>
        <v>-2503661652630.3667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-2503661652630.3667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-10431923552.626528</v>
      </c>
      <c r="L3652" s="444">
        <f t="shared" ca="1" si="154"/>
        <v>-2514093576182.9932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-2514093576182.9932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-10475389900.762472</v>
      </c>
      <c r="L3653" s="444">
        <f t="shared" ca="1" si="154"/>
        <v>-2524568966083.7559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-2524568966083.7559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-10519037358.682316</v>
      </c>
      <c r="L3654" s="444">
        <f t="shared" ca="1" si="154"/>
        <v>-2535088003442.438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-2535088003442.438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-10562866681.010159</v>
      </c>
      <c r="L3655" s="444">
        <f t="shared" ca="1" si="154"/>
        <v>-2545650870123.4482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-2545650870123.4482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-10606878625.514368</v>
      </c>
      <c r="L3656" s="444">
        <f t="shared" ca="1" si="154"/>
        <v>-2556257748748.9624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-2556257748748.9624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-10651073953.120676</v>
      </c>
      <c r="L3657" s="444">
        <f t="shared" ca="1" si="154"/>
        <v>-2566908822702.083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-2566908822702.083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-10695453427.925346</v>
      </c>
      <c r="L3658" s="444">
        <f t="shared" ca="1" si="154"/>
        <v>-2577604276130.0083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-2577604276130.0083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-10740017817.208368</v>
      </c>
      <c r="L3659" s="444">
        <f t="shared" ca="1" si="154"/>
        <v>-2588344293947.2168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-2588344293947.2168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-10784767891.446737</v>
      </c>
      <c r="L3660" s="444">
        <f t="shared" ca="1" si="154"/>
        <v>-2599129061838.6636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-2599129061838.6636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-10829704424.327765</v>
      </c>
      <c r="L3661" s="444">
        <f t="shared" ca="1" si="154"/>
        <v>-2609958766262.9912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-2609958766262.9912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-10874828192.762463</v>
      </c>
      <c r="L3662" s="444">
        <f t="shared" ca="1" si="154"/>
        <v>-2620833594455.7539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-2620833594455.7539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-10920139976.898975</v>
      </c>
      <c r="L3663" s="444">
        <f t="shared" ca="1" si="154"/>
        <v>-2631753734432.6528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-2631753734432.6528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-10965640560.136053</v>
      </c>
      <c r="L3664" s="444">
        <f t="shared" ca="1" si="154"/>
        <v>-2642719374992.7891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-2642719374992.7891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-11011330729.136621</v>
      </c>
      <c r="L3665" s="444">
        <f t="shared" ca="1" si="154"/>
        <v>-2653730705721.9258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-2653730705721.9258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-11057211273.841358</v>
      </c>
      <c r="L3666" s="444">
        <f t="shared" ca="1" si="154"/>
        <v>-2664787916995.7671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-2664787916995.7671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-11103282987.482363</v>
      </c>
      <c r="L3667" s="444">
        <f t="shared" ca="1" si="154"/>
        <v>-2675891199983.2495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-2675891199983.2495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-11149546666.596872</v>
      </c>
      <c r="L3668" s="444">
        <f t="shared" ca="1" si="154"/>
        <v>-2687040746649.8462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-2687040746649.8462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-11196003111.041025</v>
      </c>
      <c r="L3669" s="444">
        <f t="shared" ca="1" si="154"/>
        <v>-2698236749760.8872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-2698236749760.8872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-11242653124.003696</v>
      </c>
      <c r="L3670" s="444">
        <f t="shared" ca="1" si="154"/>
        <v>-2709479402884.8911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-2709479402884.8911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-11289497512.02038</v>
      </c>
      <c r="L3671" s="444">
        <f t="shared" ca="1" si="154"/>
        <v>-2720768900396.9116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-2720768900396.9116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-11336537084.987131</v>
      </c>
      <c r="L3672" s="444">
        <f t="shared" ca="1" si="154"/>
        <v>-2732105437481.8989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-2732105437481.8989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-11383772656.17458</v>
      </c>
      <c r="L3673" s="444">
        <f t="shared" ca="1" si="154"/>
        <v>-2743489210138.0737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-2743489210138.0737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-11431205042.241974</v>
      </c>
      <c r="L3674" s="444">
        <f t="shared" ca="1" si="154"/>
        <v>-2754920415180.3159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-2754920415180.3159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-11478835063.251316</v>
      </c>
      <c r="L3675" s="444">
        <f t="shared" ca="1" si="154"/>
        <v>-2766399250243.5674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-2766399250243.5674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-11526663542.68153</v>
      </c>
      <c r="L3676" s="444">
        <f t="shared" ca="1" si="154"/>
        <v>-2777925913786.249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-2777925913786.249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-11574691307.442703</v>
      </c>
      <c r="L3677" s="444">
        <f t="shared" ca="1" si="154"/>
        <v>-2789500605093.6919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-2789500605093.6919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-11622919187.890383</v>
      </c>
      <c r="L3678" s="444">
        <f t="shared" ca="1" si="154"/>
        <v>-2801123524281.5825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-2801123524281.5825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-11671348017.839928</v>
      </c>
      <c r="L3679" s="444">
        <f t="shared" ca="1" si="154"/>
        <v>-2812794872299.4224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-2812794872299.4224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-11719978634.580927</v>
      </c>
      <c r="L3680" s="444">
        <f t="shared" ca="1" si="154"/>
        <v>-2824514850934.0034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-2824514850934.0034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-11768811878.891682</v>
      </c>
      <c r="L3681" s="444">
        <f t="shared" ca="1" si="154"/>
        <v>-2836283662812.895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-2836283662812.895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-11817848595.05373</v>
      </c>
      <c r="L3682" s="444">
        <f t="shared" ca="1" si="154"/>
        <v>-2848101511407.9487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-2848101511407.9487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-11867089630.866453</v>
      </c>
      <c r="L3683" s="444">
        <f t="shared" ca="1" si="154"/>
        <v>-2859968601038.8149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-2859968601038.8149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-11916535837.661728</v>
      </c>
      <c r="L3684" s="444">
        <f t="shared" ca="1" si="154"/>
        <v>-2871885136876.4766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-2871885136876.4766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-11966188070.318653</v>
      </c>
      <c r="L3685" s="444">
        <f t="shared" ca="1" si="154"/>
        <v>-2883851324946.7954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-2883851324946.7954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-12016047187.278315</v>
      </c>
      <c r="L3686" s="444">
        <f t="shared" ca="1" si="154"/>
        <v>-2895867372134.0737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-2895867372134.0737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-12066114050.55864</v>
      </c>
      <c r="L3687" s="444">
        <f t="shared" ca="1" si="154"/>
        <v>-2907933486184.6323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-2907933486184.6323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-12116389525.7693</v>
      </c>
      <c r="L3688" s="444">
        <f t="shared" ca="1" si="154"/>
        <v>-2920049875710.4019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-2920049875710.4019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-12166874482.126675</v>
      </c>
      <c r="L3689" s="444">
        <f t="shared" ca="1" si="154"/>
        <v>-2932216750192.5283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-2932216750192.5283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-12217569792.468868</v>
      </c>
      <c r="L3690" s="444">
        <f t="shared" ca="1" si="154"/>
        <v>-2944434319984.9971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-2944434319984.9971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-12268476333.270821</v>
      </c>
      <c r="L3691" s="444">
        <f t="shared" ca="1" si="154"/>
        <v>-2956702796318.2681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-2956702796318.2681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-12319594984.659451</v>
      </c>
      <c r="L3692" s="444">
        <f t="shared" ca="1" si="154"/>
        <v>-2969022391302.9277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-2969022391302.9277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-12370926630.428865</v>
      </c>
      <c r="L3693" s="444">
        <f t="shared" ca="1" si="154"/>
        <v>-2981393317933.3564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-2981393317933.3564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-12422472158.055653</v>
      </c>
      <c r="L3694" s="444">
        <f t="shared" ca="1" si="154"/>
        <v>-2993815790091.4121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-2993815790091.4121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-12474232458.714216</v>
      </c>
      <c r="L3695" s="444">
        <f t="shared" ca="1" si="154"/>
        <v>-3006290022550.1265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-3006290022550.1265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-12526208427.292194</v>
      </c>
      <c r="L3696" s="444">
        <f t="shared" ca="1" si="154"/>
        <v>-3018816230977.4185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-3018816230977.4185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-12578400962.40591</v>
      </c>
      <c r="L3697" s="444">
        <f t="shared" ca="1" si="154"/>
        <v>-3031394631939.8242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-3031394631939.8242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-12630810966.415934</v>
      </c>
      <c r="L3698" s="444">
        <f t="shared" ca="1" si="154"/>
        <v>-3044025442906.2402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-3044025442906.2402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-12683439345.442667</v>
      </c>
      <c r="L3699" s="444">
        <f t="shared" ca="1" si="154"/>
        <v>-3056708882251.6831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-3056708882251.6831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-12736287009.382013</v>
      </c>
      <c r="L3700" s="444">
        <f t="shared" ca="1" si="154"/>
        <v>-3069445169261.0649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-3069445169261.0649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-12789354871.921104</v>
      </c>
      <c r="L3701" s="444">
        <f t="shared" ca="1" si="154"/>
        <v>-3082234524132.9858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-3082234524132.9858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-12842643850.554108</v>
      </c>
      <c r="L3702" s="444">
        <f t="shared" ca="1" si="154"/>
        <v>-3095077167983.54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-3095077167983.54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-12896154866.598083</v>
      </c>
      <c r="L3703" s="444">
        <f t="shared" ca="1" si="154"/>
        <v>-3107973322850.1382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-3107973322850.1382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-12949888845.208908</v>
      </c>
      <c r="L3704" s="444">
        <f t="shared" ca="1" si="154"/>
        <v>-3120923211695.3472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-3120923211695.3472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-13003846715.39728</v>
      </c>
      <c r="L3705" s="444">
        <f t="shared" ca="1" si="154"/>
        <v>-3133927058410.7446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-3133927058410.7446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-13058029410.044769</v>
      </c>
      <c r="L3706" s="444">
        <f t="shared" ca="1" si="154"/>
        <v>-3146985087820.7896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-3146985087820.7896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-13112437865.919956</v>
      </c>
      <c r="L3707" s="444">
        <f t="shared" ca="1" si="154"/>
        <v>-3160097525686.7095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-3160097525686.7095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-13167073023.694622</v>
      </c>
      <c r="L3708" s="444">
        <f t="shared" ca="1" si="154"/>
        <v>-3173264598710.4043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-3173264598710.4043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-13221935827.960018</v>
      </c>
      <c r="L3709" s="444">
        <f t="shared" ca="1" si="154"/>
        <v>-3186486534538.3643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-3186486534538.3643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-13277027227.243185</v>
      </c>
      <c r="L3710" s="444">
        <f t="shared" ca="1" si="154"/>
        <v>-3199763561765.6074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-3199763561765.6074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-13332348174.023365</v>
      </c>
      <c r="L3711" s="444">
        <f t="shared" ca="1" si="154"/>
        <v>-3213095909939.6309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-3213095909939.6309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-13387899624.748463</v>
      </c>
      <c r="L3712" s="444">
        <f t="shared" ca="1" si="154"/>
        <v>-3226483809564.3794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-3226483809564.3794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-13443682539.851582</v>
      </c>
      <c r="L3713" s="444">
        <f t="shared" ca="1" si="154"/>
        <v>-3239927492104.231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-3239927492104.231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-13499697883.76763</v>
      </c>
      <c r="L3714" s="444">
        <f t="shared" ca="1" si="154"/>
        <v>-3253427189987.9985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-3253427189987.9985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-13555946624.949993</v>
      </c>
      <c r="L3715" s="444">
        <f t="shared" ca="1" si="154"/>
        <v>-3266983136612.9487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-3266983136612.9487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-13612429735.887287</v>
      </c>
      <c r="L3716" s="444">
        <f t="shared" ca="1" si="154"/>
        <v>-3280595566348.8359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-3280595566348.8359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-13669148193.12015</v>
      </c>
      <c r="L3717" s="444">
        <f t="shared" ca="1" si="154"/>
        <v>-3294264714541.9561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-3294264714541.9561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-13726102977.25815</v>
      </c>
      <c r="L3718" s="444">
        <f t="shared" ca="1" si="154"/>
        <v>-3307990817519.2144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-3307990817519.2144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-13783295072.996727</v>
      </c>
      <c r="L3719" s="444">
        <f t="shared" ca="1" si="154"/>
        <v>-3321774112592.2109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-3321774112592.2109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-13840725469.134212</v>
      </c>
      <c r="L3720" s="444">
        <f t="shared" ca="1" si="154"/>
        <v>-3335614838061.3452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-3335614838061.3452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-13898395158.588938</v>
      </c>
      <c r="L3721" s="444">
        <f t="shared" ca="1" si="154"/>
        <v>-3349513233219.9341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-3349513233219.9341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-13956305138.416391</v>
      </c>
      <c r="L3722" s="444">
        <f t="shared" ca="1" si="154"/>
        <v>-3363469538358.3506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-3363469538358.3506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-14014456409.82646</v>
      </c>
      <c r="L3723" s="444">
        <f t="shared" ca="1" si="154"/>
        <v>-3377483994768.1772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-3377483994768.1772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-14072849978.200739</v>
      </c>
      <c r="L3724" s="444">
        <f t="shared" ca="1" si="154"/>
        <v>-3391556844746.3779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-3391556844746.3779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-14131486853.109907</v>
      </c>
      <c r="L3725" s="444">
        <f t="shared" ca="1" si="154"/>
        <v>-3405688331599.4878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-3405688331599.4878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-14190368048.3312</v>
      </c>
      <c r="L3726" s="444">
        <f t="shared" ca="1" si="154"/>
        <v>-3419878699647.8188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-3419878699647.8188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-14249494581.865911</v>
      </c>
      <c r="L3727" s="444">
        <f t="shared" ca="1" si="154"/>
        <v>-3434128194229.6846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-3434128194229.6846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-14308867475.957018</v>
      </c>
      <c r="L3728" s="444">
        <f t="shared" ca="1" si="154"/>
        <v>-3448437061705.6416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-3448437061705.6416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-14368487757.10684</v>
      </c>
      <c r="L3729" s="444">
        <f t="shared" ca="1" si="154"/>
        <v>-3462805549462.7485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-3462805549462.7485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-14428356456.094786</v>
      </c>
      <c r="L3730" s="444">
        <f t="shared" ca="1" si="154"/>
        <v>-3477233905918.8433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-3477233905918.8433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-14488474607.995182</v>
      </c>
      <c r="L3731" s="444">
        <f t="shared" ca="1" si="154"/>
        <v>-3491722380526.8384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-3491722380526.8384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-14548843252.195162</v>
      </c>
      <c r="L3732" s="444">
        <f t="shared" ca="1" si="154"/>
        <v>-3506271223779.0337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-3506271223779.0337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-14609463432.41264</v>
      </c>
      <c r="L3733" s="444">
        <f t="shared" ca="1" si="154"/>
        <v>-3520880687211.4463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-3520880687211.4463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-14670336196.714359</v>
      </c>
      <c r="L3734" s="444">
        <f t="shared" ca="1" si="154"/>
        <v>-3535551023408.1606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-3535551023408.1606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-14731462597.534002</v>
      </c>
      <c r="L3735" s="444">
        <f t="shared" ca="1" si="154"/>
        <v>-3550282486005.6948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-3550282486005.6948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-14792843691.690397</v>
      </c>
      <c r="L3736" s="444">
        <f t="shared" ca="1" si="154"/>
        <v>-3565075329697.3853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-3565075329697.3853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-14854480540.405771</v>
      </c>
      <c r="L3737" s="444">
        <f t="shared" ca="1" si="154"/>
        <v>-3579929810237.791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-3579929810237.791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-14916374209.324129</v>
      </c>
      <c r="L3738" s="444">
        <f t="shared" ca="1" si="154"/>
        <v>-3594846184447.1152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-3594846184447.1152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-14978525768.529644</v>
      </c>
      <c r="L3739" s="444">
        <f t="shared" ca="1" si="154"/>
        <v>-3609824710215.645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-3609824710215.645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-15040936292.565187</v>
      </c>
      <c r="L3740" s="444">
        <f t="shared" ca="1" si="154"/>
        <v>-3624865646508.2104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-3624865646508.2104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-15103606860.450874</v>
      </c>
      <c r="L3741" s="444">
        <f t="shared" ca="1" si="154"/>
        <v>-3639969253368.6611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-3639969253368.6611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-15166538555.702755</v>
      </c>
      <c r="L3742" s="444">
        <f t="shared" ca="1" si="154"/>
        <v>-3655135791924.3638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-3655135791924.3638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-15229732466.351513</v>
      </c>
      <c r="L3743" s="444">
        <f t="shared" ca="1" si="154"/>
        <v>-3670365524390.7153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-3670365524390.7153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-15293189684.961313</v>
      </c>
      <c r="L3744" s="444">
        <f t="shared" ca="1" si="154"/>
        <v>-3685658714075.6768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-3685658714075.6768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-15356911308.648653</v>
      </c>
      <c r="L3745" s="444">
        <f t="shared" ca="1" si="154"/>
        <v>-3701015625384.3252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-3701015625384.3252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-15420898439.101355</v>
      </c>
      <c r="L3746" s="444">
        <f t="shared" ca="1" si="154"/>
        <v>-3716436523823.4268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-3716436523823.4268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-15485152182.59761</v>
      </c>
      <c r="L3747" s="444">
        <f t="shared" ca="1" si="154"/>
        <v>-3731921676006.0244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-3731921676006.0244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-15549673650.025103</v>
      </c>
      <c r="L3748" s="444">
        <f t="shared" ca="1" si="154"/>
        <v>-3747471349656.0493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-3747471349656.0493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-15614463956.900204</v>
      </c>
      <c r="L3749" s="444">
        <f t="shared" ca="1" si="154"/>
        <v>-3763085813612.9497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-3763085813612.9497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-15679524223.387289</v>
      </c>
      <c r="L3750" s="444">
        <f t="shared" ca="1" si="154"/>
        <v>-3778765337836.3369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-3778765337836.3369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-15744855574.318069</v>
      </c>
      <c r="L3751" s="444">
        <f t="shared" ca="1" si="154"/>
        <v>-3794510193410.6548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-3794510193410.6548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-15810459139.211061</v>
      </c>
      <c r="L3752" s="444">
        <f t="shared" ca="1" si="154"/>
        <v>-3810320652549.8657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-3810320652549.8657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-15876336052.291107</v>
      </c>
      <c r="L3753" s="444">
        <f t="shared" ca="1" si="154"/>
        <v>-3826196988602.1567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-3826196988602.1567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-15942487452.508984</v>
      </c>
      <c r="L3754" s="444">
        <f t="shared" ca="1" si="154"/>
        <v>-3842139476054.6655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-3842139476054.6655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-16008914483.561104</v>
      </c>
      <c r="L3755" s="444">
        <f t="shared" ca="1" si="154"/>
        <v>-3858148390538.2266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-3858148390538.2266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-16075618293.909277</v>
      </c>
      <c r="L3756" s="444">
        <f t="shared" ca="1" si="154"/>
        <v>-3874224008832.1357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-3874224008832.1357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-16142600036.800566</v>
      </c>
      <c r="L3757" s="444">
        <f t="shared" ca="1" si="154"/>
        <v>-3890366608868.9365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-3890366608868.9365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-16209860870.287237</v>
      </c>
      <c r="L3758" s="444">
        <f t="shared" ca="1" si="154"/>
        <v>-3906576469739.2236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-3906576469739.2236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-16277401957.246765</v>
      </c>
      <c r="L3759" s="444">
        <f t="shared" ca="1" si="154"/>
        <v>-3922853871696.4702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-3922853871696.4702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-16345224465.40196</v>
      </c>
      <c r="L3760" s="444">
        <f t="shared" ca="1" si="154"/>
        <v>-3939199096161.8721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-3939199096161.8721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-16413329567.341133</v>
      </c>
      <c r="L3761" s="444">
        <f t="shared" ca="1" si="154"/>
        <v>-3955612425729.2134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-3955612425729.2134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-16481718440.538389</v>
      </c>
      <c r="L3762" s="444">
        <f t="shared" ca="1" si="154"/>
        <v>-3972094144169.752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-3972094144169.752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-16550392267.373968</v>
      </c>
      <c r="L3763" s="444">
        <f t="shared" ca="1" si="154"/>
        <v>-3988644536437.126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-3988644536437.126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-16619352235.15469</v>
      </c>
      <c r="L3764" s="444">
        <f t="shared" ca="1" si="154"/>
        <v>-4005263888672.2808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-4005263888672.2808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-16688599536.134502</v>
      </c>
      <c r="L3765" s="444">
        <f t="shared" ca="1" si="154"/>
        <v>-4021952488208.415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-4021952488208.415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-16758135367.535063</v>
      </c>
      <c r="L3766" s="444">
        <f t="shared" ca="1" si="154"/>
        <v>-4038710623575.9502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-4038710623575.9502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-16827960931.56646</v>
      </c>
      <c r="L3767" s="444">
        <f t="shared" ca="1" si="154"/>
        <v>-4055538584507.5166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-4055538584507.5166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-16898077435.447985</v>
      </c>
      <c r="L3768" s="444">
        <f t="shared" ca="1" si="154"/>
        <v>-4072436661942.9644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-4072436661942.9644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-16968486091.429016</v>
      </c>
      <c r="L3769" s="444">
        <f t="shared" ca="1" si="154"/>
        <v>-4089405148034.3936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-4089405148034.3936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-17039188116.809975</v>
      </c>
      <c r="L3770" s="444">
        <f t="shared" ca="1" si="154"/>
        <v>-4106444336151.2036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-4106444336151.2036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-17110184733.963348</v>
      </c>
      <c r="L3771" s="444">
        <f t="shared" ca="1" si="154"/>
        <v>-4123554520885.167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-4123554520885.167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-17181477170.354866</v>
      </c>
      <c r="L3772" s="444">
        <f t="shared" ca="1" si="154"/>
        <v>-4140735998055.522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-4140735998055.522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-17253066658.564674</v>
      </c>
      <c r="L3773" s="444">
        <f t="shared" ca="1" si="154"/>
        <v>-4157989064714.0864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-4157989064714.0864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-17324954436.308693</v>
      </c>
      <c r="L3774" s="444">
        <f t="shared" ca="1" si="154"/>
        <v>-4175314019150.395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-4175314019150.395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-17397141746.45998</v>
      </c>
      <c r="L3775" s="444">
        <f t="shared" ca="1" si="154"/>
        <v>-4192711160896.855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-4192711160896.855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-17469629837.070229</v>
      </c>
      <c r="L3776" s="444">
        <f t="shared" ca="1" si="154"/>
        <v>-4210180790733.9253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-4210180790733.9253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-17542419961.391354</v>
      </c>
      <c r="L3777" s="444">
        <f t="shared" ca="1" si="154"/>
        <v>-4227723210695.3164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-4227723210695.3164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-17615513377.897152</v>
      </c>
      <c r="L3778" s="444">
        <f t="shared" ca="1" si="154"/>
        <v>-4245338724073.2134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-4245338724073.2134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-17688911350.305054</v>
      </c>
      <c r="L3779" s="444">
        <f t="shared" ca="1" si="154"/>
        <v>-4263027635423.5186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-4263027635423.5186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-17762615147.597996</v>
      </c>
      <c r="L3780" s="444">
        <f t="shared" ca="1" si="154"/>
        <v>-4280790250571.1167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-4280790250571.1167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-17836626044.046318</v>
      </c>
      <c r="L3781" s="444">
        <f t="shared" ca="1" si="154"/>
        <v>-4298626876615.1631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-4298626876615.1631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-17910945319.229847</v>
      </c>
      <c r="L3782" s="444">
        <f t="shared" ca="1" si="154"/>
        <v>-4316537821934.3931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-4316537821934.3931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-17985574258.059971</v>
      </c>
      <c r="L3783" s="444">
        <f t="shared" ca="1" si="154"/>
        <v>-4334523396192.4531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-4334523396192.4531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-18060514150.801888</v>
      </c>
      <c r="L3784" s="444">
        <f t="shared" ca="1" si="154"/>
        <v>-4352583910343.2549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-4352583910343.2549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-18135766293.096893</v>
      </c>
      <c r="L3785" s="444">
        <f t="shared" ca="1" si="154"/>
        <v>-4370719676636.3516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-4370719676636.3516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-18211331985.984798</v>
      </c>
      <c r="L3786" s="444">
        <f t="shared" ca="1" si="154"/>
        <v>-4388931008622.3364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-4388931008622.3364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-18287212535.926403</v>
      </c>
      <c r="L3787" s="444">
        <f t="shared" ca="1" si="154"/>
        <v>-4407218221158.2627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-4407218221158.2627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-18363409254.826096</v>
      </c>
      <c r="L3788" s="444">
        <f t="shared" ca="1" si="154"/>
        <v>-4425581630413.0889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-4425581630413.0889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-18439923460.054535</v>
      </c>
      <c r="L3789" s="444">
        <f t="shared" ca="1" si="154"/>
        <v>-4444021553873.1436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-4444021553873.1436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-18516756474.471432</v>
      </c>
      <c r="L3790" s="444">
        <f t="shared" ca="1" si="154"/>
        <v>-4462538310347.6152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-4462538310347.6152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-18593909626.448395</v>
      </c>
      <c r="L3791" s="444">
        <f t="shared" ca="1" si="154"/>
        <v>-4481132219974.0635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-4481132219974.0635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-18671384249.89193</v>
      </c>
      <c r="L3792" s="444">
        <f t="shared" ca="1" si="154"/>
        <v>-4499803604223.9551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-4499803604223.9551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-18749181684.266479</v>
      </c>
      <c r="L3793" s="444">
        <f t="shared" ca="1" si="154"/>
        <v>-4518552785908.2217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-4518552785908.2217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-18827303274.617592</v>
      </c>
      <c r="L3794" s="444">
        <f t="shared" ca="1" si="154"/>
        <v>-4537380089182.8389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-4537380089182.8389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-18905750371.595161</v>
      </c>
      <c r="L3795" s="444">
        <f t="shared" ca="1" si="154"/>
        <v>-4556285839554.4336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-4556285839554.4336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-18984524331.476807</v>
      </c>
      <c r="L3796" s="444">
        <f t="shared" ca="1" si="154"/>
        <v>-4575270363885.9102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-4575270363885.9102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-19063626516.191292</v>
      </c>
      <c r="L3797" s="444">
        <f t="shared" ca="1" si="154"/>
        <v>-4594333990402.1016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-4594333990402.1016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-19143058293.342091</v>
      </c>
      <c r="L3798" s="444">
        <f t="shared" ca="1" si="154"/>
        <v>-4613477048695.4434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-4613477048695.4434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-19222821036.231014</v>
      </c>
      <c r="L3799" s="444">
        <f t="shared" ca="1" si="154"/>
        <v>-4632699869731.6748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-4632699869731.6748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-19302916123.881977</v>
      </c>
      <c r="L3800" s="444">
        <f t="shared" ca="1" si="154"/>
        <v>-4652002785855.5566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-4652002785855.5566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-19383344941.064819</v>
      </c>
      <c r="L3801" s="444">
        <f t="shared" ca="1" si="154"/>
        <v>-4671386130796.6211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-4671386130796.6211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-19464108878.319256</v>
      </c>
      <c r="L3802" s="444">
        <f t="shared" ca="1" si="154"/>
        <v>-4690850239674.9404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-4690850239674.9404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-19545209331.97892</v>
      </c>
      <c r="L3803" s="444">
        <f t="shared" ca="1" si="154"/>
        <v>-4710395449006.9189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-4710395449006.9189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-19626647704.195496</v>
      </c>
      <c r="L3804" s="444">
        <f t="shared" ca="1" si="154"/>
        <v>-4730022096711.1143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-4730022096711.1143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-19708425402.962975</v>
      </c>
      <c r="L3805" s="444">
        <f t="shared" ca="1" si="154"/>
        <v>-4749730522114.0771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-4749730522114.0771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-19790543842.141987</v>
      </c>
      <c r="L3806" s="444">
        <f t="shared" ca="1" si="154"/>
        <v>-4769521065956.2188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-4769521065956.2188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-19873004441.484245</v>
      </c>
      <c r="L3807" s="444">
        <f t="shared" ca="1" si="154"/>
        <v>-4789394070397.7031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-4789394070397.7031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-19955808626.657097</v>
      </c>
      <c r="L3808" s="444">
        <f t="shared" ca="1" si="154"/>
        <v>-4809349879024.3604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-4809349879024.3604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-20038957829.268169</v>
      </c>
      <c r="L3809" s="444">
        <f t="shared" ca="1" si="154"/>
        <v>-4829388836853.6289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-4829388836853.6289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-20122453486.890121</v>
      </c>
      <c r="L3810" s="444">
        <f t="shared" ca="1" si="154"/>
        <v>-4849511290340.5186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-4849511290340.5186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-20206297043.085495</v>
      </c>
      <c r="L3811" s="444">
        <f t="shared" ca="1" si="154"/>
        <v>-4869717587383.6045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-4869717587383.6045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-20290489947.431686</v>
      </c>
      <c r="L3812" s="444">
        <f t="shared" ca="1" si="154"/>
        <v>-4890008077331.0361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-4890008077331.0361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-20375033655.545982</v>
      </c>
      <c r="L3813" s="444">
        <f t="shared" ca="1" si="154"/>
        <v>-4910383110986.582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-4910383110986.582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-20459929629.11076</v>
      </c>
      <c r="L3814" s="444">
        <f t="shared" ca="1" si="154"/>
        <v>-4930843040615.6924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-4930843040615.6924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-20545179335.89872</v>
      </c>
      <c r="L3815" s="444">
        <f t="shared" ca="1" si="154"/>
        <v>-4951388219951.5908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-4951388219951.5908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-20630784249.798294</v>
      </c>
      <c r="L3816" s="444">
        <f t="shared" ca="1" si="154"/>
        <v>-4972019004201.3887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-4972019004201.3887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-20716745850.839119</v>
      </c>
      <c r="L3817" s="444">
        <f t="shared" ca="1" si="154"/>
        <v>-4992735750052.2275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-4992735750052.2275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-20803065625.217613</v>
      </c>
      <c r="L3818" s="444">
        <f t="shared" ca="1" si="154"/>
        <v>-5013538815677.4453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-5013538815677.4453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-20889745065.322689</v>
      </c>
      <c r="L3819" s="444">
        <f t="shared" ca="1" si="154"/>
        <v>-5034428560742.7676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-5034428560742.7676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-20976785669.761532</v>
      </c>
      <c r="L3820" s="444">
        <f t="shared" ca="1" si="154"/>
        <v>-5055405346412.5293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-5055405346412.5293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-21064188943.38554</v>
      </c>
      <c r="L3821" s="444">
        <f t="shared" ca="1" si="154"/>
        <v>-5076469535355.915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-5076469535355.915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-21151956397.316311</v>
      </c>
      <c r="L3822" s="444">
        <f t="shared" ca="1" si="154"/>
        <v>-5097621491753.2314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-5097621491753.2314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-21240089548.971798</v>
      </c>
      <c r="L3823" s="444">
        <f t="shared" ca="1" si="154"/>
        <v>-5118861581302.2031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-5118861581302.2031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-21328589922.092514</v>
      </c>
      <c r="L3824" s="444">
        <f t="shared" ca="1" si="154"/>
        <v>-5140190171224.2959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-5140190171224.2959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-21417459046.767899</v>
      </c>
      <c r="L3825" s="444">
        <f t="shared" ca="1" si="154"/>
        <v>-5161607630271.0635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-5161607630271.0635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-21506698459.462765</v>
      </c>
      <c r="L3826" s="444">
        <f t="shared" ca="1" si="154"/>
        <v>-5183114328730.5264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-5183114328730.5264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-21596309703.043861</v>
      </c>
      <c r="L3827" s="444">
        <f t="shared" ca="1" si="154"/>
        <v>-5204710638433.5703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-5204710638433.5703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-21686294326.806541</v>
      </c>
      <c r="L3828" s="444">
        <f t="shared" ca="1" si="154"/>
        <v>-5226396932760.377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-5226396932760.377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-21776653886.501572</v>
      </c>
      <c r="L3829" s="444">
        <f t="shared" ca="1" si="154"/>
        <v>-5248173586646.8789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-5248173586646.8789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-21867389944.361996</v>
      </c>
      <c r="L3830" s="444">
        <f t="shared" ca="1" si="154"/>
        <v>-5270040976591.2412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-5270040976591.2412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-21958504069.130173</v>
      </c>
      <c r="L3831" s="444">
        <f t="shared" ca="1" si="154"/>
        <v>-5291999480660.3711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-5291999480660.3711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-22049997836.084881</v>
      </c>
      <c r="L3832" s="444">
        <f t="shared" ca="1" si="154"/>
        <v>-5314049478496.4561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-5314049478496.4561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-22141872827.068565</v>
      </c>
      <c r="L3833" s="444">
        <f t="shared" ref="L3833:L4087" ca="1" si="159">I3833-J3833+K3833</f>
        <v>-5336191351323.5244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-5336191351323.5244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-22234130630.514687</v>
      </c>
      <c r="L3834" s="444">
        <f t="shared" ca="1" si="159"/>
        <v>-5358425481954.0391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-5358425481954.0391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-22326772841.475163</v>
      </c>
      <c r="L3835" s="444">
        <f t="shared" ca="1" si="159"/>
        <v>-5380752254795.5146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-5380752254795.5146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-22419801061.647976</v>
      </c>
      <c r="L3836" s="444">
        <f t="shared" ca="1" si="159"/>
        <v>-5403172055857.1631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-5403172055857.1631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-22513216899.404846</v>
      </c>
      <c r="L3837" s="444">
        <f t="shared" ca="1" si="159"/>
        <v>-5425685272756.5684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-5425685272756.5684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-22607021969.819035</v>
      </c>
      <c r="L3838" s="444">
        <f t="shared" ca="1" si="159"/>
        <v>-5448292294726.3877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-5448292294726.3877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-22701217894.693283</v>
      </c>
      <c r="L3839" s="444">
        <f t="shared" ca="1" si="159"/>
        <v>-5470993512621.0811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-5470993512621.0811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-22795806302.587837</v>
      </c>
      <c r="L3840" s="444">
        <f t="shared" ca="1" si="159"/>
        <v>-5493789318923.6689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-5493789318923.6689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-22890788828.848621</v>
      </c>
      <c r="L3841" s="444">
        <f t="shared" ca="1" si="159"/>
        <v>-5516680107752.5176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-5516680107752.5176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-22986167115.63549</v>
      </c>
      <c r="L3842" s="444">
        <f t="shared" ca="1" si="159"/>
        <v>-5539666274868.1533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-5539666274868.1533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-23081942811.950638</v>
      </c>
      <c r="L3843" s="444">
        <f t="shared" ca="1" si="159"/>
        <v>-5562748217680.1035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-5562748217680.1035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-23178117573.667099</v>
      </c>
      <c r="L3844" s="444">
        <f t="shared" ca="1" si="159"/>
        <v>-5585926335253.7705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-5585926335253.7705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-23274693063.557377</v>
      </c>
      <c r="L3845" s="444">
        <f t="shared" ca="1" si="159"/>
        <v>-5609201028317.3281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-5609201028317.3281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-23371670951.322201</v>
      </c>
      <c r="L3846" s="444">
        <f t="shared" ca="1" si="159"/>
        <v>-5632572699268.6504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-5632572699268.6504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-23469052913.619377</v>
      </c>
      <c r="L3847" s="444">
        <f t="shared" ca="1" si="159"/>
        <v>-5656041752182.2695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-5656041752182.2695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-23566840634.092789</v>
      </c>
      <c r="L3848" s="444">
        <f t="shared" ca="1" si="159"/>
        <v>-5679608592816.3623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-5679608592816.3623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-23665035803.401508</v>
      </c>
      <c r="L3849" s="444">
        <f t="shared" ca="1" si="159"/>
        <v>-5703273628619.7637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-5703273628619.7637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-23763640119.249016</v>
      </c>
      <c r="L3850" s="444">
        <f t="shared" ca="1" si="159"/>
        <v>-5727037268739.0127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-5727037268739.0127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-23862655286.412552</v>
      </c>
      <c r="L3851" s="444">
        <f t="shared" ca="1" si="159"/>
        <v>-5750899924025.4248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-5750899924025.4248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-23962083016.772602</v>
      </c>
      <c r="L3852" s="444">
        <f t="shared" ca="1" si="159"/>
        <v>-5774862007042.1973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-5774862007042.1973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-24061925029.342487</v>
      </c>
      <c r="L3853" s="444">
        <f t="shared" ca="1" si="159"/>
        <v>-5798923932071.54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-5798923932071.54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-24162183050.298084</v>
      </c>
      <c r="L3854" s="444">
        <f t="shared" ca="1" si="159"/>
        <v>-5823086115121.8379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-5823086115121.8379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-24262858813.007656</v>
      </c>
      <c r="L3855" s="444">
        <f t="shared" ca="1" si="159"/>
        <v>-5847348973934.8457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-5847348973934.8457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-24363954058.061855</v>
      </c>
      <c r="L3856" s="444">
        <f t="shared" ca="1" si="159"/>
        <v>-5871712927992.9072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-5871712927992.9072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-24465470533.30378</v>
      </c>
      <c r="L3857" s="444">
        <f t="shared" ca="1" si="159"/>
        <v>-5896178398526.2109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-5896178398526.2109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-24567409993.859211</v>
      </c>
      <c r="L3858" s="444">
        <f t="shared" ca="1" si="159"/>
        <v>-5920745808520.0703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-5920745808520.0703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-24669774202.166958</v>
      </c>
      <c r="L3859" s="444">
        <f t="shared" ca="1" si="159"/>
        <v>-5945415582722.2373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-5945415582722.2373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-24772564928.009323</v>
      </c>
      <c r="L3860" s="444">
        <f t="shared" ca="1" si="159"/>
        <v>-5970188147650.2471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-5970188147650.2471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-24875783948.542694</v>
      </c>
      <c r="L3861" s="444">
        <f t="shared" ca="1" si="159"/>
        <v>-5995063931598.79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-5995063931598.79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-24979433048.328293</v>
      </c>
      <c r="L3862" s="444">
        <f t="shared" ca="1" si="159"/>
        <v>-6020043364647.1182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-6020043364647.1182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-25083514019.362991</v>
      </c>
      <c r="L3863" s="444">
        <f t="shared" ca="1" si="159"/>
        <v>-6045126878666.4814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-6045126878666.4814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-25188028661.11034</v>
      </c>
      <c r="L3864" s="444">
        <f t="shared" ca="1" si="159"/>
        <v>-6070314907327.5918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-6070314907327.5918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-25292978780.531631</v>
      </c>
      <c r="L3865" s="444">
        <f t="shared" ca="1" si="159"/>
        <v>-6095607886108.123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-6095607886108.123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-25398366192.11718</v>
      </c>
      <c r="L3866" s="444">
        <f t="shared" ca="1" si="159"/>
        <v>-6121006252300.2402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-6121006252300.2402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-25504192717.917667</v>
      </c>
      <c r="L3867" s="444">
        <f t="shared" ca="1" si="159"/>
        <v>-6146510445018.1582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-6146510445018.1582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-25610460187.575661</v>
      </c>
      <c r="L3868" s="444">
        <f t="shared" ca="1" si="159"/>
        <v>-6172120905205.7334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-6172120905205.7334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-25717170438.357224</v>
      </c>
      <c r="L3869" s="444">
        <f t="shared" ca="1" si="159"/>
        <v>-6197838075644.0908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-6197838075644.0908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-25824325315.183712</v>
      </c>
      <c r="L3870" s="444">
        <f t="shared" ca="1" si="159"/>
        <v>-6223662400959.2744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-6223662400959.2744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-25931926670.663643</v>
      </c>
      <c r="L3871" s="444">
        <f t="shared" ca="1" si="159"/>
        <v>-6249594327629.9385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-6249594327629.9385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-26039976365.124744</v>
      </c>
      <c r="L3872" s="444">
        <f t="shared" ca="1" si="159"/>
        <v>-6275634303995.0635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-6275634303995.0635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-26148476266.646099</v>
      </c>
      <c r="L3873" s="444">
        <f t="shared" ca="1" si="159"/>
        <v>-6301782780261.71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-6301782780261.71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-26257428251.090458</v>
      </c>
      <c r="L3874" s="444">
        <f t="shared" ca="1" si="159"/>
        <v>-6328040208512.8008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-6328040208512.8008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-26366834202.136669</v>
      </c>
      <c r="L3875" s="444">
        <f t="shared" ca="1" si="159"/>
        <v>-6354407042714.9375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-6354407042714.9375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-26476696011.312241</v>
      </c>
      <c r="L3876" s="444">
        <f t="shared" ca="1" si="159"/>
        <v>-6380883738726.25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-6380883738726.25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-26587015578.026043</v>
      </c>
      <c r="L3877" s="444">
        <f t="shared" ca="1" si="159"/>
        <v>-6407470754304.2764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-6407470754304.2764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-26697794809.601151</v>
      </c>
      <c r="L3878" s="444">
        <f t="shared" ca="1" si="159"/>
        <v>-6434168549113.8779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-6434168549113.8779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-26809035621.307823</v>
      </c>
      <c r="L3879" s="444">
        <f t="shared" ca="1" si="159"/>
        <v>-6460977584735.1855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-6460977584735.1855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-26920739936.396606</v>
      </c>
      <c r="L3880" s="444">
        <f t="shared" ca="1" si="159"/>
        <v>-6487898324671.582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-6487898324671.582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-27032909686.131592</v>
      </c>
      <c r="L3881" s="444">
        <f t="shared" ca="1" si="159"/>
        <v>-6514931234357.7139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-6514931234357.7139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-27145546809.823807</v>
      </c>
      <c r="L3882" s="444">
        <f t="shared" ca="1" si="159"/>
        <v>-6542076781167.5381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-6542076781167.5381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-27258653254.864742</v>
      </c>
      <c r="L3883" s="444">
        <f t="shared" ca="1" si="159"/>
        <v>-6569335434422.4023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-6569335434422.4023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-27372230976.76001</v>
      </c>
      <c r="L3884" s="444">
        <f t="shared" ca="1" si="159"/>
        <v>-6596707665399.1621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-6596707665399.1621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-27486281939.163174</v>
      </c>
      <c r="L3885" s="444">
        <f t="shared" ca="1" si="159"/>
        <v>-6624193947338.3252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-6624193947338.3252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-27600808113.909687</v>
      </c>
      <c r="L3886" s="444">
        <f t="shared" ca="1" si="159"/>
        <v>-6651794755452.2354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-6651794755452.2354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-27715811481.05098</v>
      </c>
      <c r="L3887" s="444">
        <f t="shared" ca="1" si="159"/>
        <v>-6679510566933.2861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-6679510566933.2861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-27831294028.888691</v>
      </c>
      <c r="L3888" s="444">
        <f t="shared" ca="1" si="159"/>
        <v>-6707341860962.1748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-6707341860962.1748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-27947257754.00906</v>
      </c>
      <c r="L3889" s="444">
        <f t="shared" ca="1" si="159"/>
        <v>-6735289118716.1836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-6735289118716.1836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-28063704661.317432</v>
      </c>
      <c r="L3890" s="444">
        <f t="shared" ca="1" si="159"/>
        <v>-6763352823377.501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-6763352823377.501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-28180636764.072922</v>
      </c>
      <c r="L3891" s="444">
        <f t="shared" ca="1" si="159"/>
        <v>-6791533460141.5742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-6791533460141.5742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-28298056083.923225</v>
      </c>
      <c r="L3892" s="444">
        <f t="shared" ca="1" si="159"/>
        <v>-6819831516225.4971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-6819831516225.4971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-28415964650.939571</v>
      </c>
      <c r="L3893" s="444">
        <f t="shared" ca="1" si="159"/>
        <v>-6848247480876.4365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-6848247480876.4365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-28534364503.651817</v>
      </c>
      <c r="L3894" s="444">
        <f t="shared" ca="1" si="159"/>
        <v>-6876781845380.0879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-6876781845380.0879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-28653257689.083698</v>
      </c>
      <c r="L3895" s="444">
        <f t="shared" ca="1" si="159"/>
        <v>-6905435103069.1719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-6905435103069.1719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-28772646262.788216</v>
      </c>
      <c r="L3896" s="444">
        <f t="shared" ca="1" si="159"/>
        <v>-6934207749331.96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-6934207749331.96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-28892532288.883171</v>
      </c>
      <c r="L3897" s="444">
        <f t="shared" ca="1" si="159"/>
        <v>-6963100281620.8428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-6963100281620.8428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-29012917840.086849</v>
      </c>
      <c r="L3898" s="444">
        <f t="shared" ca="1" si="159"/>
        <v>-6992113199460.9297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-6992113199460.9297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-29133804997.753876</v>
      </c>
      <c r="L3899" s="444">
        <f t="shared" ca="1" si="159"/>
        <v>-7021247004458.6836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-7021247004458.6836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-29255195851.911182</v>
      </c>
      <c r="L3900" s="444">
        <f t="shared" ca="1" si="159"/>
        <v>-7050502200310.5947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-7050502200310.5947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-29377092501.294147</v>
      </c>
      <c r="L3901" s="444">
        <f t="shared" ca="1" si="159"/>
        <v>-7079879292811.8887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-7079879292811.8887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-29499497053.38287</v>
      </c>
      <c r="L3902" s="444">
        <f t="shared" ca="1" si="159"/>
        <v>-7109378789865.2715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-7109378789865.2715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-29622411624.438629</v>
      </c>
      <c r="L3903" s="444">
        <f t="shared" ca="1" si="159"/>
        <v>-7139001201489.71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-7139001201489.71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-29745838339.540459</v>
      </c>
      <c r="L3904" s="444">
        <f t="shared" ca="1" si="159"/>
        <v>-7168747039829.25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-7168747039829.25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-29869779332.621876</v>
      </c>
      <c r="L3905" s="444">
        <f t="shared" ca="1" si="159"/>
        <v>-7198616819161.8721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-7198616819161.8721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-29994236746.507801</v>
      </c>
      <c r="L3906" s="444">
        <f t="shared" ca="1" si="159"/>
        <v>-7228611055908.3799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-7228611055908.3799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-30119212732.951584</v>
      </c>
      <c r="L3907" s="444">
        <f t="shared" ca="1" si="159"/>
        <v>-7258730268641.3311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-7258730268641.3311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-30244709452.672207</v>
      </c>
      <c r="L3908" s="444">
        <f t="shared" ca="1" si="159"/>
        <v>-7288974978094.0029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-7288974978094.0029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-30370729075.391682</v>
      </c>
      <c r="L3909" s="444">
        <f t="shared" ca="1" si="159"/>
        <v>-7319345707169.3945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-7319345707169.3945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-30497273779.872471</v>
      </c>
      <c r="L3910" s="444">
        <f t="shared" ca="1" si="159"/>
        <v>-7349842980949.2666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-7349842980949.2666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-30624345753.955276</v>
      </c>
      <c r="L3911" s="444">
        <f t="shared" ca="1" si="159"/>
        <v>-7380467326703.2217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-7380467326703.2217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-30751947194.59676</v>
      </c>
      <c r="L3912" s="444">
        <f t="shared" ca="1" si="159"/>
        <v>-7411219273897.8184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-7411219273897.8184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-30880080307.907574</v>
      </c>
      <c r="L3913" s="444">
        <f t="shared" ca="1" si="159"/>
        <v>-7442099354205.7256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-7442099354205.7256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-31008747309.190525</v>
      </c>
      <c r="L3914" s="444">
        <f t="shared" ca="1" si="159"/>
        <v>-7473108101514.916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-7473108101514.916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-31137950422.978817</v>
      </c>
      <c r="L3915" s="444">
        <f t="shared" ca="1" si="159"/>
        <v>-7504246051937.8945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-7504246051937.8945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-31267691883.074554</v>
      </c>
      <c r="L3916" s="444">
        <f t="shared" ca="1" si="159"/>
        <v>-7535513743820.9688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-7535513743820.9688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-31397973932.587372</v>
      </c>
      <c r="L3917" s="444">
        <f t="shared" ca="1" si="159"/>
        <v>-7566911717753.5557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-7566911717753.5557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-31528798823.973148</v>
      </c>
      <c r="L3918" s="444">
        <f t="shared" ca="1" si="159"/>
        <v>-7598440516577.5293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-7598440516577.5293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-31660168819.07304</v>
      </c>
      <c r="L3919" s="444">
        <f t="shared" ca="1" si="159"/>
        <v>-7630100685396.6025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-7630100685396.6025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-31792086189.152508</v>
      </c>
      <c r="L3920" s="444">
        <f t="shared" ca="1" si="159"/>
        <v>-7661892771585.7549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-7661892771585.7549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-31924553214.940647</v>
      </c>
      <c r="L3921" s="444">
        <f t="shared" ca="1" si="159"/>
        <v>-7693817324800.6953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-7693817324800.6953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-32057572186.669559</v>
      </c>
      <c r="L3922" s="444">
        <f t="shared" ca="1" si="159"/>
        <v>-7725874896987.3652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-7725874896987.3652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-32191145404.114021</v>
      </c>
      <c r="L3923" s="444">
        <f t="shared" ca="1" si="159"/>
        <v>-7758066042391.4795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-7758066042391.4795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-32325275176.631161</v>
      </c>
      <c r="L3924" s="444">
        <f t="shared" ca="1" si="159"/>
        <v>-7790391317568.1104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-7790391317568.1104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-32459963823.200455</v>
      </c>
      <c r="L3925" s="444">
        <f t="shared" ca="1" si="159"/>
        <v>-7822851281391.3105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-7822851281391.3105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-32595213672.463795</v>
      </c>
      <c r="L3926" s="444">
        <f t="shared" ca="1" si="159"/>
        <v>-7855446495063.7744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-7855446495063.7744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-32731027062.765728</v>
      </c>
      <c r="L3927" s="444">
        <f t="shared" ca="1" si="159"/>
        <v>-7888177522126.54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-7888177522126.54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-32867406342.193913</v>
      </c>
      <c r="L3928" s="444">
        <f t="shared" ca="1" si="159"/>
        <v>-7921044928468.7344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-7921044928468.7344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-33004353868.619724</v>
      </c>
      <c r="L3929" s="444">
        <f t="shared" ca="1" si="159"/>
        <v>-7954049282337.3545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-7954049282337.3545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-33141872009.738976</v>
      </c>
      <c r="L3930" s="444">
        <f t="shared" ca="1" si="159"/>
        <v>-7987191154347.0938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-7987191154347.0938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-33279963143.112888</v>
      </c>
      <c r="L3931" s="444">
        <f t="shared" ca="1" si="159"/>
        <v>-8020471117490.207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-8020471117490.207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-33418629656.209194</v>
      </c>
      <c r="L3932" s="444">
        <f t="shared" ca="1" si="159"/>
        <v>-8053889747146.416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-8053889747146.416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-33557873946.443401</v>
      </c>
      <c r="L3933" s="444">
        <f t="shared" ca="1" si="159"/>
        <v>-8087447621092.8594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-8087447621092.8594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-33697698421.220245</v>
      </c>
      <c r="L3934" s="444">
        <f t="shared" ca="1" si="159"/>
        <v>-8121145319514.0801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-8121145319514.0801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-33838105497.97533</v>
      </c>
      <c r="L3935" s="444">
        <f t="shared" ca="1" si="159"/>
        <v>-8154983425012.0557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-8154983425012.0557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-33979097604.2169</v>
      </c>
      <c r="L3936" s="444">
        <f t="shared" ca="1" si="159"/>
        <v>-8188962522616.2725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-8188962522616.2725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-34120677177.567802</v>
      </c>
      <c r="L3937" s="444">
        <f t="shared" ca="1" si="159"/>
        <v>-8223083199793.8398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-8223083199793.8398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-34262846665.807667</v>
      </c>
      <c r="L3938" s="444">
        <f t="shared" ca="1" si="159"/>
        <v>-8257346046459.6475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-8257346046459.6475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-34405608526.915199</v>
      </c>
      <c r="L3939" s="444">
        <f t="shared" ca="1" si="159"/>
        <v>-8291751654986.5625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-8291751654986.5625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-34548965229.11068</v>
      </c>
      <c r="L3940" s="444">
        <f t="shared" ca="1" si="159"/>
        <v>-8326300620215.6729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-8326300620215.6729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-34692919250.898636</v>
      </c>
      <c r="L3941" s="444">
        <f t="shared" ca="1" si="159"/>
        <v>-8360993539466.5713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-8360993539466.5713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-34837473081.11071</v>
      </c>
      <c r="L3942" s="444">
        <f t="shared" ca="1" si="159"/>
        <v>-8395831012547.6816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-8395831012547.6816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-34982629218.948669</v>
      </c>
      <c r="L3943" s="444">
        <f t="shared" ca="1" si="159"/>
        <v>-8430813641766.6299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-8430813641766.6299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-35128390174.027626</v>
      </c>
      <c r="L3944" s="444">
        <f t="shared" ca="1" si="159"/>
        <v>-8465942031940.6572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-8465942031940.6572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-35274758466.419403</v>
      </c>
      <c r="L3945" s="444">
        <f t="shared" ca="1" si="159"/>
        <v>-8501216790407.0762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-8501216790407.0762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-35421736626.696152</v>
      </c>
      <c r="L3946" s="444">
        <f t="shared" ca="1" si="159"/>
        <v>-8536638527033.7725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-8536638527033.7725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-35569327195.974052</v>
      </c>
      <c r="L3947" s="444">
        <f t="shared" ca="1" si="159"/>
        <v>-8572207854229.7461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-8572207854229.7461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-35717532725.957275</v>
      </c>
      <c r="L3948" s="444">
        <f t="shared" ca="1" si="159"/>
        <v>-8607925386955.7031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-8607925386955.7031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-35866355778.982101</v>
      </c>
      <c r="L3949" s="444">
        <f t="shared" ca="1" si="159"/>
        <v>-8643791742734.6855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-8643791742734.6855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-36015798928.061188</v>
      </c>
      <c r="L3950" s="444">
        <f t="shared" ca="1" si="159"/>
        <v>-8679807541662.7471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-8679807541662.7471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-36165864756.928116</v>
      </c>
      <c r="L3951" s="444">
        <f t="shared" ca="1" si="159"/>
        <v>-8715973406419.6748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-8715973406419.6748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-36316555860.08197</v>
      </c>
      <c r="L3952" s="444">
        <f t="shared" ca="1" si="159"/>
        <v>-8752289962279.7568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-8752289962279.7568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-36467874842.832321</v>
      </c>
      <c r="L3953" s="444">
        <f t="shared" ca="1" si="159"/>
        <v>-8788757837122.5889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-8788757837122.5889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-36619824321.344116</v>
      </c>
      <c r="L3954" s="444">
        <f t="shared" ca="1" si="159"/>
        <v>-8825377661443.9336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-8825377661443.9336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-36772406922.68306</v>
      </c>
      <c r="L3955" s="444">
        <f t="shared" ca="1" si="159"/>
        <v>-8862150068366.6172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-8862150068366.6172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-36925625284.860901</v>
      </c>
      <c r="L3956" s="444">
        <f t="shared" ca="1" si="159"/>
        <v>-8899075693651.4785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-8899075693651.4785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-37079482056.881157</v>
      </c>
      <c r="L3957" s="444">
        <f t="shared" ca="1" si="159"/>
        <v>-8936155175708.3594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-8936155175708.3594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-37233979898.784828</v>
      </c>
      <c r="L3958" s="444">
        <f t="shared" ca="1" si="159"/>
        <v>-8973389155607.1445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-8973389155607.1445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-37389121481.696434</v>
      </c>
      <c r="L3959" s="444">
        <f t="shared" ca="1" si="159"/>
        <v>-9010778277088.8418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-9010778277088.8418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-37544909487.870171</v>
      </c>
      <c r="L3960" s="444">
        <f t="shared" ca="1" si="159"/>
        <v>-9048323186576.7129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-9048323186576.7129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-37701346610.736305</v>
      </c>
      <c r="L3961" s="444">
        <f t="shared" ca="1" si="159"/>
        <v>-9086024533187.4492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-9086024533187.4492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-37858435554.947708</v>
      </c>
      <c r="L3962" s="444">
        <f t="shared" ca="1" si="159"/>
        <v>-9123882968742.3965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-9123882968742.3965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-38016179036.426651</v>
      </c>
      <c r="L3963" s="444">
        <f t="shared" ca="1" si="159"/>
        <v>-9161899147778.8223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-9161899147778.8223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-38174579782.411758</v>
      </c>
      <c r="L3964" s="444">
        <f t="shared" ca="1" si="159"/>
        <v>-9200073727561.2344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-9200073727561.2344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-38333640531.505142</v>
      </c>
      <c r="L3965" s="444">
        <f t="shared" ca="1" si="159"/>
        <v>-9238407368092.7402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-9238407368092.7402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-38493364033.719749</v>
      </c>
      <c r="L3966" s="444">
        <f t="shared" ca="1" si="159"/>
        <v>-9276900732126.4609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-9276900732126.4609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-38653753050.526917</v>
      </c>
      <c r="L3967" s="444">
        <f t="shared" ca="1" si="159"/>
        <v>-9315554485176.9883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-9315554485176.9883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-38814810354.904114</v>
      </c>
      <c r="L3968" s="444">
        <f t="shared" ca="1" si="159"/>
        <v>-9354369295531.8926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-9354369295531.8926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-38976538731.382889</v>
      </c>
      <c r="L3969" s="444">
        <f t="shared" ca="1" si="159"/>
        <v>-9393345834263.2754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-9393345834263.2754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-39138940976.096977</v>
      </c>
      <c r="L3970" s="444">
        <f t="shared" ca="1" si="159"/>
        <v>-9432484775239.373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-9432484775239.373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-39302019896.830719</v>
      </c>
      <c r="L3971" s="444">
        <f t="shared" ca="1" si="159"/>
        <v>-9471786795136.2031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-9471786795136.2031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-39465778313.067513</v>
      </c>
      <c r="L3972" s="444">
        <f t="shared" ca="1" si="159"/>
        <v>-9511252573449.2715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-9511252573449.2715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-39630219056.038628</v>
      </c>
      <c r="L3973" s="444">
        <f t="shared" ca="1" si="159"/>
        <v>-9550882792505.3105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-9550882792505.3105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-39795344968.772125</v>
      </c>
      <c r="L3974" s="444">
        <f t="shared" ca="1" si="159"/>
        <v>-9590678137474.082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-9590678137474.082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-39961158906.142006</v>
      </c>
      <c r="L3975" s="444">
        <f t="shared" ca="1" si="159"/>
        <v>-9630639296380.2246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-9630639296380.2246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-40127663734.917603</v>
      </c>
      <c r="L3976" s="444">
        <f t="shared" ca="1" si="159"/>
        <v>-9670766960115.1426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-9670766960115.1426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-40294862333.813095</v>
      </c>
      <c r="L3977" s="444">
        <f t="shared" ca="1" si="159"/>
        <v>-9711061822448.9551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-9711061822448.9551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-40462757593.537315</v>
      </c>
      <c r="L3978" s="444">
        <f t="shared" ca="1" si="159"/>
        <v>-9751524580042.4922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-9751524580042.4922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-40631352416.843719</v>
      </c>
      <c r="L3979" s="444">
        <f t="shared" ca="1" si="159"/>
        <v>-9792155932459.3359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-9792155932459.3359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-40800649718.580566</v>
      </c>
      <c r="L3980" s="444">
        <f t="shared" ca="1" si="159"/>
        <v>-9832956582177.916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-9832956582177.916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-40970652425.741318</v>
      </c>
      <c r="L3981" s="444">
        <f t="shared" ca="1" si="159"/>
        <v>-9873927234603.6582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-9873927234603.6582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-41141363477.515244</v>
      </c>
      <c r="L3982" s="444">
        <f t="shared" ca="1" si="159"/>
        <v>-9915068598081.1738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-9915068598081.1738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-41312785825.338226</v>
      </c>
      <c r="L3983" s="444">
        <f t="shared" ca="1" si="159"/>
        <v>-9956381383906.5117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-9956381383906.5117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-41484922432.943802</v>
      </c>
      <c r="L3984" s="444">
        <f t="shared" ca="1" si="159"/>
        <v>-9997866306339.4551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-9997866306339.4551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-41657776276.414398</v>
      </c>
      <c r="L3985" s="444">
        <f t="shared" ca="1" si="159"/>
        <v>-10039524082615.869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-10039524082615.869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-41831350344.232788</v>
      </c>
      <c r="L3986" s="444">
        <f t="shared" ca="1" si="159"/>
        <v>-10081355432960.102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-10081355432960.102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-42005647637.333755</v>
      </c>
      <c r="L3987" s="444">
        <f t="shared" ca="1" si="159"/>
        <v>-10123361080597.436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-10123361080597.436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-42180671169.155983</v>
      </c>
      <c r="L3988" s="444">
        <f t="shared" ca="1" si="159"/>
        <v>-10165541751766.592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-10165541751766.592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-42356423965.69413</v>
      </c>
      <c r="L3989" s="444">
        <f t="shared" ca="1" si="159"/>
        <v>-10207898175732.285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-10207898175732.285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-42532909065.551186</v>
      </c>
      <c r="L3990" s="444">
        <f t="shared" ca="1" si="159"/>
        <v>-10250431084797.836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-10250431084797.836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-42710129519.990982</v>
      </c>
      <c r="L3991" s="444">
        <f t="shared" ca="1" si="159"/>
        <v>-10293141214317.826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-10293141214317.826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-42888088392.990944</v>
      </c>
      <c r="L3992" s="444">
        <f t="shared" ca="1" si="159"/>
        <v>-10336029302710.816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-10336029302710.816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-43066788761.295067</v>
      </c>
      <c r="L3993" s="444">
        <f t="shared" ca="1" si="159"/>
        <v>-10379096091472.111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-10379096091472.111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-43246233714.467133</v>
      </c>
      <c r="L3994" s="444">
        <f t="shared" ca="1" si="159"/>
        <v>-10422342325186.578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-10422342325186.578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-43426426354.944077</v>
      </c>
      <c r="L3995" s="444">
        <f t="shared" ca="1" si="159"/>
        <v>-10465768751541.521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-10465768751541.521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-43607369798.089676</v>
      </c>
      <c r="L3996" s="444">
        <f t="shared" ca="1" si="159"/>
        <v>-10509376121339.611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-10509376121339.611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-43789067172.248383</v>
      </c>
      <c r="L3997" s="444">
        <f t="shared" ca="1" si="159"/>
        <v>-10553165188511.859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-10553165188511.859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-43971521618.799416</v>
      </c>
      <c r="L3998" s="444">
        <f t="shared" ca="1" si="159"/>
        <v>-10597136710130.658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-10597136710130.658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-44154736292.211075</v>
      </c>
      <c r="L3999" s="444">
        <f t="shared" ca="1" si="159"/>
        <v>-10641291446422.869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-10641291446422.869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-44338714360.095291</v>
      </c>
      <c r="L4000" s="444">
        <f t="shared" ca="1" si="159"/>
        <v>-10685630160782.965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-10685630160782.965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-44523459003.262352</v>
      </c>
      <c r="L4001" s="444">
        <f t="shared" ca="1" si="159"/>
        <v>-10730153619786.227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-10730153619786.227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-44708973415.77594</v>
      </c>
      <c r="L4002" s="444">
        <f t="shared" ca="1" si="159"/>
        <v>-10774862593202.002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-10774862593202.002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-44895260805.008339</v>
      </c>
      <c r="L4003" s="444">
        <f t="shared" ca="1" si="159"/>
        <v>-10819757854007.01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-10819757854007.01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-45082324391.695877</v>
      </c>
      <c r="L4004" s="444">
        <f t="shared" ca="1" si="159"/>
        <v>-10864840178398.705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-10864840178398.705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-45270167409.994606</v>
      </c>
      <c r="L4005" s="444">
        <f t="shared" ca="1" si="159"/>
        <v>-10910110345808.699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-10910110345808.699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-45458793107.536247</v>
      </c>
      <c r="L4006" s="444">
        <f t="shared" ca="1" si="159"/>
        <v>-10955569138916.236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-10955569138916.236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-45648204745.484314</v>
      </c>
      <c r="L4007" s="444">
        <f t="shared" ca="1" si="159"/>
        <v>-11001217343661.721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-11001217343661.721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-45838405598.5905</v>
      </c>
      <c r="L4008" s="444">
        <f t="shared" ca="1" si="159"/>
        <v>-11047055749260.311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-11047055749260.311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-46029398955.251297</v>
      </c>
      <c r="L4009" s="444">
        <f t="shared" ca="1" si="159"/>
        <v>-11093085148215.563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-11093085148215.563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-46221188117.564842</v>
      </c>
      <c r="L4010" s="444">
        <f t="shared" ca="1" si="159"/>
        <v>-11139306336333.127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-11139306336333.127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-46413776401.388031</v>
      </c>
      <c r="L4011" s="444">
        <f t="shared" ca="1" si="159"/>
        <v>-11185720112734.516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-11185720112734.516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-46607167136.393814</v>
      </c>
      <c r="L4012" s="444">
        <f t="shared" ca="1" si="159"/>
        <v>-11232327279870.91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-11232327279870.91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-46801363666.128792</v>
      </c>
      <c r="L4013" s="444">
        <f t="shared" ca="1" si="159"/>
        <v>-11279128643537.039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-11279128643537.039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-46996369348.070999</v>
      </c>
      <c r="L4014" s="444">
        <f t="shared" ca="1" si="159"/>
        <v>-11326125012885.109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-11326125012885.109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-47192187553.687958</v>
      </c>
      <c r="L4015" s="444">
        <f t="shared" ca="1" si="159"/>
        <v>-11373317200438.797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-11373317200438.797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-47388821668.494987</v>
      </c>
      <c r="L4016" s="444">
        <f t="shared" ca="1" si="159"/>
        <v>-11420706022107.291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-11420706022107.291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-47586275092.113708</v>
      </c>
      <c r="L4017" s="444">
        <f t="shared" ca="1" si="159"/>
        <v>-11468292297199.404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-11468292297199.404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-47784551238.330849</v>
      </c>
      <c r="L4018" s="444">
        <f t="shared" ca="1" si="159"/>
        <v>-11516076848437.734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-11516076848437.734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-47983653535.157227</v>
      </c>
      <c r="L4019" s="444">
        <f t="shared" ca="1" si="159"/>
        <v>-11564060501972.891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-11564060501972.891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-48183585424.887047</v>
      </c>
      <c r="L4020" s="444">
        <f t="shared" ca="1" si="159"/>
        <v>-11612244087397.777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-11612244087397.777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-48384350364.157402</v>
      </c>
      <c r="L4021" s="444">
        <f t="shared" ca="1" si="159"/>
        <v>-11660628437761.936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-11660628437761.936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-48585951824.008064</v>
      </c>
      <c r="L4022" s="444">
        <f t="shared" ca="1" si="159"/>
        <v>-11709214389585.943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-11709214389585.943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-48788393289.941429</v>
      </c>
      <c r="L4023" s="444">
        <f t="shared" ca="1" si="159"/>
        <v>-11758002782875.885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-11758002782875.885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-48991678261.982849</v>
      </c>
      <c r="L4024" s="444">
        <f t="shared" ca="1" si="159"/>
        <v>-11806994461137.867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-11806994461137.867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-49195810254.741112</v>
      </c>
      <c r="L4025" s="444">
        <f t="shared" ca="1" si="159"/>
        <v>-11856190271392.607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-11856190271392.607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-49400792797.4692</v>
      </c>
      <c r="L4026" s="444">
        <f t="shared" ca="1" si="159"/>
        <v>-11905591064190.076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-11905591064190.076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-49606629434.12532</v>
      </c>
      <c r="L4027" s="444">
        <f t="shared" ca="1" si="159"/>
        <v>-11955197693624.201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-11955197693624.201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-49813323723.434174</v>
      </c>
      <c r="L4028" s="444">
        <f t="shared" ca="1" si="159"/>
        <v>-12005011017347.635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-12005011017347.635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-50020879238.948479</v>
      </c>
      <c r="L4029" s="444">
        <f t="shared" ca="1" si="159"/>
        <v>-12055031896586.584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-12055031896586.584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-50229299569.110764</v>
      </c>
      <c r="L4030" s="444">
        <f t="shared" ca="1" si="159"/>
        <v>-12105261196155.695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-12105261196155.695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-50438588317.315399</v>
      </c>
      <c r="L4031" s="444">
        <f t="shared" ca="1" si="159"/>
        <v>-12155699784473.01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-12155699784473.01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-50648749101.970871</v>
      </c>
      <c r="L4032" s="444">
        <f t="shared" ca="1" si="159"/>
        <v>-12206348533574.98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-12206348533574.98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-50859785556.562416</v>
      </c>
      <c r="L4033" s="444">
        <f t="shared" ca="1" si="159"/>
        <v>-12257208319131.543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-12257208319131.543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-51071701329.71476</v>
      </c>
      <c r="L4034" s="444">
        <f t="shared" ca="1" si="159"/>
        <v>-12308280020461.258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-12308280020461.258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-51284500085.255241</v>
      </c>
      <c r="L4035" s="444">
        <f t="shared" ca="1" si="159"/>
        <v>-12359564520546.514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-12359564520546.514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-51498185502.277138</v>
      </c>
      <c r="L4036" s="444">
        <f t="shared" ca="1" si="159"/>
        <v>-12411062706048.791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-12411062706048.791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-51712761275.203293</v>
      </c>
      <c r="L4037" s="444">
        <f t="shared" ca="1" si="159"/>
        <v>-12462775467323.994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-12462775467323.994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-51928231113.849976</v>
      </c>
      <c r="L4038" s="444">
        <f t="shared" ca="1" si="159"/>
        <v>-12514703698437.844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-12514703698437.844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-52144598743.491013</v>
      </c>
      <c r="L4039" s="444">
        <f t="shared" ca="1" si="159"/>
        <v>-12566848297181.334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-12566848297181.334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-52361867904.922226</v>
      </c>
      <c r="L4040" s="444">
        <f t="shared" ca="1" si="159"/>
        <v>-12619210165086.256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-12619210165086.256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-52580042354.526062</v>
      </c>
      <c r="L4041" s="444">
        <f t="shared" ca="1" si="159"/>
        <v>-12671790207440.781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-12671790207440.781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-52799125864.336586</v>
      </c>
      <c r="L4042" s="444">
        <f t="shared" ca="1" si="159"/>
        <v>-12724589333305.117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-12724589333305.117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-53019122222.104652</v>
      </c>
      <c r="L4043" s="444">
        <f t="shared" ca="1" si="159"/>
        <v>-12777608455527.223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-12777608455527.223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-53240035231.363426</v>
      </c>
      <c r="L4044" s="444">
        <f t="shared" ca="1" si="159"/>
        <v>-12830848490758.586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-12830848490758.586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-53461868711.49411</v>
      </c>
      <c r="L4045" s="444">
        <f t="shared" ca="1" si="159"/>
        <v>-12884310359470.08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-12884310359470.08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-53684626497.792</v>
      </c>
      <c r="L4046" s="444">
        <f t="shared" ca="1" si="159"/>
        <v>-12937994985967.873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-12937994985967.873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-53908312441.532806</v>
      </c>
      <c r="L4047" s="444">
        <f t="shared" ca="1" si="159"/>
        <v>-12991903298409.406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-12991903298409.406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-54132930410.039192</v>
      </c>
      <c r="L4048" s="444">
        <f t="shared" ca="1" si="159"/>
        <v>-13046036228819.445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-13046036228819.445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-54358484286.747688</v>
      </c>
      <c r="L4049" s="444">
        <f t="shared" ca="1" si="159"/>
        <v>-13100394713106.193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-13100394713106.193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-54584977971.275803</v>
      </c>
      <c r="L4050" s="444">
        <f t="shared" ca="1" si="159"/>
        <v>-13154979691077.469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-13154979691077.469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-54812415379.489456</v>
      </c>
      <c r="L4051" s="444">
        <f t="shared" ca="1" si="159"/>
        <v>-13209792106456.959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-13209792106456.959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-55040800443.570663</v>
      </c>
      <c r="L4052" s="444">
        <f t="shared" ca="1" si="159"/>
        <v>-13264832906900.529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-13264832906900.529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-55270137112.085541</v>
      </c>
      <c r="L4053" s="444">
        <f t="shared" ca="1" si="159"/>
        <v>-13320103044012.615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-13320103044012.615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-55500429350.052559</v>
      </c>
      <c r="L4054" s="444">
        <f t="shared" ca="1" si="159"/>
        <v>-13375603473362.668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-13375603473362.668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-55731681139.011116</v>
      </c>
      <c r="L4055" s="444">
        <f t="shared" ca="1" si="159"/>
        <v>-13431335154501.68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-13431335154501.68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-55963896477.090332</v>
      </c>
      <c r="L4056" s="444">
        <f t="shared" ca="1" si="159"/>
        <v>-13487299050978.77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-13487299050978.77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-56197079379.078209</v>
      </c>
      <c r="L4057" s="444">
        <f t="shared" ca="1" si="159"/>
        <v>-13543496130357.848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-13543496130357.848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-56431233876.491028</v>
      </c>
      <c r="L4058" s="444">
        <f t="shared" ca="1" si="159"/>
        <v>-13599927364234.338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-13599927364234.338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-56666364017.643074</v>
      </c>
      <c r="L4059" s="444">
        <f t="shared" ca="1" si="159"/>
        <v>-13656593728251.98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-13656593728251.98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-56902473867.716583</v>
      </c>
      <c r="L4060" s="444">
        <f t="shared" ca="1" si="159"/>
        <v>-13713496202119.697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-13713496202119.697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-57139567508.832062</v>
      </c>
      <c r="L4061" s="444">
        <f t="shared" ca="1" si="159"/>
        <v>-13770635769628.529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-13770635769628.529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-57377649040.118874</v>
      </c>
      <c r="L4062" s="444">
        <f t="shared" ca="1" si="159"/>
        <v>-13828013418668.648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-13828013418668.648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-57616722577.786034</v>
      </c>
      <c r="L4063" s="444">
        <f t="shared" ca="1" si="159"/>
        <v>-13885630141246.434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-13885630141246.434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-57856792255.193474</v>
      </c>
      <c r="L4064" s="444">
        <f t="shared" ca="1" si="159"/>
        <v>-13943486933501.627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-13943486933501.627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-58097862222.923439</v>
      </c>
      <c r="L4065" s="444">
        <f t="shared" ca="1" si="159"/>
        <v>-14001584795724.551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-14001584795724.551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-58339936648.852295</v>
      </c>
      <c r="L4066" s="444">
        <f t="shared" ca="1" si="159"/>
        <v>-14059924732373.402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-14059924732373.402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-58583019718.222519</v>
      </c>
      <c r="L4067" s="444">
        <f t="shared" ca="1" si="159"/>
        <v>-14118507752091.625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-14118507752091.625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-58827115633.715111</v>
      </c>
      <c r="L4068" s="444">
        <f t="shared" ca="1" si="159"/>
        <v>-14177334867725.34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-14177334867725.34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-59072228615.522247</v>
      </c>
      <c r="L4069" s="444">
        <f t="shared" ca="1" si="159"/>
        <v>-14236407096340.861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-14236407096340.861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-59318362901.420258</v>
      </c>
      <c r="L4070" s="444">
        <f t="shared" ca="1" si="159"/>
        <v>-14295725459242.281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-14295725459242.281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-59565522746.842827</v>
      </c>
      <c r="L4071" s="444">
        <f t="shared" ca="1" si="159"/>
        <v>-14355290981989.125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-14355290981989.125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-59813712424.954689</v>
      </c>
      <c r="L4072" s="444">
        <f t="shared" ca="1" si="159"/>
        <v>-14415104694414.08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-14415104694414.08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-60062936226.725327</v>
      </c>
      <c r="L4073" s="444">
        <f t="shared" ca="1" si="159"/>
        <v>-14475167630640.805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-14475167630640.805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-60313198461.003357</v>
      </c>
      <c r="L4074" s="444">
        <f t="shared" ca="1" si="159"/>
        <v>-14535480829101.809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-14535480829101.809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-60564503454.590866</v>
      </c>
      <c r="L4075" s="444">
        <f t="shared" ca="1" si="159"/>
        <v>-14596045332556.4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-14596045332556.4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-60816855552.318336</v>
      </c>
      <c r="L4076" s="444">
        <f t="shared" ca="1" si="159"/>
        <v>-14656862188108.719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-14656862188108.719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-61070259117.119659</v>
      </c>
      <c r="L4077" s="444">
        <f t="shared" ca="1" si="159"/>
        <v>-14717932447225.838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-14717932447225.838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-61324718530.107651</v>
      </c>
      <c r="L4078" s="444">
        <f t="shared" ca="1" si="159"/>
        <v>-14779257165755.945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-14779257165755.945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-61580238190.649773</v>
      </c>
      <c r="L4079" s="444">
        <f t="shared" ca="1" si="159"/>
        <v>-14840837403946.596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-14840837403946.596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-61836822516.444138</v>
      </c>
      <c r="L4080" s="444">
        <f t="shared" ca="1" si="159"/>
        <v>-14902674226463.039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-14902674226463.039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-62094475943.595985</v>
      </c>
      <c r="L4081" s="444">
        <f t="shared" ca="1" si="159"/>
        <v>-14964768702406.635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-14964768702406.635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-62353202926.694321</v>
      </c>
      <c r="L4082" s="444">
        <f t="shared" ca="1" si="159"/>
        <v>-15027121905333.328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-15027121905333.328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-62613007938.888863</v>
      </c>
      <c r="L4083" s="444">
        <f t="shared" ca="1" si="159"/>
        <v>-15089734913272.217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-15089734913272.217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-62873895471.967567</v>
      </c>
      <c r="L4084" s="444">
        <f t="shared" ca="1" si="159"/>
        <v>-15152608808744.184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-15152608808744.184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-63135870036.434097</v>
      </c>
      <c r="L4085" s="444">
        <f t="shared" ca="1" si="159"/>
        <v>-15215744678780.617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-15215744678780.617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-63398936161.585907</v>
      </c>
      <c r="L4086" s="444">
        <f t="shared" ca="1" si="159"/>
        <v>-15279143614942.203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-15279143614942.203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-63663098395.592514</v>
      </c>
      <c r="L4087" s="444">
        <f t="shared" ca="1" si="159"/>
        <v>-15342806713337.795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-15342806713337.795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-63928361305.574142</v>
      </c>
      <c r="L4088" s="444">
        <f t="shared" ref="L4088:L4342" ca="1" si="164">I4088-J4088+K4088</f>
        <v>-15406735074643.369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-15406735074643.369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-64194729477.680702</v>
      </c>
      <c r="L4089" s="444">
        <f t="shared" ca="1" si="164"/>
        <v>-15470929804121.051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-15470929804121.051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-64462207517.171036</v>
      </c>
      <c r="L4090" s="444">
        <f t="shared" ca="1" si="164"/>
        <v>-15535392011638.223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-15535392011638.223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-64730800048.492592</v>
      </c>
      <c r="L4091" s="444">
        <f t="shared" ca="1" si="164"/>
        <v>-15600122811686.715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-15600122811686.715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-65000511715.361313</v>
      </c>
      <c r="L4092" s="444">
        <f t="shared" ca="1" si="164"/>
        <v>-15665123323402.076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-15665123323402.076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-65271347180.84198</v>
      </c>
      <c r="L4093" s="444">
        <f t="shared" ca="1" si="164"/>
        <v>-15730394670582.918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-15730394670582.918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-65543311127.428825</v>
      </c>
      <c r="L4094" s="444">
        <f t="shared" ca="1" si="164"/>
        <v>-15795937981710.348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-15795937981710.348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-65816408257.12645</v>
      </c>
      <c r="L4095" s="444">
        <f t="shared" ca="1" si="164"/>
        <v>-15861754389967.475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-15861754389967.475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-66090643291.531143</v>
      </c>
      <c r="L4096" s="444">
        <f t="shared" ca="1" si="164"/>
        <v>-15927845033259.006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-15927845033259.006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-66366020971.912514</v>
      </c>
      <c r="L4097" s="444">
        <f t="shared" ca="1" si="164"/>
        <v>-15994211054230.918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-15994211054230.918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-66642546059.295494</v>
      </c>
      <c r="L4098" s="444">
        <f t="shared" ca="1" si="164"/>
        <v>-16060853600290.213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-16060853600290.213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-66920223334.542564</v>
      </c>
      <c r="L4099" s="444">
        <f t="shared" ca="1" si="164"/>
        <v>-16127773823624.756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-16127773823624.756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-67199057598.436485</v>
      </c>
      <c r="L4100" s="444">
        <f t="shared" ca="1" si="164"/>
        <v>-16194972881223.191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-16194972881223.191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-67479053671.763298</v>
      </c>
      <c r="L4101" s="444">
        <f t="shared" ca="1" si="164"/>
        <v>-16262451934894.955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-16262451934894.955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-67760216395.395645</v>
      </c>
      <c r="L4102" s="444">
        <f t="shared" ca="1" si="164"/>
        <v>-16330212151290.352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-16330212151290.352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-68042550630.376472</v>
      </c>
      <c r="L4103" s="444">
        <f t="shared" ca="1" si="164"/>
        <v>-16398254701920.729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-16398254701920.729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-68326061258.003036</v>
      </c>
      <c r="L4104" s="444">
        <f t="shared" ca="1" si="164"/>
        <v>-16466580763178.732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-16466580763178.732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-68610753179.911392</v>
      </c>
      <c r="L4105" s="444">
        <f t="shared" ca="1" si="164"/>
        <v>-16535191516358.645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-16535191516358.645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-68896631318.161011</v>
      </c>
      <c r="L4106" s="444">
        <f t="shared" ca="1" si="164"/>
        <v>-16604088147676.805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-16604088147676.805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-69183700615.320023</v>
      </c>
      <c r="L4107" s="444">
        <f t="shared" ca="1" si="164"/>
        <v>-16673271848292.125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-16673271848292.125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-69471966034.550522</v>
      </c>
      <c r="L4108" s="444">
        <f t="shared" ca="1" si="164"/>
        <v>-16742743814326.676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-16742743814326.676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-69761432559.694489</v>
      </c>
      <c r="L4109" s="444">
        <f t="shared" ca="1" si="164"/>
        <v>-16812505246886.371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-16812505246886.371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-70052105195.359879</v>
      </c>
      <c r="L4110" s="444">
        <f t="shared" ca="1" si="164"/>
        <v>-16882557352081.73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-16882557352081.73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-70343988967.007202</v>
      </c>
      <c r="L4111" s="444">
        <f t="shared" ca="1" si="164"/>
        <v>-16952901341048.738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-16952901341048.738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-70637088921.036407</v>
      </c>
      <c r="L4112" s="444">
        <f t="shared" ca="1" si="164"/>
        <v>-17023538429969.775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-17023538429969.775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-70931410124.874069</v>
      </c>
      <c r="L4113" s="444">
        <f t="shared" ca="1" si="164"/>
        <v>-17094469840094.65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-17094469840094.65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-71226957667.061035</v>
      </c>
      <c r="L4114" s="444">
        <f t="shared" ca="1" si="164"/>
        <v>-17165696797761.711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-17165696797761.711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-71523736657.340454</v>
      </c>
      <c r="L4115" s="444">
        <f t="shared" ca="1" si="164"/>
        <v>-17237220534419.051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-17237220534419.051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-71821752226.746048</v>
      </c>
      <c r="L4116" s="444">
        <f t="shared" ca="1" si="164"/>
        <v>-17309042286645.797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-17309042286645.797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-72121009527.690826</v>
      </c>
      <c r="L4117" s="444">
        <f t="shared" ca="1" si="164"/>
        <v>-17381163296173.488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-17381163296173.488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-72421513734.056213</v>
      </c>
      <c r="L4118" s="444">
        <f t="shared" ca="1" si="164"/>
        <v>-17453584809907.545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-17453584809907.545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-72723270041.281433</v>
      </c>
      <c r="L4119" s="444">
        <f t="shared" ca="1" si="164"/>
        <v>-17526308079948.826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-17526308079948.826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-73026283666.45343</v>
      </c>
      <c r="L4120" s="444">
        <f t="shared" ca="1" si="164"/>
        <v>-17599334363615.281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-17599334363615.281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-73330559848.397003</v>
      </c>
      <c r="L4121" s="444">
        <f t="shared" ca="1" si="164"/>
        <v>-17672664923463.68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-17672664923463.68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-73636103847.765335</v>
      </c>
      <c r="L4122" s="444">
        <f t="shared" ca="1" si="164"/>
        <v>-17746301027311.445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-17746301027311.445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-73942920947.131027</v>
      </c>
      <c r="L4123" s="444">
        <f t="shared" ca="1" si="164"/>
        <v>-17820243948258.578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-17820243948258.578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-74251016451.077408</v>
      </c>
      <c r="L4124" s="444">
        <f t="shared" ca="1" si="164"/>
        <v>-17894494964709.656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-17894494964709.656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-74560395686.290237</v>
      </c>
      <c r="L4125" s="444">
        <f t="shared" ca="1" si="164"/>
        <v>-17969055360395.945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-17969055360395.945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-74871064001.649765</v>
      </c>
      <c r="L4126" s="444">
        <f t="shared" ca="1" si="164"/>
        <v>-18043926424397.594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-18043926424397.594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-75183026768.323303</v>
      </c>
      <c r="L4127" s="444">
        <f t="shared" ca="1" si="164"/>
        <v>-18119109451165.918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-18119109451165.918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-75496289379.857986</v>
      </c>
      <c r="L4128" s="444">
        <f t="shared" ca="1" si="164"/>
        <v>-18194605740545.777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-18194605740545.777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-75810857252.274078</v>
      </c>
      <c r="L4129" s="444">
        <f t="shared" ca="1" si="164"/>
        <v>-18270416597798.051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-18270416597798.051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-76126735824.158539</v>
      </c>
      <c r="L4130" s="444">
        <f t="shared" ca="1" si="164"/>
        <v>-18346543333622.211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-18346543333622.211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-76443930556.759216</v>
      </c>
      <c r="L4131" s="444">
        <f t="shared" ca="1" si="164"/>
        <v>-18422987264178.969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-18422987264178.969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-76762446934.079041</v>
      </c>
      <c r="L4132" s="444">
        <f t="shared" ca="1" si="164"/>
        <v>-18499749711113.047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-18499749711113.047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-77082290462.971024</v>
      </c>
      <c r="L4133" s="444">
        <f t="shared" ca="1" si="164"/>
        <v>-18576832001576.02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-18576832001576.02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-77403466673.233414</v>
      </c>
      <c r="L4134" s="444">
        <f t="shared" ca="1" si="164"/>
        <v>-18654235468249.254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-18654235468249.254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-77725981117.705231</v>
      </c>
      <c r="L4135" s="444">
        <f t="shared" ca="1" si="164"/>
        <v>-18731961449366.961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-18731961449366.961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-78049839372.362335</v>
      </c>
      <c r="L4136" s="444">
        <f t="shared" ca="1" si="164"/>
        <v>-18810011288739.324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-18810011288739.324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-78375047036.413849</v>
      </c>
      <c r="L4137" s="444">
        <f t="shared" ca="1" si="164"/>
        <v>-18888386335775.738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-18888386335775.738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-78701609732.398911</v>
      </c>
      <c r="L4138" s="444">
        <f t="shared" ca="1" si="164"/>
        <v>-18967087945508.137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-18967087945508.137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-79029533106.283905</v>
      </c>
      <c r="L4139" s="444">
        <f t="shared" ca="1" si="164"/>
        <v>-19046117478614.422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-19046117478614.422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-79358822827.560089</v>
      </c>
      <c r="L4140" s="444">
        <f t="shared" ca="1" si="164"/>
        <v>-19125476301441.98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-19125476301441.98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-79689484589.341583</v>
      </c>
      <c r="L4141" s="444">
        <f t="shared" ca="1" si="164"/>
        <v>-19205165786031.32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-19205165786031.32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-80021524108.463837</v>
      </c>
      <c r="L4142" s="444">
        <f t="shared" ca="1" si="164"/>
        <v>-19285187310139.785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-19285187310139.785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-80354947125.582443</v>
      </c>
      <c r="L4143" s="444">
        <f t="shared" ca="1" si="164"/>
        <v>-19365542257265.367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-19365542257265.367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-80689759405.272369</v>
      </c>
      <c r="L4144" s="444">
        <f t="shared" ca="1" si="164"/>
        <v>-19446232016670.641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-19446232016670.641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-81025966736.12767</v>
      </c>
      <c r="L4145" s="444">
        <f t="shared" ca="1" si="164"/>
        <v>-19527257983406.77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-19527257983406.77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-81363574930.861542</v>
      </c>
      <c r="L4146" s="444">
        <f t="shared" ca="1" si="164"/>
        <v>-19608621558337.633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-19608621558337.633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-81702589826.406799</v>
      </c>
      <c r="L4147" s="444">
        <f t="shared" ca="1" si="164"/>
        <v>-19690324148164.039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-19690324148164.039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-82043017284.01683</v>
      </c>
      <c r="L4148" s="444">
        <f t="shared" ca="1" si="164"/>
        <v>-19772367165448.055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-19772367165448.055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-82384863189.366898</v>
      </c>
      <c r="L4149" s="444">
        <f t="shared" ca="1" si="164"/>
        <v>-19854752028637.422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-19854752028637.422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-82728133452.65593</v>
      </c>
      <c r="L4150" s="444">
        <f t="shared" ca="1" si="164"/>
        <v>-19937480162090.078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-19937480162090.078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-83072834008.708664</v>
      </c>
      <c r="L4151" s="444">
        <f t="shared" ca="1" si="164"/>
        <v>-20020552996098.785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-20020552996098.785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-83418970817.078278</v>
      </c>
      <c r="L4152" s="444">
        <f t="shared" ca="1" si="164"/>
        <v>-20103971966915.863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-20103971966915.863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-83766549862.149429</v>
      </c>
      <c r="L4153" s="444">
        <f t="shared" ca="1" si="164"/>
        <v>-20187738516778.012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-20187738516778.012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-84115577153.241714</v>
      </c>
      <c r="L4154" s="444">
        <f t="shared" ca="1" si="164"/>
        <v>-20271854093931.254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-20271854093931.254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-84466058724.713562</v>
      </c>
      <c r="L4155" s="444">
        <f t="shared" ca="1" si="164"/>
        <v>-20356320152655.969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-20356320152655.969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-84818000636.066528</v>
      </c>
      <c r="L4156" s="444">
        <f t="shared" ca="1" si="164"/>
        <v>-20441138153292.035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-20441138153292.035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-85171408972.05014</v>
      </c>
      <c r="L4157" s="444">
        <f t="shared" ca="1" si="164"/>
        <v>-20526309562264.086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-20526309562264.086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-85526289842.767029</v>
      </c>
      <c r="L4158" s="444">
        <f t="shared" ca="1" si="164"/>
        <v>-20611835852106.852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-20611835852106.852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-85882649383.778549</v>
      </c>
      <c r="L4159" s="444">
        <f t="shared" ca="1" si="164"/>
        <v>-20697718501490.629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-20697718501490.629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-86240493756.210953</v>
      </c>
      <c r="L4160" s="444">
        <f t="shared" ca="1" si="164"/>
        <v>-20783958995246.84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-20783958995246.84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-86599829146.861832</v>
      </c>
      <c r="L4161" s="444">
        <f t="shared" ca="1" si="164"/>
        <v>-20870558824393.703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-20870558824393.703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-86960661768.307098</v>
      </c>
      <c r="L4162" s="444">
        <f t="shared" ca="1" si="164"/>
        <v>-20957519486162.012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-20957519486162.012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-87322997859.008377</v>
      </c>
      <c r="L4163" s="444">
        <f t="shared" ca="1" si="164"/>
        <v>-21044842484021.02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-21044842484021.02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-87686843683.420914</v>
      </c>
      <c r="L4164" s="444">
        <f t="shared" ca="1" si="164"/>
        <v>-21132529327704.441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-21132529327704.441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-88052205532.101837</v>
      </c>
      <c r="L4165" s="444">
        <f t="shared" ca="1" si="164"/>
        <v>-21220581533236.543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-21220581533236.543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-88419089721.818924</v>
      </c>
      <c r="L4166" s="444">
        <f t="shared" ca="1" si="164"/>
        <v>-21309000622958.363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-21309000622958.363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-88787502595.659851</v>
      </c>
      <c r="L4167" s="444">
        <f t="shared" ca="1" si="164"/>
        <v>-21397788125554.023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-21397788125554.023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-89157450523.141769</v>
      </c>
      <c r="L4168" s="444">
        <f t="shared" ca="1" si="164"/>
        <v>-21486945576077.164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-21486945576077.164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-89528939900.321518</v>
      </c>
      <c r="L4169" s="444">
        <f t="shared" ca="1" si="164"/>
        <v>-21576474515977.484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-21576474515977.484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-89901977149.906189</v>
      </c>
      <c r="L4170" s="444">
        <f t="shared" ca="1" si="164"/>
        <v>-21666376493127.391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-21666376493127.391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-90276568721.36412</v>
      </c>
      <c r="L4171" s="444">
        <f t="shared" ca="1" si="164"/>
        <v>-21756653061848.754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-21756653061848.754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-90652721091.036469</v>
      </c>
      <c r="L4172" s="444">
        <f t="shared" ca="1" si="164"/>
        <v>-21847305782939.789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-21847305782939.789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-91030440762.249115</v>
      </c>
      <c r="L4173" s="444">
        <f t="shared" ca="1" si="164"/>
        <v>-21938336223702.039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-21938336223702.039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-91409734265.425156</v>
      </c>
      <c r="L4174" s="444">
        <f t="shared" ca="1" si="164"/>
        <v>-22029745957967.465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-22029745957967.465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-91790608158.197769</v>
      </c>
      <c r="L4175" s="444">
        <f t="shared" ca="1" si="164"/>
        <v>-22121536566125.664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-22121536566125.664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-92173069025.523605</v>
      </c>
      <c r="L4176" s="444">
        <f t="shared" ca="1" si="164"/>
        <v>-22213709635151.188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-22213709635151.188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-92557123479.796616</v>
      </c>
      <c r="L4177" s="444">
        <f t="shared" ca="1" si="164"/>
        <v>-22306266758630.984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-22306266758630.984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-92942778160.962433</v>
      </c>
      <c r="L4178" s="444">
        <f t="shared" ca="1" si="164"/>
        <v>-22399209536791.945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-22399209536791.945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-93330039736.633102</v>
      </c>
      <c r="L4179" s="444">
        <f t="shared" ca="1" si="164"/>
        <v>-22492539576528.578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-22492539576528.578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-93718914902.202408</v>
      </c>
      <c r="L4180" s="444">
        <f t="shared" ca="1" si="164"/>
        <v>-22586258491430.781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-22586258491430.781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-94109410380.961594</v>
      </c>
      <c r="L4181" s="444">
        <f t="shared" ca="1" si="164"/>
        <v>-22680367901811.742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-22680367901811.742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-94501532924.215591</v>
      </c>
      <c r="L4182" s="444">
        <f t="shared" ca="1" si="164"/>
        <v>-22774869434735.957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-22774869434735.957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-94895289311.399826</v>
      </c>
      <c r="L4183" s="444">
        <f t="shared" ca="1" si="164"/>
        <v>-22869764724047.355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-22869764724047.355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-95290686350.197311</v>
      </c>
      <c r="L4184" s="444">
        <f t="shared" ca="1" si="164"/>
        <v>-22965055410397.555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-22965055410397.555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-95687730876.656479</v>
      </c>
      <c r="L4185" s="444">
        <f t="shared" ca="1" si="164"/>
        <v>-23060743141274.211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-23060743141274.211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-96086429755.309204</v>
      </c>
      <c r="L4186" s="444">
        <f t="shared" ca="1" si="164"/>
        <v>-23156829571029.52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-23156829571029.52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-96486789879.289658</v>
      </c>
      <c r="L4187" s="444">
        <f t="shared" ca="1" si="164"/>
        <v>-23253316360908.809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-23253316360908.809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-96888818170.453369</v>
      </c>
      <c r="L4188" s="444">
        <f t="shared" ca="1" si="164"/>
        <v>-23350205179079.262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-23350205179079.262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-97292521579.496918</v>
      </c>
      <c r="L4189" s="444">
        <f t="shared" ca="1" si="164"/>
        <v>-23447497700658.758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-23447497700658.758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-97697907086.078156</v>
      </c>
      <c r="L4190" s="444">
        <f t="shared" ca="1" si="164"/>
        <v>-23545195607744.836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-23545195607744.836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-98104981698.936813</v>
      </c>
      <c r="L4191" s="444">
        <f t="shared" ca="1" si="164"/>
        <v>-23643300589443.773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-23643300589443.773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-98513752456.015717</v>
      </c>
      <c r="L4192" s="444">
        <f t="shared" ca="1" si="164"/>
        <v>-23741814341899.789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-23741814341899.789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-98924226424.582458</v>
      </c>
      <c r="L4193" s="444">
        <f t="shared" ca="1" si="164"/>
        <v>-23840738568324.371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-23840738568324.371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-99336410701.351547</v>
      </c>
      <c r="L4194" s="444">
        <f t="shared" ca="1" si="164"/>
        <v>-23940074979025.723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-23940074979025.723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-99750312412.607178</v>
      </c>
      <c r="L4195" s="444">
        <f t="shared" ca="1" si="164"/>
        <v>-24039825291438.328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-24039825291438.328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-100165938714.32637</v>
      </c>
      <c r="L4196" s="444">
        <f t="shared" ca="1" si="164"/>
        <v>-24139991230152.656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-24139991230152.656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-100583296792.30273</v>
      </c>
      <c r="L4197" s="444">
        <f t="shared" ca="1" si="164"/>
        <v>-24240574526944.961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-24240574526944.961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-101002393862.27068</v>
      </c>
      <c r="L4198" s="444">
        <f t="shared" ca="1" si="164"/>
        <v>-24341576920807.23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-24341576920807.23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-101423237170.03012</v>
      </c>
      <c r="L4199" s="444">
        <f t="shared" ca="1" si="164"/>
        <v>-24443000157977.262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-24443000157977.262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-101845833991.57193</v>
      </c>
      <c r="L4200" s="444">
        <f t="shared" ca="1" si="164"/>
        <v>-24544845991968.832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-24544845991968.832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-102270191633.20346</v>
      </c>
      <c r="L4201" s="444">
        <f t="shared" ca="1" si="164"/>
        <v>-24647116183602.035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-24647116183602.035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-102696317431.67514</v>
      </c>
      <c r="L4202" s="444">
        <f t="shared" ca="1" si="164"/>
        <v>-24749812501033.711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-24749812501033.711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-103124218754.30713</v>
      </c>
      <c r="L4203" s="444">
        <f t="shared" ca="1" si="164"/>
        <v>-24852936719788.02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-24852936719788.02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-103553902999.11674</v>
      </c>
      <c r="L4204" s="444">
        <f t="shared" ca="1" si="164"/>
        <v>-24956490622787.137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-24956490622787.137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-103985377594.9464</v>
      </c>
      <c r="L4205" s="444">
        <f t="shared" ca="1" si="164"/>
        <v>-25060476000382.082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-25060476000382.082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-104418650001.59201</v>
      </c>
      <c r="L4206" s="444">
        <f t="shared" ca="1" si="164"/>
        <v>-25164894650383.676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-25164894650383.676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-104853727709.93198</v>
      </c>
      <c r="L4207" s="444">
        <f t="shared" ca="1" si="164"/>
        <v>-25269748378093.609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-25269748378093.609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-105290618242.0567</v>
      </c>
      <c r="L4208" s="444">
        <f t="shared" ca="1" si="164"/>
        <v>-25375038996335.668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-25375038996335.668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-105729329151.39862</v>
      </c>
      <c r="L4209" s="444">
        <f t="shared" ca="1" si="164"/>
        <v>-25480768325487.066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-25480768325487.066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-106169868022.86278</v>
      </c>
      <c r="L4210" s="444">
        <f t="shared" ca="1" si="164"/>
        <v>-25586938193509.93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-25586938193509.93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-106612242472.95804</v>
      </c>
      <c r="L4211" s="444">
        <f t="shared" ca="1" si="164"/>
        <v>-25693550435982.887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-25693550435982.887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-107056460149.9287</v>
      </c>
      <c r="L4212" s="444">
        <f t="shared" ca="1" si="164"/>
        <v>-25800606896132.816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-25800606896132.816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-107502528733.88673</v>
      </c>
      <c r="L4213" s="444">
        <f t="shared" ca="1" si="164"/>
        <v>-25908109424866.703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-25908109424866.703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-107950455936.9446</v>
      </c>
      <c r="L4214" s="444">
        <f t="shared" ca="1" si="164"/>
        <v>-26016059880803.648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-26016059880803.648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-108400249503.34854</v>
      </c>
      <c r="L4215" s="444">
        <f t="shared" ca="1" si="164"/>
        <v>-26124460130306.996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-26124460130306.996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-108851917209.61249</v>
      </c>
      <c r="L4216" s="444">
        <f t="shared" ca="1" si="164"/>
        <v>-26233312047516.609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-26233312047516.609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-109305466864.65254</v>
      </c>
      <c r="L4217" s="444">
        <f t="shared" ca="1" si="164"/>
        <v>-26342617514381.262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-26342617514381.262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-109760906309.92192</v>
      </c>
      <c r="L4218" s="444">
        <f t="shared" ca="1" si="164"/>
        <v>-26452378420691.184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-26452378420691.184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-110218243419.5466</v>
      </c>
      <c r="L4219" s="444">
        <f t="shared" ca="1" si="164"/>
        <v>-26562596664110.73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-26562596664110.73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-110677486100.46138</v>
      </c>
      <c r="L4220" s="444">
        <f t="shared" ca="1" si="164"/>
        <v>-26673274150211.191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-26673274150211.191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-111138642292.54663</v>
      </c>
      <c r="L4221" s="444">
        <f t="shared" ca="1" si="164"/>
        <v>-26784412792503.738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-26784412792503.738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-111601719968.76558</v>
      </c>
      <c r="L4222" s="444">
        <f t="shared" ca="1" si="164"/>
        <v>-26896014512472.504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-26896014512472.504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-112066727135.30209</v>
      </c>
      <c r="L4223" s="444">
        <f t="shared" ca="1" si="164"/>
        <v>-27008081239607.805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-27008081239607.805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-112533671831.69919</v>
      </c>
      <c r="L4224" s="444">
        <f t="shared" ca="1" si="164"/>
        <v>-27120614911439.504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-27120614911439.504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-113002562130.99792</v>
      </c>
      <c r="L4225" s="444">
        <f t="shared" ca="1" si="164"/>
        <v>-27233617473570.5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-27233617473570.5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-113473406139.87708</v>
      </c>
      <c r="L4226" s="444">
        <f t="shared" ca="1" si="164"/>
        <v>-27347090879710.379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-27347090879710.379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-113946211998.79324</v>
      </c>
      <c r="L4227" s="444">
        <f t="shared" ca="1" si="164"/>
        <v>-27461037091709.172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-27461037091709.172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-114420987882.12154</v>
      </c>
      <c r="L4228" s="444">
        <f t="shared" ca="1" si="164"/>
        <v>-27575458079591.293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-27575458079591.293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-114897741998.29706</v>
      </c>
      <c r="L4229" s="444">
        <f t="shared" ca="1" si="164"/>
        <v>-27690355821589.59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-27690355821589.59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-115376482589.95662</v>
      </c>
      <c r="L4230" s="444">
        <f t="shared" ca="1" si="164"/>
        <v>-27805732304179.547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-27805732304179.547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-115857217934.08144</v>
      </c>
      <c r="L4231" s="444">
        <f t="shared" ca="1" si="164"/>
        <v>-27921589522113.629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-27921589522113.629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-116339956342.14011</v>
      </c>
      <c r="L4232" s="444">
        <f t="shared" ca="1" si="164"/>
        <v>-28037929478455.77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-28037929478455.77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-116824706160.23238</v>
      </c>
      <c r="L4233" s="444">
        <f t="shared" ca="1" si="164"/>
        <v>-28154754184616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-28154754184616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-117311475769.23334</v>
      </c>
      <c r="L4234" s="444">
        <f t="shared" ca="1" si="164"/>
        <v>-28272065660385.234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-28272065660385.234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-117800273584.93849</v>
      </c>
      <c r="L4235" s="444">
        <f t="shared" ca="1" si="164"/>
        <v>-28389865933970.172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-28389865933970.172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-118291108058.20905</v>
      </c>
      <c r="L4236" s="444">
        <f t="shared" ca="1" si="164"/>
        <v>-28508157042028.383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-28508157042028.383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-118783987675.11826</v>
      </c>
      <c r="L4237" s="444">
        <f t="shared" ca="1" si="164"/>
        <v>-28626941029703.5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-28626941029703.5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-119278920957.0979</v>
      </c>
      <c r="L4238" s="444">
        <f t="shared" ca="1" si="164"/>
        <v>-28746219950660.598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-28746219950660.598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-119775916461.0858</v>
      </c>
      <c r="L4239" s="444">
        <f t="shared" ca="1" si="164"/>
        <v>-28865995867121.684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-28865995867121.684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-120274982779.67368</v>
      </c>
      <c r="L4240" s="444">
        <f t="shared" ca="1" si="164"/>
        <v>-28986270849901.355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-28986270849901.355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-120776128541.25563</v>
      </c>
      <c r="L4241" s="444">
        <f t="shared" ca="1" si="164"/>
        <v>-29107046978442.609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-29107046978442.609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-121279362410.17754</v>
      </c>
      <c r="L4242" s="444">
        <f t="shared" ca="1" si="164"/>
        <v>-29228326340852.785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-29228326340852.785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-121784693086.88658</v>
      </c>
      <c r="L4243" s="444">
        <f t="shared" ca="1" si="164"/>
        <v>-29350111033939.672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-29350111033939.672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-122292129308.08197</v>
      </c>
      <c r="L4244" s="444">
        <f t="shared" ca="1" si="164"/>
        <v>-29472403163247.754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-29472403163247.754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-122801679846.86565</v>
      </c>
      <c r="L4245" s="444">
        <f t="shared" ca="1" si="164"/>
        <v>-29595204843094.621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-29595204843094.621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-123313353512.89426</v>
      </c>
      <c r="L4246" s="444">
        <f t="shared" ca="1" si="164"/>
        <v>-29718518196607.516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-29718518196607.516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-123827159152.53131</v>
      </c>
      <c r="L4247" s="444">
        <f t="shared" ca="1" si="164"/>
        <v>-29842345355760.047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-29842345355760.047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-124343105649.00021</v>
      </c>
      <c r="L4248" s="444">
        <f t="shared" ca="1" si="164"/>
        <v>-29966688461409.047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-29966688461409.047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-124861201922.5377</v>
      </c>
      <c r="L4249" s="444">
        <f t="shared" ca="1" si="164"/>
        <v>-30091549663331.586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-30091549663331.586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-125381456930.54828</v>
      </c>
      <c r="L4250" s="444">
        <f t="shared" ca="1" si="164"/>
        <v>-30216931120262.133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-30216931120262.133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-125903879667.75888</v>
      </c>
      <c r="L4251" s="444">
        <f t="shared" ca="1" si="164"/>
        <v>-30342834999929.891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-30342834999929.891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-126428479166.37453</v>
      </c>
      <c r="L4252" s="444">
        <f t="shared" ca="1" si="164"/>
        <v>-30469263479096.266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-30469263479096.266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-126955264496.23444</v>
      </c>
      <c r="L4253" s="444">
        <f t="shared" ca="1" si="164"/>
        <v>-30596218743592.5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-30596218743592.5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-127484244764.96875</v>
      </c>
      <c r="L4254" s="444">
        <f t="shared" ca="1" si="164"/>
        <v>-30723702988357.469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-30723702988357.469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-128015429118.1561</v>
      </c>
      <c r="L4255" s="444">
        <f t="shared" ca="1" si="164"/>
        <v>-30851718417475.625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-30851718417475.625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-128548826739.48177</v>
      </c>
      <c r="L4256" s="444">
        <f t="shared" ca="1" si="164"/>
        <v>-30980267244215.105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-30980267244215.105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-129084446850.89629</v>
      </c>
      <c r="L4257" s="444">
        <f t="shared" ca="1" si="164"/>
        <v>-31109351691066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-31109351691066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-129622298712.77499</v>
      </c>
      <c r="L4258" s="444">
        <f t="shared" ca="1" si="164"/>
        <v>-31238973989778.773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-31238973989778.773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-130162391624.07823</v>
      </c>
      <c r="L4259" s="444">
        <f t="shared" ca="1" si="164"/>
        <v>-31369136381402.852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-31369136381402.852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-130704734922.5119</v>
      </c>
      <c r="L4260" s="444">
        <f t="shared" ca="1" si="164"/>
        <v>-31499841116325.363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-31499841116325.363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-131249337984.68901</v>
      </c>
      <c r="L4261" s="444">
        <f t="shared" ca="1" si="164"/>
        <v>-31631090454310.051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-31631090454310.051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-131796210226.29187</v>
      </c>
      <c r="L4262" s="444">
        <f t="shared" ca="1" si="164"/>
        <v>-31762886664536.344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-31762886664536.344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-132345361102.23476</v>
      </c>
      <c r="L4263" s="444">
        <f t="shared" ca="1" si="164"/>
        <v>-31895232025638.578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-31895232025638.578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-132896800106.82741</v>
      </c>
      <c r="L4264" s="444">
        <f t="shared" ca="1" si="164"/>
        <v>-32028128825745.406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-32028128825745.406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-133450536773.93921</v>
      </c>
      <c r="L4265" s="444">
        <f t="shared" ca="1" si="164"/>
        <v>-32161579362519.344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-32161579362519.344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-134006580677.16393</v>
      </c>
      <c r="L4266" s="444">
        <f t="shared" ca="1" si="164"/>
        <v>-32295585943196.508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-32295585943196.508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-134564941429.98546</v>
      </c>
      <c r="L4267" s="444">
        <f t="shared" ca="1" si="164"/>
        <v>-32430150884626.492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-32430150884626.492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-135125628685.94371</v>
      </c>
      <c r="L4268" s="444">
        <f t="shared" ca="1" si="164"/>
        <v>-32565276513312.438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-32565276513312.438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-135688652138.8018</v>
      </c>
      <c r="L4269" s="444">
        <f t="shared" ca="1" si="164"/>
        <v>-32700965165451.238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-32700965165451.238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-136254021522.7135</v>
      </c>
      <c r="L4270" s="444">
        <f t="shared" ca="1" si="164"/>
        <v>-32837219186973.953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-32837219186973.953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-136821746612.39146</v>
      </c>
      <c r="L4271" s="444">
        <f t="shared" ca="1" si="164"/>
        <v>-32974040933586.344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-32974040933586.344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-137391837223.27643</v>
      </c>
      <c r="L4272" s="444">
        <f t="shared" ca="1" si="164"/>
        <v>-33111432770809.621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-33111432770809.621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-137964303211.70676</v>
      </c>
      <c r="L4273" s="444">
        <f t="shared" ca="1" si="164"/>
        <v>-33249397074021.328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-33249397074021.328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-138539154475.08887</v>
      </c>
      <c r="L4274" s="444">
        <f t="shared" ca="1" si="164"/>
        <v>-33387936228496.418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-33387936228496.418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-139116400952.06842</v>
      </c>
      <c r="L4275" s="444">
        <f t="shared" ca="1" si="164"/>
        <v>-33527052629448.488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-33527052629448.488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-139696052622.70206</v>
      </c>
      <c r="L4276" s="444">
        <f t="shared" ca="1" si="164"/>
        <v>-33666748682071.191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-33666748682071.191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-140278119508.62997</v>
      </c>
      <c r="L4277" s="444">
        <f t="shared" ca="1" si="164"/>
        <v>-33807026801579.82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-33807026801579.82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-140862611673.24924</v>
      </c>
      <c r="L4278" s="444">
        <f t="shared" ca="1" si="164"/>
        <v>-33947889413253.07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-33947889413253.07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-141449539221.88779</v>
      </c>
      <c r="L4279" s="444">
        <f t="shared" ca="1" si="164"/>
        <v>-34089338952474.957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-34089338952474.957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-142038912301.97897</v>
      </c>
      <c r="L4280" s="444">
        <f t="shared" ca="1" si="164"/>
        <v>-34231377864776.938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-34231377864776.938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-142630741103.23724</v>
      </c>
      <c r="L4281" s="444">
        <f t="shared" ca="1" si="164"/>
        <v>-34374008605880.176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-34374008605880.176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-143225035857.83408</v>
      </c>
      <c r="L4282" s="444">
        <f t="shared" ca="1" si="164"/>
        <v>-34517233641738.012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-34517233641738.012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-143821806840.57504</v>
      </c>
      <c r="L4283" s="444">
        <f t="shared" ca="1" si="164"/>
        <v>-34661055448578.586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-34661055448578.586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-144421064369.07745</v>
      </c>
      <c r="L4284" s="444">
        <f t="shared" ca="1" si="164"/>
        <v>-34805476512947.664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-34805476512947.664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-145022818803.94861</v>
      </c>
      <c r="L4285" s="444">
        <f t="shared" ca="1" si="164"/>
        <v>-34950499331751.613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-34950499331751.613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-145627080548.96506</v>
      </c>
      <c r="L4286" s="444">
        <f t="shared" ca="1" si="164"/>
        <v>-35096126412300.578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-35096126412300.578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-146233860051.25241</v>
      </c>
      <c r="L4287" s="444">
        <f t="shared" ca="1" si="164"/>
        <v>-35242360272351.828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-35242360272351.828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-146843167801.46594</v>
      </c>
      <c r="L4288" s="444">
        <f t="shared" ca="1" si="164"/>
        <v>-35389203440153.297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-35389203440153.297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-147455014333.97208</v>
      </c>
      <c r="L4289" s="444">
        <f t="shared" ca="1" si="164"/>
        <v>-35536658454487.266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-35536658454487.266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-148069410227.03027</v>
      </c>
      <c r="L4290" s="444">
        <f t="shared" ca="1" si="164"/>
        <v>-35684727864714.297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-35684727864714.297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-148686366102.97623</v>
      </c>
      <c r="L4291" s="444">
        <f t="shared" ca="1" si="164"/>
        <v>-35833414230817.273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-35833414230817.273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-149305892628.4053</v>
      </c>
      <c r="L4292" s="444">
        <f t="shared" ca="1" si="164"/>
        <v>-35982720123445.68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-35982720123445.68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-149928000514.35699</v>
      </c>
      <c r="L4293" s="444">
        <f t="shared" ca="1" si="164"/>
        <v>-36132648123960.039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-36132648123960.039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-150552700516.50015</v>
      </c>
      <c r="L4294" s="444">
        <f t="shared" ca="1" si="164"/>
        <v>-36283200824476.539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-36283200824476.539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-151180003435.31891</v>
      </c>
      <c r="L4295" s="444">
        <f t="shared" ca="1" si="164"/>
        <v>-36434380827911.859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-36434380827911.859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-151809920116.29941</v>
      </c>
      <c r="L4296" s="444">
        <f t="shared" ca="1" si="164"/>
        <v>-36586190748028.156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-36586190748028.156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-152442461450.11731</v>
      </c>
      <c r="L4297" s="444">
        <f t="shared" ca="1" si="164"/>
        <v>-36738633209478.273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-36738633209478.273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-153077638372.82614</v>
      </c>
      <c r="L4298" s="444">
        <f t="shared" ca="1" si="164"/>
        <v>-36891710847851.102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-36891710847851.102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-153715461866.04626</v>
      </c>
      <c r="L4299" s="444">
        <f t="shared" ca="1" si="164"/>
        <v>-37045426309717.148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-37045426309717.148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-154355942957.15479</v>
      </c>
      <c r="L4300" s="444">
        <f t="shared" ca="1" si="164"/>
        <v>-37199782252674.305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-37199782252674.305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-154999092719.47626</v>
      </c>
      <c r="L4301" s="444">
        <f t="shared" ca="1" si="164"/>
        <v>-37354781345393.781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-37354781345393.781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-155644922272.47409</v>
      </c>
      <c r="L4302" s="444">
        <f t="shared" ca="1" si="164"/>
        <v>-37510426267666.258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-37510426267666.258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-156293442781.94275</v>
      </c>
      <c r="L4303" s="444">
        <f t="shared" ca="1" si="164"/>
        <v>-37666719710448.203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-37666719710448.203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-156944665460.20084</v>
      </c>
      <c r="L4304" s="444">
        <f t="shared" ca="1" si="164"/>
        <v>-37823664375908.406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-37823664375908.406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-157598601566.28503</v>
      </c>
      <c r="L4305" s="444">
        <f t="shared" ca="1" si="164"/>
        <v>-37981262977474.688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-37981262977474.688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-158255262406.14453</v>
      </c>
      <c r="L4306" s="444">
        <f t="shared" ca="1" si="164"/>
        <v>-38139518239880.828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-38139518239880.828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-158914659332.83679</v>
      </c>
      <c r="L4307" s="444">
        <f t="shared" ca="1" si="164"/>
        <v>-38298432899213.664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-38298432899213.664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-159576803746.7236</v>
      </c>
      <c r="L4308" s="444">
        <f t="shared" ca="1" si="164"/>
        <v>-38458009702960.391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-38458009702960.391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-160241707095.6683</v>
      </c>
      <c r="L4309" s="444">
        <f t="shared" ca="1" si="164"/>
        <v>-38618251410056.063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-38618251410056.063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-160909380875.23358</v>
      </c>
      <c r="L4310" s="444">
        <f t="shared" ca="1" si="164"/>
        <v>-38779160790931.297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-38779160790931.297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-161579836628.8804</v>
      </c>
      <c r="L4311" s="444">
        <f t="shared" ca="1" si="164"/>
        <v>-38940740627560.18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-38940740627560.18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-162253085948.16742</v>
      </c>
      <c r="L4312" s="444">
        <f t="shared" ca="1" si="164"/>
        <v>-39102993713508.344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-39102993713508.344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-162929140472.95142</v>
      </c>
      <c r="L4313" s="444">
        <f t="shared" ca="1" si="164"/>
        <v>-39265922853981.297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-39265922853981.297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-163608011891.58875</v>
      </c>
      <c r="L4314" s="444">
        <f t="shared" ca="1" si="164"/>
        <v>-39429530865872.883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-39429530865872.883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-164289711941.13702</v>
      </c>
      <c r="L4315" s="444">
        <f t="shared" ca="1" si="164"/>
        <v>-39593820577814.023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-39593820577814.023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-164974252407.55844</v>
      </c>
      <c r="L4316" s="444">
        <f t="shared" ca="1" si="164"/>
        <v>-39758794830221.578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-39758794830221.578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-165661645125.92325</v>
      </c>
      <c r="L4317" s="444">
        <f t="shared" ca="1" si="164"/>
        <v>-39924456475347.5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-39924456475347.5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-166351901980.61459</v>
      </c>
      <c r="L4318" s="444">
        <f t="shared" ca="1" si="164"/>
        <v>-40090808377328.117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-40090808377328.117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-167045034905.53381</v>
      </c>
      <c r="L4319" s="444">
        <f t="shared" ca="1" si="164"/>
        <v>-40257853412233.648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-40257853412233.648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-167741055884.30685</v>
      </c>
      <c r="L4320" s="444">
        <f t="shared" ca="1" si="164"/>
        <v>-40425594468117.953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-40425594468117.953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-168439976950.49146</v>
      </c>
      <c r="L4321" s="444">
        <f t="shared" ca="1" si="164"/>
        <v>-40594034445068.445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-40594034445068.445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-169141810187.78519</v>
      </c>
      <c r="L4322" s="444">
        <f t="shared" ca="1" si="164"/>
        <v>-40763176255256.234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-40763176255256.234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-169846567730.23431</v>
      </c>
      <c r="L4323" s="444">
        <f t="shared" ca="1" si="164"/>
        <v>-40933022822986.469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-40933022822986.469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-170554261762.4436</v>
      </c>
      <c r="L4324" s="444">
        <f t="shared" ca="1" si="164"/>
        <v>-41103577084748.914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-41103577084748.914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-171264904519.78714</v>
      </c>
      <c r="L4325" s="444">
        <f t="shared" ca="1" si="164"/>
        <v>-41274841989268.703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-41274841989268.703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-171978508288.6196</v>
      </c>
      <c r="L4326" s="444">
        <f t="shared" ca="1" si="164"/>
        <v>-41446820497557.32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-41446820497557.32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-172695085406.48883</v>
      </c>
      <c r="L4327" s="444">
        <f t="shared" ca="1" si="164"/>
        <v>-41619515582963.813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-41619515582963.813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-173414648262.34921</v>
      </c>
      <c r="L4328" s="444">
        <f t="shared" ca="1" si="164"/>
        <v>-41792930231226.164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-41792930231226.164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-174137209296.7757</v>
      </c>
      <c r="L4329" s="444">
        <f t="shared" ca="1" si="164"/>
        <v>-41967067440522.938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-41967067440522.938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-174862781002.17889</v>
      </c>
      <c r="L4330" s="444">
        <f t="shared" ca="1" si="164"/>
        <v>-42141930221525.117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-42141930221525.117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-175591375923.02133</v>
      </c>
      <c r="L4331" s="444">
        <f t="shared" ca="1" si="164"/>
        <v>-42317521597448.141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-42317521597448.141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-176323006656.03391</v>
      </c>
      <c r="L4332" s="444">
        <f t="shared" ca="1" si="164"/>
        <v>-42493844604104.172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-42493844604104.172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-177057685850.43405</v>
      </c>
      <c r="L4333" s="444">
        <f t="shared" ca="1" si="164"/>
        <v>-42670902289954.609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-42670902289954.609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-177795426208.1442</v>
      </c>
      <c r="L4334" s="444">
        <f t="shared" ca="1" si="164"/>
        <v>-42848697716162.75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-42848697716162.75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-178536240484.01144</v>
      </c>
      <c r="L4335" s="444">
        <f t="shared" ca="1" si="164"/>
        <v>-43027233956646.758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-43027233956646.758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-179280141486.02817</v>
      </c>
      <c r="L4336" s="444">
        <f t="shared" ca="1" si="164"/>
        <v>-43206514098132.789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-43206514098132.789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-180027142075.55328</v>
      </c>
      <c r="L4337" s="444">
        <f t="shared" ca="1" si="164"/>
        <v>-43386541240208.344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-43386541240208.344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-180777255167.53476</v>
      </c>
      <c r="L4338" s="444">
        <f t="shared" ca="1" si="164"/>
        <v>-43567318495375.875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-43567318495375.875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-181530493730.73282</v>
      </c>
      <c r="L4339" s="444">
        <f t="shared" ca="1" si="164"/>
        <v>-43748848989106.609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-43748848989106.609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-182286870787.94421</v>
      </c>
      <c r="L4340" s="444">
        <f t="shared" ca="1" si="164"/>
        <v>-43931135859894.555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-43931135859894.555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-183046399416.22729</v>
      </c>
      <c r="L4341" s="444">
        <f t="shared" ca="1" si="164"/>
        <v>-44114182259310.781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-44114182259310.781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-183809092747.12827</v>
      </c>
      <c r="L4342" s="444">
        <f t="shared" ca="1" si="164"/>
        <v>-44297991352057.906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-44297991352057.906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-184574963966.90793</v>
      </c>
      <c r="L4343" s="444">
        <f t="shared" ref="L4343:L4597" ca="1" si="169">I4343-J4343+K4343</f>
        <v>-44482566316024.813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-44482566316024.813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-185344026316.77005</v>
      </c>
      <c r="L4344" s="444">
        <f t="shared" ca="1" si="169"/>
        <v>-44667910342341.586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-44667910342341.586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-186116293093.08994</v>
      </c>
      <c r="L4345" s="444">
        <f t="shared" ca="1" si="169"/>
        <v>-44854026635434.68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-44854026635434.68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-186891777647.6445</v>
      </c>
      <c r="L4346" s="444">
        <f t="shared" ca="1" si="169"/>
        <v>-45040918413082.32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-45040918413082.32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-187670493387.84299</v>
      </c>
      <c r="L4347" s="444">
        <f t="shared" ca="1" si="169"/>
        <v>-45228588906470.164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-45228588906470.164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-188452453776.95901</v>
      </c>
      <c r="L4348" s="444">
        <f t="shared" ca="1" si="169"/>
        <v>-45417041360247.125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-45417041360247.125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-189237672334.36301</v>
      </c>
      <c r="L4349" s="444">
        <f t="shared" ca="1" si="169"/>
        <v>-45606279032581.484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-45606279032581.484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-190026162635.7562</v>
      </c>
      <c r="L4350" s="444">
        <f t="shared" ca="1" si="169"/>
        <v>-45796305195217.242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-45796305195217.242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-190817938313.40518</v>
      </c>
      <c r="L4351" s="444">
        <f t="shared" ca="1" si="169"/>
        <v>-45987123133530.648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-45987123133530.648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-191613013056.37769</v>
      </c>
      <c r="L4352" s="444">
        <f t="shared" ca="1" si="169"/>
        <v>-46178736146587.023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-46178736146587.023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-192411400610.77927</v>
      </c>
      <c r="L4353" s="444">
        <f t="shared" ca="1" si="169"/>
        <v>-46371147547197.805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-46371147547197.805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-193213114779.99084</v>
      </c>
      <c r="L4354" s="444">
        <f t="shared" ca="1" si="169"/>
        <v>-46564360661977.797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-46564360661977.797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-194018169424.90747</v>
      </c>
      <c r="L4355" s="444">
        <f t="shared" ca="1" si="169"/>
        <v>-46758378831402.703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-46758378831402.703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-194826578464.17792</v>
      </c>
      <c r="L4356" s="444">
        <f t="shared" ca="1" si="169"/>
        <v>-46953205409866.883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-46953205409866.883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-195638355874.44534</v>
      </c>
      <c r="L4357" s="444">
        <f t="shared" ca="1" si="169"/>
        <v>-47148843765741.328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-47148843765741.328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-196453515690.58887</v>
      </c>
      <c r="L4358" s="444">
        <f t="shared" ca="1" si="169"/>
        <v>-47345297281431.914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-47345297281431.914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-197272072005.96631</v>
      </c>
      <c r="L4359" s="444">
        <f t="shared" ca="1" si="169"/>
        <v>-47542569353437.883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-47542569353437.883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-198094038972.65784</v>
      </c>
      <c r="L4360" s="444">
        <f t="shared" ca="1" si="169"/>
        <v>-47740663392410.539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-47740663392410.539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-198919430801.71057</v>
      </c>
      <c r="L4361" s="444">
        <f t="shared" ca="1" si="169"/>
        <v>-47939582823212.25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-47939582823212.25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-199748261763.38437</v>
      </c>
      <c r="L4362" s="444">
        <f t="shared" ca="1" si="169"/>
        <v>-48139331084975.633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-48139331084975.633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-200580546187.39847</v>
      </c>
      <c r="L4363" s="444">
        <f t="shared" ca="1" si="169"/>
        <v>-48339911631163.031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-48339911631163.031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-201416298463.17929</v>
      </c>
      <c r="L4364" s="444">
        <f t="shared" ca="1" si="169"/>
        <v>-48541327929626.211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-48541327929626.211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-202255533040.10922</v>
      </c>
      <c r="L4365" s="444">
        <f t="shared" ca="1" si="169"/>
        <v>-48743583462666.32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-48743583462666.32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-203098264427.77634</v>
      </c>
      <c r="L4366" s="444">
        <f t="shared" ca="1" si="169"/>
        <v>-48946681727094.094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-48946681727094.094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-203944507196.2254</v>
      </c>
      <c r="L4367" s="444">
        <f t="shared" ca="1" si="169"/>
        <v>-49150626234290.32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-49150626234290.32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-204794275976.20966</v>
      </c>
      <c r="L4368" s="444">
        <f t="shared" ca="1" si="169"/>
        <v>-49355420510266.531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-49355420510266.531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-205647585459.44388</v>
      </c>
      <c r="L4369" s="444">
        <f t="shared" ca="1" si="169"/>
        <v>-49561068095725.977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-49561068095725.977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-206504450398.85825</v>
      </c>
      <c r="L4370" s="444">
        <f t="shared" ca="1" si="169"/>
        <v>-49767572546124.836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-49767572546124.836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-207364885608.85349</v>
      </c>
      <c r="L4371" s="444">
        <f t="shared" ca="1" si="169"/>
        <v>-49974937431733.688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-49974937431733.688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-208228905965.55704</v>
      </c>
      <c r="L4372" s="444">
        <f t="shared" ca="1" si="169"/>
        <v>-50183166337699.242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-50183166337699.242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-209096526407.08017</v>
      </c>
      <c r="L4373" s="444">
        <f t="shared" ca="1" si="169"/>
        <v>-50392262864106.32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-50392262864106.32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-209967761933.77634</v>
      </c>
      <c r="L4374" s="444">
        <f t="shared" ca="1" si="169"/>
        <v>-50602230626040.094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-50602230626040.094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-210842627608.5004</v>
      </c>
      <c r="L4375" s="444">
        <f t="shared" ca="1" si="169"/>
        <v>-50813073253648.594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-50813073253648.594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-211721138556.86914</v>
      </c>
      <c r="L4376" s="444">
        <f t="shared" ca="1" si="169"/>
        <v>-51024794392205.461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-51024794392205.461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-212603309967.52277</v>
      </c>
      <c r="L4377" s="444">
        <f t="shared" ca="1" si="169"/>
        <v>-51237397702172.984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-51237397702172.984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-213489157092.38742</v>
      </c>
      <c r="L4378" s="444">
        <f t="shared" ca="1" si="169"/>
        <v>-51450886859265.375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-51450886859265.375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-214378695246.93906</v>
      </c>
      <c r="L4379" s="444">
        <f t="shared" ca="1" si="169"/>
        <v>-51665265554512.313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-51665265554512.313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-215271939810.46796</v>
      </c>
      <c r="L4380" s="444">
        <f t="shared" ca="1" si="169"/>
        <v>-51880537494322.781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-51880537494322.781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-216168906226.34491</v>
      </c>
      <c r="L4381" s="444">
        <f t="shared" ca="1" si="169"/>
        <v>-52096706400549.125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-52096706400549.125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-217069610002.28802</v>
      </c>
      <c r="L4382" s="444">
        <f t="shared" ca="1" si="169"/>
        <v>-52313776010551.414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-52313776010551.414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-217974066710.63089</v>
      </c>
      <c r="L4383" s="444">
        <f t="shared" ca="1" si="169"/>
        <v>-52531750077262.047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-52531750077262.047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-218882291988.59186</v>
      </c>
      <c r="L4384" s="444">
        <f t="shared" ca="1" si="169"/>
        <v>-52750632369250.641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-52750632369250.641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-219794301538.54434</v>
      </c>
      <c r="L4385" s="444">
        <f t="shared" ca="1" si="169"/>
        <v>-52970426670789.188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-52970426670789.188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-220710111128.28827</v>
      </c>
      <c r="L4386" s="444">
        <f t="shared" ca="1" si="169"/>
        <v>-53191136781917.477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-53191136781917.477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-221629736591.32281</v>
      </c>
      <c r="L4387" s="444">
        <f t="shared" ca="1" si="169"/>
        <v>-53412766518508.797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-53412766518508.797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-222553193827.12</v>
      </c>
      <c r="L4388" s="444">
        <f t="shared" ca="1" si="169"/>
        <v>-53635319712335.914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-53635319712335.914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-223480498801.39963</v>
      </c>
      <c r="L4389" s="444">
        <f t="shared" ca="1" si="169"/>
        <v>-53858800211137.313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-53858800211137.313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-224411667546.40546</v>
      </c>
      <c r="L4390" s="444">
        <f t="shared" ca="1" si="169"/>
        <v>-54083211878683.719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-54083211878683.719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-225346716161.18216</v>
      </c>
      <c r="L4391" s="444">
        <f t="shared" ca="1" si="169"/>
        <v>-54308558594844.898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-54308558594844.898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-226285660811.85373</v>
      </c>
      <c r="L4392" s="444">
        <f t="shared" ca="1" si="169"/>
        <v>-54534844255656.75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-54534844255656.75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-227228517731.90311</v>
      </c>
      <c r="L4393" s="444">
        <f t="shared" ca="1" si="169"/>
        <v>-54762072773388.656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-54762072773388.656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-228175303222.45273</v>
      </c>
      <c r="L4394" s="444">
        <f t="shared" ca="1" si="169"/>
        <v>-54990248076611.109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-54990248076611.109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-229126033652.5463</v>
      </c>
      <c r="L4395" s="444">
        <f t="shared" ca="1" si="169"/>
        <v>-55219374110263.656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-55219374110263.656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-230080725459.43188</v>
      </c>
      <c r="L4396" s="444">
        <f t="shared" ca="1" si="169"/>
        <v>-55449454835723.086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-55449454835723.086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-231039395148.84619</v>
      </c>
      <c r="L4397" s="444">
        <f t="shared" ca="1" si="169"/>
        <v>-55680494230871.93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-55680494230871.93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-232002059295.29971</v>
      </c>
      <c r="L4398" s="444">
        <f t="shared" ca="1" si="169"/>
        <v>-55912496290167.227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-55912496290167.227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-232968734542.36343</v>
      </c>
      <c r="L4399" s="444">
        <f t="shared" ca="1" si="169"/>
        <v>-56145465024709.594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-56145465024709.594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-233939437602.95663</v>
      </c>
      <c r="L4400" s="444">
        <f t="shared" ca="1" si="169"/>
        <v>-56379404462312.547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-56379404462312.547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-234914185259.63562</v>
      </c>
      <c r="L4401" s="444">
        <f t="shared" ca="1" si="169"/>
        <v>-56614318647572.18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-56614318647572.18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-235892994364.88406</v>
      </c>
      <c r="L4402" s="444">
        <f t="shared" ca="1" si="169"/>
        <v>-56850211641937.063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-56850211641937.063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-236875881841.40442</v>
      </c>
      <c r="L4403" s="444">
        <f t="shared" ca="1" si="169"/>
        <v>-57087087523778.469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-57087087523778.469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-237862864682.41031</v>
      </c>
      <c r="L4404" s="444">
        <f t="shared" ca="1" si="169"/>
        <v>-57324950388460.883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-57324950388460.883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-238853959951.92035</v>
      </c>
      <c r="L4405" s="444">
        <f t="shared" ca="1" si="169"/>
        <v>-57563804348412.805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-57563804348412.805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-239849184785.05334</v>
      </c>
      <c r="L4406" s="444">
        <f t="shared" ca="1" si="169"/>
        <v>-57803653533197.859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-57803653533197.859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-240848556388.32437</v>
      </c>
      <c r="L4407" s="444">
        <f t="shared" ca="1" si="169"/>
        <v>-58044502089586.188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-58044502089586.188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-241852092039.94244</v>
      </c>
      <c r="L4408" s="444">
        <f t="shared" ca="1" si="169"/>
        <v>-58286354181626.133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-58286354181626.133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-242859809090.10889</v>
      </c>
      <c r="L4409" s="444">
        <f t="shared" ca="1" si="169"/>
        <v>-58529213990716.242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-58529213990716.242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-243871724961.31766</v>
      </c>
      <c r="L4410" s="444">
        <f t="shared" ca="1" si="169"/>
        <v>-58773085715677.563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-58773085715677.563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-244887857148.65649</v>
      </c>
      <c r="L4411" s="444">
        <f t="shared" ca="1" si="169"/>
        <v>-59017973572826.219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-59017973572826.219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-245908223220.10928</v>
      </c>
      <c r="L4412" s="444">
        <f t="shared" ca="1" si="169"/>
        <v>-59263881796046.328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-59263881796046.328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-246932840816.85965</v>
      </c>
      <c r="L4413" s="444">
        <f t="shared" ca="1" si="169"/>
        <v>-59510814636863.188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-59510814636863.188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-247961727653.59662</v>
      </c>
      <c r="L4414" s="444">
        <f t="shared" ca="1" si="169"/>
        <v>-59758776364516.781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-59758776364516.781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-248994901518.81992</v>
      </c>
      <c r="L4415" s="444">
        <f t="shared" ca="1" si="169"/>
        <v>-60007771266035.602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-60007771266035.602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-250032380275.14835</v>
      </c>
      <c r="L4416" s="444">
        <f t="shared" ca="1" si="169"/>
        <v>-60257803646310.75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-60257803646310.75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-251074181859.62811</v>
      </c>
      <c r="L4417" s="444">
        <f t="shared" ca="1" si="169"/>
        <v>-60508877828170.375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-60508877828170.375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-252120324284.04321</v>
      </c>
      <c r="L4418" s="444">
        <f t="shared" ca="1" si="169"/>
        <v>-60760998152454.422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-60760998152454.422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-253170825635.22675</v>
      </c>
      <c r="L4419" s="444">
        <f t="shared" ca="1" si="169"/>
        <v>-61014168978089.648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-61014168978089.648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-254225704075.37354</v>
      </c>
      <c r="L4420" s="444">
        <f t="shared" ca="1" si="169"/>
        <v>-61268394682165.023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-61268394682165.023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-255284977842.35425</v>
      </c>
      <c r="L4421" s="444">
        <f t="shared" ca="1" si="169"/>
        <v>-61523679660007.375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-61523679660007.375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-256348665250.03073</v>
      </c>
      <c r="L4422" s="444">
        <f t="shared" ca="1" si="169"/>
        <v>-61780028325257.406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-61780028325257.406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-257416784688.57254</v>
      </c>
      <c r="L4423" s="444">
        <f t="shared" ca="1" si="169"/>
        <v>-62037445109945.977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-62037445109945.977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-258489354624.7749</v>
      </c>
      <c r="L4424" s="444">
        <f t="shared" ca="1" si="169"/>
        <v>-62295934464570.75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-62295934464570.75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-259566393602.37811</v>
      </c>
      <c r="L4425" s="444">
        <f t="shared" ca="1" si="169"/>
        <v>-62555500858173.125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-62555500858173.125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-260647920242.38803</v>
      </c>
      <c r="L4426" s="444">
        <f t="shared" ca="1" si="169"/>
        <v>-62816148778415.516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-62816148778415.516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-261733953243.39798</v>
      </c>
      <c r="L4427" s="444">
        <f t="shared" ca="1" si="169"/>
        <v>-63077882731658.914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-63077882731658.914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-262824511381.91211</v>
      </c>
      <c r="L4428" s="444">
        <f t="shared" ca="1" si="169"/>
        <v>-63340707243040.828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-63340707243040.828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-263919613512.6701</v>
      </c>
      <c r="L4429" s="444">
        <f t="shared" ca="1" si="169"/>
        <v>-63604626856553.5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-63604626856553.5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-265019278568.9729</v>
      </c>
      <c r="L4430" s="444">
        <f t="shared" ca="1" si="169"/>
        <v>-63869646135122.477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-63869646135122.477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-266123525563.01031</v>
      </c>
      <c r="L4431" s="444">
        <f t="shared" ca="1" si="169"/>
        <v>-64135769660685.484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-64135769660685.484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-267232373586.18951</v>
      </c>
      <c r="L4432" s="444">
        <f t="shared" ca="1" si="169"/>
        <v>-64403002034271.672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-64403002034271.672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-268345841809.4653</v>
      </c>
      <c r="L4433" s="444">
        <f t="shared" ca="1" si="169"/>
        <v>-64671347876081.141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-64671347876081.141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-269463949483.67142</v>
      </c>
      <c r="L4434" s="444">
        <f t="shared" ca="1" si="169"/>
        <v>-64940811825564.813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-64940811825564.813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-270586715939.85339</v>
      </c>
      <c r="L4435" s="444">
        <f t="shared" ca="1" si="169"/>
        <v>-65211398541504.664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-65211398541504.664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-271714160589.60275</v>
      </c>
      <c r="L4436" s="444">
        <f t="shared" ca="1" si="169"/>
        <v>-65483112702094.266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-65483112702094.266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-272846302925.39273</v>
      </c>
      <c r="L4437" s="444">
        <f t="shared" ca="1" si="169"/>
        <v>-65755959005019.656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-65755959005019.656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-273983162520.91522</v>
      </c>
      <c r="L4438" s="444">
        <f t="shared" ca="1" si="169"/>
        <v>-66029942167540.57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-66029942167540.57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-275124759031.41901</v>
      </c>
      <c r="L4439" s="444">
        <f t="shared" ca="1" si="169"/>
        <v>-66305066926571.992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-66305066926571.992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-276271112194.04999</v>
      </c>
      <c r="L4440" s="444">
        <f t="shared" ca="1" si="169"/>
        <v>-66581338038766.039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-66581338038766.039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-277422241828.19183</v>
      </c>
      <c r="L4441" s="444">
        <f t="shared" ca="1" si="169"/>
        <v>-66858760280594.234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-66858760280594.234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-278578167835.80933</v>
      </c>
      <c r="L4442" s="444">
        <f t="shared" ca="1" si="169"/>
        <v>-67137338448430.047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-67137338448430.047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-279738910201.79187</v>
      </c>
      <c r="L4443" s="444">
        <f t="shared" ca="1" si="169"/>
        <v>-67417077358631.836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-67417077358631.836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-280904488994.29926</v>
      </c>
      <c r="L4444" s="444">
        <f t="shared" ca="1" si="169"/>
        <v>-67697981847626.133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-67697981847626.133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-282074924365.10889</v>
      </c>
      <c r="L4445" s="444">
        <f t="shared" ca="1" si="169"/>
        <v>-67980056771991.242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-67980056771991.242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-283250236549.9635</v>
      </c>
      <c r="L4446" s="444">
        <f t="shared" ca="1" si="169"/>
        <v>-68263307008541.203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-68263307008541.203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-284430445868.92163</v>
      </c>
      <c r="L4447" s="444">
        <f t="shared" ca="1" si="169"/>
        <v>-68547737454410.125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-68547737454410.125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-285615572726.70886</v>
      </c>
      <c r="L4448" s="444">
        <f t="shared" ca="1" si="169"/>
        <v>-68833353027136.836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-68833353027136.836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-286805637613.07019</v>
      </c>
      <c r="L4449" s="444">
        <f t="shared" ca="1" si="169"/>
        <v>-69120158664749.906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-69120158664749.906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-288000661103.12463</v>
      </c>
      <c r="L4450" s="444">
        <f t="shared" ca="1" si="169"/>
        <v>-69408159325853.031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-69408159325853.031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-289200663857.72095</v>
      </c>
      <c r="L4451" s="444">
        <f t="shared" ca="1" si="169"/>
        <v>-69697359989710.75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-69697359989710.75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-290405666623.7948</v>
      </c>
      <c r="L4452" s="444">
        <f t="shared" ca="1" si="169"/>
        <v>-69987765656334.547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-69987765656334.547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-291615690234.72723</v>
      </c>
      <c r="L4453" s="444">
        <f t="shared" ca="1" si="169"/>
        <v>-70279381346569.273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-70279381346569.273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-292830755610.70532</v>
      </c>
      <c r="L4454" s="444">
        <f t="shared" ca="1" si="169"/>
        <v>-70572212102179.984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-70572212102179.984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-294050883759.08325</v>
      </c>
      <c r="L4455" s="444">
        <f t="shared" ca="1" si="169"/>
        <v>-70866262985939.063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-70866262985939.063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-295276095774.74609</v>
      </c>
      <c r="L4456" s="444">
        <f t="shared" ca="1" si="169"/>
        <v>-71161539081713.813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-71161539081713.813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-296506412840.47424</v>
      </c>
      <c r="L4457" s="444">
        <f t="shared" ca="1" si="169"/>
        <v>-71458045494554.281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-71458045494554.281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-297741856227.30951</v>
      </c>
      <c r="L4458" s="444">
        <f t="shared" ca="1" si="169"/>
        <v>-71755787350781.594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-71755787350781.594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-298982447294.92328</v>
      </c>
      <c r="L4459" s="444">
        <f t="shared" ca="1" si="169"/>
        <v>-72054769798076.516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-72054769798076.516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-300228207491.98547</v>
      </c>
      <c r="L4460" s="444">
        <f t="shared" ca="1" si="169"/>
        <v>-72354998005568.5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-72354998005568.5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-301479158356.5354</v>
      </c>
      <c r="L4461" s="444">
        <f t="shared" ca="1" si="169"/>
        <v>-72656477163925.031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-72656477163925.031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-302735321516.35431</v>
      </c>
      <c r="L4462" s="444">
        <f t="shared" ca="1" si="169"/>
        <v>-72959212485441.391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-72959212485441.391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-303996718689.33911</v>
      </c>
      <c r="L4463" s="444">
        <f t="shared" ca="1" si="169"/>
        <v>-73263209204130.734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-73263209204130.734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-305263371683.87805</v>
      </c>
      <c r="L4464" s="444">
        <f t="shared" ca="1" si="169"/>
        <v>-73568472575814.609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-73568472575814.609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-306535302399.22754</v>
      </c>
      <c r="L4465" s="444">
        <f t="shared" ca="1" si="169"/>
        <v>-73875007878213.844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-73875007878213.844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-307812532825.89099</v>
      </c>
      <c r="L4466" s="444">
        <f t="shared" ca="1" si="169"/>
        <v>-74182820411039.734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-74182820411039.734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-309095085045.9989</v>
      </c>
      <c r="L4467" s="444">
        <f t="shared" ca="1" si="169"/>
        <v>-74491915496085.734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-74491915496085.734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-310382981233.69055</v>
      </c>
      <c r="L4468" s="444">
        <f t="shared" ca="1" si="169"/>
        <v>-74802298477319.422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-74802298477319.422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-311676243655.49756</v>
      </c>
      <c r="L4469" s="444">
        <f t="shared" ca="1" si="169"/>
        <v>-75113974720974.922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-75113974720974.922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-312974894670.72882</v>
      </c>
      <c r="L4470" s="444">
        <f t="shared" ca="1" si="169"/>
        <v>-75426949615645.656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-75426949615645.656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-314278956731.85687</v>
      </c>
      <c r="L4471" s="444">
        <f t="shared" ca="1" si="169"/>
        <v>-75741228572377.516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-75741228572377.516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-315588452384.90631</v>
      </c>
      <c r="L4472" s="444">
        <f t="shared" ca="1" si="169"/>
        <v>-76056817024762.422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-76056817024762.422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-316903404269.84344</v>
      </c>
      <c r="L4473" s="444">
        <f t="shared" ca="1" si="169"/>
        <v>-76373720429032.266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-76373720429032.266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-318223835120.96777</v>
      </c>
      <c r="L4474" s="444">
        <f t="shared" ca="1" si="169"/>
        <v>-76691944264153.234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-76691944264153.234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-319549767767.30511</v>
      </c>
      <c r="L4475" s="444">
        <f t="shared" ca="1" si="169"/>
        <v>-77011494031920.547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-77011494031920.547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-320881225133.00226</v>
      </c>
      <c r="L4476" s="444">
        <f t="shared" ca="1" si="169"/>
        <v>-77332375257053.547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-77332375257053.547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-322218230237.72308</v>
      </c>
      <c r="L4477" s="444">
        <f t="shared" ca="1" si="169"/>
        <v>-77654593487291.266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-77654593487291.266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-323560806197.04694</v>
      </c>
      <c r="L4478" s="444">
        <f t="shared" ca="1" si="169"/>
        <v>-77978154293488.313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-77978154293488.313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-324908976222.86798</v>
      </c>
      <c r="L4479" s="444">
        <f t="shared" ca="1" si="169"/>
        <v>-78303063269711.188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-78303063269711.188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-326262763623.79663</v>
      </c>
      <c r="L4480" s="444">
        <f t="shared" ca="1" si="169"/>
        <v>-78629326033334.984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-78629326033334.984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-327622191805.56244</v>
      </c>
      <c r="L4481" s="444">
        <f t="shared" ca="1" si="169"/>
        <v>-78956948225140.547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-78956948225140.547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-328987284271.41895</v>
      </c>
      <c r="L4482" s="444">
        <f t="shared" ca="1" si="169"/>
        <v>-79285935509411.969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-79285935509411.969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-330358064622.54987</v>
      </c>
      <c r="L4483" s="444">
        <f t="shared" ca="1" si="169"/>
        <v>-79616293574034.516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-79616293574034.516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-331734556558.47717</v>
      </c>
      <c r="L4484" s="444">
        <f t="shared" ca="1" si="169"/>
        <v>-79948028130593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-79948028130593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-333116783877.47083</v>
      </c>
      <c r="L4485" s="444">
        <f t="shared" ca="1" si="169"/>
        <v>-80281144914470.469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-80281144914470.469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-334504770476.96027</v>
      </c>
      <c r="L4486" s="444">
        <f t="shared" ca="1" si="169"/>
        <v>-80615649684947.422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-80615649684947.422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-335898540353.94757</v>
      </c>
      <c r="L4487" s="444">
        <f t="shared" ca="1" si="169"/>
        <v>-80951548225301.375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-80951548225301.375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-337298117605.42236</v>
      </c>
      <c r="L4488" s="444">
        <f t="shared" ca="1" si="169"/>
        <v>-81288846342906.797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-81288846342906.797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-338703526428.77832</v>
      </c>
      <c r="L4489" s="444">
        <f t="shared" ca="1" si="169"/>
        <v>-81627549869335.578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-81627549869335.578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-340114791122.23157</v>
      </c>
      <c r="L4490" s="444">
        <f t="shared" ca="1" si="169"/>
        <v>-81967664660457.813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-81967664660457.813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-341531936085.24091</v>
      </c>
      <c r="L4491" s="444">
        <f t="shared" ca="1" si="169"/>
        <v>-82309196596543.047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-82309196596543.047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-342954985818.92938</v>
      </c>
      <c r="L4492" s="444">
        <f t="shared" ca="1" si="169"/>
        <v>-82652151582361.969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-82652151582361.969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-344383964926.50818</v>
      </c>
      <c r="L4493" s="444">
        <f t="shared" ca="1" si="169"/>
        <v>-82996535547288.484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-82996535547288.484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-345818898113.70203</v>
      </c>
      <c r="L4494" s="444">
        <f t="shared" ca="1" si="169"/>
        <v>-83342354445402.188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-83342354445402.188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-347259810189.17578</v>
      </c>
      <c r="L4495" s="444">
        <f t="shared" ca="1" si="169"/>
        <v>-83689614255591.359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-83689614255591.359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-348706726064.96399</v>
      </c>
      <c r="L4496" s="444">
        <f t="shared" ca="1" si="169"/>
        <v>-84038320981656.328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-84038320981656.328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-350159670756.90137</v>
      </c>
      <c r="L4497" s="444">
        <f t="shared" ca="1" si="169"/>
        <v>-84388480652413.234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-84388480652413.234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-351618669385.05511</v>
      </c>
      <c r="L4498" s="444">
        <f t="shared" ca="1" si="169"/>
        <v>-84740099321798.297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-84740099321798.297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-353083747174.15955</v>
      </c>
      <c r="L4499" s="444">
        <f t="shared" ca="1" si="169"/>
        <v>-85093183068972.453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-85093183068972.453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-354554929454.05188</v>
      </c>
      <c r="L4500" s="444">
        <f t="shared" ca="1" si="169"/>
        <v>-85447737998426.5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-85447737998426.5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-356032241660.11041</v>
      </c>
      <c r="L4501" s="444">
        <f t="shared" ca="1" si="169"/>
        <v>-85803770240086.609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-85803770240086.609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-357515709333.69421</v>
      </c>
      <c r="L4502" s="444">
        <f t="shared" ca="1" si="169"/>
        <v>-86161285949420.297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-86161285949420.297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-359005358122.58459</v>
      </c>
      <c r="L4503" s="444">
        <f t="shared" ca="1" si="169"/>
        <v>-86520291307542.875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-86520291307542.875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-360501213781.42865</v>
      </c>
      <c r="L4504" s="444">
        <f t="shared" ca="1" si="169"/>
        <v>-86880792521324.297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-86880792521324.297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-362003302172.18457</v>
      </c>
      <c r="L4505" s="444">
        <f t="shared" ca="1" si="169"/>
        <v>-87242795823496.484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-87242795823496.484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-363511649264.56866</v>
      </c>
      <c r="L4506" s="444">
        <f t="shared" ca="1" si="169"/>
        <v>-87606307472761.047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-87606307472761.047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-365026281136.50433</v>
      </c>
      <c r="L4507" s="444">
        <f t="shared" ca="1" si="169"/>
        <v>-87971333753897.547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-87971333753897.547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-366547223974.57312</v>
      </c>
      <c r="L4508" s="444">
        <f t="shared" ca="1" si="169"/>
        <v>-88337880977872.125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-88337880977872.125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-368074504074.46716</v>
      </c>
      <c r="L4509" s="444">
        <f t="shared" ca="1" si="169"/>
        <v>-88705955481946.594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-88705955481946.594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-369608147841.44415</v>
      </c>
      <c r="L4510" s="444">
        <f t="shared" ca="1" si="169"/>
        <v>-89075563629788.031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-89075563629788.031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-371148181790.78345</v>
      </c>
      <c r="L4511" s="444">
        <f t="shared" ca="1" si="169"/>
        <v>-89446711811578.813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-89446711811578.813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-372694632548.24506</v>
      </c>
      <c r="L4512" s="444">
        <f t="shared" ca="1" si="169"/>
        <v>-89819406444127.063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-89819406444127.063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-374247526850.52942</v>
      </c>
      <c r="L4513" s="444">
        <f t="shared" ca="1" si="169"/>
        <v>-90193653970977.594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-90193653970977.594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-375806891545.73999</v>
      </c>
      <c r="L4514" s="444">
        <f t="shared" ca="1" si="169"/>
        <v>-90569460862523.328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-90569460862523.328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-377372753593.84717</v>
      </c>
      <c r="L4515" s="444">
        <f t="shared" ca="1" si="169"/>
        <v>-90946833616117.172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-90946833616117.172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-378945140067.15491</v>
      </c>
      <c r="L4516" s="444">
        <f t="shared" ca="1" si="169"/>
        <v>-91325778756184.328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-91325778756184.328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-380524078150.76801</v>
      </c>
      <c r="L4517" s="444">
        <f t="shared" ca="1" si="169"/>
        <v>-91706302834335.094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-91706302834335.094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-382109595143.06287</v>
      </c>
      <c r="L4518" s="444">
        <f t="shared" ca="1" si="169"/>
        <v>-92088412429478.156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-92088412429478.156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-383701718456.159</v>
      </c>
      <c r="L4519" s="444">
        <f t="shared" ca="1" si="169"/>
        <v>-92472114147934.313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-92472114147934.313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-385300475616.39294</v>
      </c>
      <c r="L4520" s="444">
        <f t="shared" ca="1" si="169"/>
        <v>-92857414623550.703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-92857414623550.703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-386905894264.79462</v>
      </c>
      <c r="L4521" s="444">
        <f t="shared" ca="1" si="169"/>
        <v>-93244320517815.5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-93244320517815.5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-388518002157.56458</v>
      </c>
      <c r="L4522" s="444">
        <f t="shared" ca="1" si="169"/>
        <v>-93632838519973.063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-93632838519973.063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-390136827166.55444</v>
      </c>
      <c r="L4523" s="444">
        <f t="shared" ca="1" si="169"/>
        <v>-94022975347139.609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-94022975347139.609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-391762397279.74835</v>
      </c>
      <c r="L4524" s="444">
        <f t="shared" ca="1" si="169"/>
        <v>-94414737744419.359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-94414737744419.359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-393394740601.74731</v>
      </c>
      <c r="L4525" s="444">
        <f t="shared" ca="1" si="169"/>
        <v>-94808132485021.109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-94808132485021.109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-395033885354.25464</v>
      </c>
      <c r="L4526" s="444">
        <f t="shared" ca="1" si="169"/>
        <v>-95203166370375.359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-95203166370375.359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-396679859876.56396</v>
      </c>
      <c r="L4527" s="444">
        <f t="shared" ca="1" si="169"/>
        <v>-95599846230251.922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-95599846230251.922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-398332692626.04968</v>
      </c>
      <c r="L4528" s="444">
        <f t="shared" ca="1" si="169"/>
        <v>-95998178922877.969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-95998178922877.969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-399992412178.6582</v>
      </c>
      <c r="L4529" s="444">
        <f t="shared" ca="1" si="169"/>
        <v>-96398171335056.625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-96398171335056.625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-401659047229.40259</v>
      </c>
      <c r="L4530" s="444">
        <f t="shared" ca="1" si="169"/>
        <v>-96799830382286.031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-96799830382286.031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-403332626592.85846</v>
      </c>
      <c r="L4531" s="444">
        <f t="shared" ca="1" si="169"/>
        <v>-97203163008878.891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-97203163008878.891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-405013179203.66205</v>
      </c>
      <c r="L4532" s="444">
        <f t="shared" ca="1" si="169"/>
        <v>-97608176188082.547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-97608176188082.547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-406700734117.01062</v>
      </c>
      <c r="L4533" s="444">
        <f t="shared" ca="1" si="169"/>
        <v>-98014876922199.563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-98014876922199.563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-408395320509.16486</v>
      </c>
      <c r="L4534" s="444">
        <f t="shared" ca="1" si="169"/>
        <v>-98423272242708.734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-98423272242708.734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-410096967677.95306</v>
      </c>
      <c r="L4535" s="444">
        <f t="shared" ca="1" si="169"/>
        <v>-98833369210386.688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-98833369210386.688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-411805705043.27783</v>
      </c>
      <c r="L4536" s="444">
        <f t="shared" ca="1" si="169"/>
        <v>-99245174915429.969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-99245174915429.969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-413521562147.62488</v>
      </c>
      <c r="L4537" s="444">
        <f t="shared" ca="1" si="169"/>
        <v>-99658696477577.594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-99658696477577.594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-415244568656.5733</v>
      </c>
      <c r="L4538" s="444">
        <f t="shared" ca="1" si="169"/>
        <v>-100073941046234.17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-100073941046234.17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-416974754359.30902</v>
      </c>
      <c r="L4539" s="444">
        <f t="shared" ca="1" si="169"/>
        <v>-100490915800593.48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-100490915800593.48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-418712149169.13953</v>
      </c>
      <c r="L4540" s="444">
        <f t="shared" ca="1" si="169"/>
        <v>-100909627949762.63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-100909627949762.63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-420456783124.01093</v>
      </c>
      <c r="L4541" s="444">
        <f t="shared" ca="1" si="169"/>
        <v>-101330084732886.64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-101330084732886.64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-422208686387.02765</v>
      </c>
      <c r="L4542" s="444">
        <f t="shared" ca="1" si="169"/>
        <v>-101752293419273.67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-101752293419273.67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-423967889246.97363</v>
      </c>
      <c r="L4543" s="444">
        <f t="shared" ca="1" si="169"/>
        <v>-102176261308520.64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-102176261308520.64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-425734422118.836</v>
      </c>
      <c r="L4544" s="444">
        <f t="shared" ca="1" si="169"/>
        <v>-102601995730639.48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-102601995730639.48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-427508315544.33118</v>
      </c>
      <c r="L4545" s="444">
        <f t="shared" ca="1" si="169"/>
        <v>-103029504046183.81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-103029504046183.81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-429289600192.43256</v>
      </c>
      <c r="L4546" s="444">
        <f t="shared" ca="1" si="169"/>
        <v>-103458793646376.25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-103458793646376.25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-431078306859.90106</v>
      </c>
      <c r="L4547" s="444">
        <f t="shared" ca="1" si="169"/>
        <v>-103889871953236.16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-103889871953236.16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-432874466471.81732</v>
      </c>
      <c r="L4548" s="444">
        <f t="shared" ca="1" si="169"/>
        <v>-104322746419707.97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-104322746419707.97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-434678110082.11652</v>
      </c>
      <c r="L4549" s="444">
        <f t="shared" ca="1" si="169"/>
        <v>-104757424529790.08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-104757424529790.08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-436489268874.12531</v>
      </c>
      <c r="L4550" s="444">
        <f t="shared" ca="1" si="169"/>
        <v>-105193913798664.2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-105193913798664.2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-438307974161.10083</v>
      </c>
      <c r="L4551" s="444">
        <f t="shared" ca="1" si="169"/>
        <v>-105632221772825.3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-105632221772825.3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-440134257386.77209</v>
      </c>
      <c r="L4552" s="444">
        <f t="shared" ca="1" si="169"/>
        <v>-106072356030212.06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-106072356030212.06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-441968150125.88361</v>
      </c>
      <c r="L4553" s="444">
        <f t="shared" ca="1" si="169"/>
        <v>-106514324180337.95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-106514324180337.95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-443809684084.74146</v>
      </c>
      <c r="L4554" s="444">
        <f t="shared" ca="1" si="169"/>
        <v>-106958133864422.69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-106958133864422.69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-445658891101.76117</v>
      </c>
      <c r="L4555" s="444">
        <f t="shared" ca="1" si="169"/>
        <v>-107403792755524.45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-107403792755524.45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-447515803148.01855</v>
      </c>
      <c r="L4556" s="444">
        <f t="shared" ca="1" si="169"/>
        <v>-107851308558672.47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-107851308558672.47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-449380452327.80194</v>
      </c>
      <c r="L4557" s="444">
        <f t="shared" ca="1" si="169"/>
        <v>-108300689011000.27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-108300689011000.27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-451252870879.16779</v>
      </c>
      <c r="L4558" s="444">
        <f t="shared" ca="1" si="169"/>
        <v>-108751941881879.44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-108751941881879.44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-453133091174.49762</v>
      </c>
      <c r="L4559" s="444">
        <f t="shared" ca="1" si="169"/>
        <v>-109205074973053.94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-109205074973053.94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-455021145721.05804</v>
      </c>
      <c r="L4560" s="444">
        <f t="shared" ca="1" si="169"/>
        <v>-109660096118775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-109660096118775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-456917067161.5625</v>
      </c>
      <c r="L4561" s="444">
        <f t="shared" ca="1" si="169"/>
        <v>-110117013185936.56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-110117013185936.56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-458820888274.7356</v>
      </c>
      <c r="L4562" s="444">
        <f t="shared" ca="1" si="169"/>
        <v>-110575834074211.3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-110575834074211.3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-460732641975.88037</v>
      </c>
      <c r="L4563" s="444">
        <f t="shared" ca="1" si="169"/>
        <v>-111036566716187.17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-111036566716187.17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-462652361317.44653</v>
      </c>
      <c r="L4564" s="444">
        <f t="shared" ca="1" si="169"/>
        <v>-111499219077504.63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-111499219077504.63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-464580079489.6026</v>
      </c>
      <c r="L4565" s="444">
        <f t="shared" ca="1" si="169"/>
        <v>-111963799156994.23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-111963799156994.23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-466515829820.80933</v>
      </c>
      <c r="L4566" s="444">
        <f t="shared" ca="1" si="169"/>
        <v>-112430314986815.05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-112430314986815.05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-468459645778.396</v>
      </c>
      <c r="L4567" s="444">
        <f t="shared" ca="1" si="169"/>
        <v>-112898774632593.44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-112898774632593.44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-470411560969.13934</v>
      </c>
      <c r="L4568" s="444">
        <f t="shared" ca="1" si="169"/>
        <v>-113369186193562.58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-113369186193562.58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-472371609139.84406</v>
      </c>
      <c r="L4569" s="444">
        <f t="shared" ca="1" si="169"/>
        <v>-113841557802702.42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-113841557802702.42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-474339824177.92676</v>
      </c>
      <c r="L4570" s="444">
        <f t="shared" ca="1" si="169"/>
        <v>-114315897626880.34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-114315897626880.34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-476316240112.0014</v>
      </c>
      <c r="L4571" s="444">
        <f t="shared" ca="1" si="169"/>
        <v>-114792213866992.34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-114792213866992.34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-478300891112.46808</v>
      </c>
      <c r="L4572" s="444">
        <f t="shared" ca="1" si="169"/>
        <v>-115270514758104.81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-115270514758104.81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-480293811492.10339</v>
      </c>
      <c r="L4573" s="444">
        <f t="shared" ca="1" si="169"/>
        <v>-115750808569596.92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-115750808569596.92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-482295035706.65375</v>
      </c>
      <c r="L4574" s="444">
        <f t="shared" ca="1" si="169"/>
        <v>-116233103605303.58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-116233103605303.58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-484304598355.43158</v>
      </c>
      <c r="L4575" s="444">
        <f t="shared" ca="1" si="169"/>
        <v>-116717408203659.02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-116717408203659.02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-486322534181.91254</v>
      </c>
      <c r="L4576" s="444">
        <f t="shared" ca="1" si="169"/>
        <v>-117203730737840.92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-117203730737840.92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-488348878074.3371</v>
      </c>
      <c r="L4577" s="444">
        <f t="shared" ca="1" si="169"/>
        <v>-117692079615915.27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-117692079615915.27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-490383665066.3136</v>
      </c>
      <c r="L4578" s="444">
        <f t="shared" ca="1" si="169"/>
        <v>-118182463280981.58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-118182463280981.58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-492426930337.42328</v>
      </c>
      <c r="L4579" s="444">
        <f t="shared" ca="1" si="169"/>
        <v>-118674890211319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-118674890211319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-494478709213.82916</v>
      </c>
      <c r="L4580" s="444">
        <f t="shared" ca="1" si="169"/>
        <v>-119169368920532.83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-119169368920532.83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-496539037168.88678</v>
      </c>
      <c r="L4581" s="444">
        <f t="shared" ca="1" si="169"/>
        <v>-119665907957701.72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-119665907957701.72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-498607949823.75714</v>
      </c>
      <c r="L4582" s="444">
        <f t="shared" ca="1" si="169"/>
        <v>-120164515907525.47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-120164515907525.47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-500685482948.02283</v>
      </c>
      <c r="L4583" s="444">
        <f t="shared" ca="1" si="169"/>
        <v>-120665201390473.48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-120665201390473.48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-502771672460.30615</v>
      </c>
      <c r="L4584" s="444">
        <f t="shared" ca="1" si="169"/>
        <v>-121167973062933.8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-121167973062933.8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-504866554428.89081</v>
      </c>
      <c r="L4585" s="444">
        <f t="shared" ca="1" si="169"/>
        <v>-121672839617362.69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-121672839617362.69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-506970165072.34454</v>
      </c>
      <c r="L4586" s="444">
        <f t="shared" ca="1" si="169"/>
        <v>-122179809782435.03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-122179809782435.03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-509082540760.14594</v>
      </c>
      <c r="L4587" s="444">
        <f t="shared" ca="1" si="169"/>
        <v>-122688892323195.17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-122688892323195.17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-511203718013.31323</v>
      </c>
      <c r="L4588" s="444">
        <f t="shared" ca="1" si="169"/>
        <v>-123200096041208.48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-123200096041208.48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-513333733505.03534</v>
      </c>
      <c r="L4589" s="444">
        <f t="shared" ca="1" si="169"/>
        <v>-123713429774713.52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-123713429774713.52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-515472624061.30634</v>
      </c>
      <c r="L4590" s="444">
        <f t="shared" ca="1" si="169"/>
        <v>-124228902398774.83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-124228902398774.83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-517620426661.56177</v>
      </c>
      <c r="L4591" s="444">
        <f t="shared" ca="1" si="169"/>
        <v>-124746522825436.39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-124746522825436.39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-519777178439.31836</v>
      </c>
      <c r="L4592" s="444">
        <f t="shared" ca="1" si="169"/>
        <v>-125266300003875.7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-125266300003875.7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-521942916682.81549</v>
      </c>
      <c r="L4593" s="444">
        <f t="shared" ca="1" si="169"/>
        <v>-125788242920558.52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-125788242920558.52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-524117678835.6604</v>
      </c>
      <c r="L4594" s="444">
        <f t="shared" ca="1" si="169"/>
        <v>-126312360599394.17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-126312360599394.17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-526301502497.47571</v>
      </c>
      <c r="L4595" s="444">
        <f t="shared" ca="1" si="169"/>
        <v>-126838662101891.64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-126838662101891.64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-528494425424.54852</v>
      </c>
      <c r="L4596" s="444">
        <f t="shared" ca="1" si="169"/>
        <v>-127367156527316.19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-127367156527316.19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-530696485530.48413</v>
      </c>
      <c r="L4597" s="444">
        <f t="shared" ca="1" si="169"/>
        <v>-127897853012846.67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-127897853012846.67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-532907720886.86115</v>
      </c>
      <c r="L4598" s="444">
        <f t="shared" ref="L4598:L4852" ca="1" si="174">I4598-J4598+K4598</f>
        <v>-128430760733733.53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-128430760733733.53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-535128169723.88971</v>
      </c>
      <c r="L4599" s="444">
        <f t="shared" ca="1" si="174"/>
        <v>-128965888903457.42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-128965888903457.42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-537357870431.07257</v>
      </c>
      <c r="L4600" s="444">
        <f t="shared" ca="1" si="174"/>
        <v>-129503246773888.5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-129503246773888.5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-539596861557.86884</v>
      </c>
      <c r="L4601" s="444">
        <f t="shared" ca="1" si="174"/>
        <v>-130042843635446.38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-130042843635446.38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-541845181814.35986</v>
      </c>
      <c r="L4602" s="444">
        <f t="shared" ca="1" si="174"/>
        <v>-130584688817260.73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-130584688817260.73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-544102870071.91974</v>
      </c>
      <c r="L4603" s="444">
        <f t="shared" ca="1" si="174"/>
        <v>-131128791687332.66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-131128791687332.66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-546369965363.88611</v>
      </c>
      <c r="L4604" s="444">
        <f t="shared" ca="1" si="174"/>
        <v>-131675161652696.55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-131675161652696.55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-548646506886.2356</v>
      </c>
      <c r="L4605" s="444">
        <f t="shared" ca="1" si="174"/>
        <v>-132223808159582.78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-132223808159582.78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-550932533998.2616</v>
      </c>
      <c r="L4606" s="444">
        <f t="shared" ca="1" si="174"/>
        <v>-132774740693581.05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-132774740693581.05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-553228086223.25439</v>
      </c>
      <c r="L4607" s="444">
        <f t="shared" ca="1" si="174"/>
        <v>-133327968779804.3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-133327968779804.3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-555533203249.18457</v>
      </c>
      <c r="L4608" s="444">
        <f t="shared" ca="1" si="174"/>
        <v>-133883501983053.48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-133883501983053.48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-557847924929.38953</v>
      </c>
      <c r="L4609" s="444">
        <f t="shared" ca="1" si="174"/>
        <v>-134441349907982.88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-134441349907982.88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-560172291283.26196</v>
      </c>
      <c r="L4610" s="444">
        <f t="shared" ca="1" si="174"/>
        <v>-135001522199266.14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-135001522199266.14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-562506342496.94226</v>
      </c>
      <c r="L4611" s="444">
        <f t="shared" ca="1" si="174"/>
        <v>-135564028541763.08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-135564028541763.08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-564850118924.01282</v>
      </c>
      <c r="L4612" s="444">
        <f t="shared" ca="1" si="174"/>
        <v>-136128878660687.09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-136128878660687.09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-567203661086.19629</v>
      </c>
      <c r="L4613" s="444">
        <f t="shared" ca="1" si="174"/>
        <v>-136696082321773.3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-136696082321773.3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-569567009674.05542</v>
      </c>
      <c r="L4614" s="444">
        <f t="shared" ca="1" si="174"/>
        <v>-137265649331447.36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-137265649331447.36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-571940205547.69739</v>
      </c>
      <c r="L4615" s="444">
        <f t="shared" ca="1" si="174"/>
        <v>-137837589536995.06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-137837589536995.06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-574323289737.47937</v>
      </c>
      <c r="L4616" s="444">
        <f t="shared" ca="1" si="174"/>
        <v>-138411912826732.55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-138411912826732.55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-576716303444.71899</v>
      </c>
      <c r="L4617" s="444">
        <f t="shared" ca="1" si="174"/>
        <v>-138988629130177.27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-138988629130177.27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-579119288042.40527</v>
      </c>
      <c r="L4618" s="444">
        <f t="shared" ca="1" si="174"/>
        <v>-139567748418219.67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-139567748418219.67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-581532285075.91528</v>
      </c>
      <c r="L4619" s="444">
        <f t="shared" ca="1" si="174"/>
        <v>-140149280703295.59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-140149280703295.59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-583955336263.73169</v>
      </c>
      <c r="L4620" s="444">
        <f t="shared" ca="1" si="174"/>
        <v>-140733236039559.33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-140733236039559.33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-586388483498.16382</v>
      </c>
      <c r="L4621" s="444">
        <f t="shared" ca="1" si="174"/>
        <v>-141319624523057.5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-141319624523057.5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-588831768846.07288</v>
      </c>
      <c r="L4622" s="444">
        <f t="shared" ca="1" si="174"/>
        <v>-141908456291903.56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-141908456291903.56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-591285234549.59814</v>
      </c>
      <c r="L4623" s="444">
        <f t="shared" ca="1" si="174"/>
        <v>-142499741526453.16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-142499741526453.16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-593748923026.88818</v>
      </c>
      <c r="L4624" s="444">
        <f t="shared" ca="1" si="174"/>
        <v>-143093490449480.03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-143093490449480.03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-596222876872.8335</v>
      </c>
      <c r="L4625" s="444">
        <f t="shared" ca="1" si="174"/>
        <v>-143689713326352.88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-143689713326352.88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-598707138859.80359</v>
      </c>
      <c r="L4626" s="444">
        <f t="shared" ca="1" si="174"/>
        <v>-144288420465212.69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-144288420465212.69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-601201751938.38623</v>
      </c>
      <c r="L4627" s="444">
        <f t="shared" ca="1" si="174"/>
        <v>-144889622217151.06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-144889622217151.06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-603706759238.12939</v>
      </c>
      <c r="L4628" s="444">
        <f t="shared" ca="1" si="174"/>
        <v>-145493328976389.19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-145493328976389.19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-606222204068.28833</v>
      </c>
      <c r="L4629" s="444">
        <f t="shared" ca="1" si="174"/>
        <v>-146099551180457.47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-146099551180457.47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-608748129918.57275</v>
      </c>
      <c r="L4630" s="444">
        <f t="shared" ca="1" si="174"/>
        <v>-146708299310376.03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-146708299310376.03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-611284580459.90015</v>
      </c>
      <c r="L4631" s="444">
        <f t="shared" ca="1" si="174"/>
        <v>-147319583890835.94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-147319583890835.94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-613831599545.14978</v>
      </c>
      <c r="L4632" s="444">
        <f t="shared" ca="1" si="174"/>
        <v>-147933415490381.09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-147933415490381.09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-616389231209.92126</v>
      </c>
      <c r="L4633" s="444">
        <f t="shared" ca="1" si="174"/>
        <v>-148549804721591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-148549804721591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-618957519673.29578</v>
      </c>
      <c r="L4634" s="444">
        <f t="shared" ca="1" si="174"/>
        <v>-149168762241264.28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-149168762241264.28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-621536509338.6012</v>
      </c>
      <c r="L4635" s="444">
        <f t="shared" ca="1" si="174"/>
        <v>-149790298750602.88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-149790298750602.88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-624126244794.17859</v>
      </c>
      <c r="L4636" s="444">
        <f t="shared" ca="1" si="174"/>
        <v>-150414424995397.06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-150414424995397.06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-626726770814.15442</v>
      </c>
      <c r="L4637" s="444">
        <f t="shared" ca="1" si="174"/>
        <v>-151041151766211.22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-151041151766211.22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-629338132359.21338</v>
      </c>
      <c r="L4638" s="444">
        <f t="shared" ca="1" si="174"/>
        <v>-151670489898570.44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-151670489898570.44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-631960374577.37683</v>
      </c>
      <c r="L4639" s="444">
        <f t="shared" ca="1" si="174"/>
        <v>-152302450273147.81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-152302450273147.81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-634593542804.78259</v>
      </c>
      <c r="L4640" s="444">
        <f t="shared" ca="1" si="174"/>
        <v>-152937043815952.59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-152937043815952.59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-637237682566.46912</v>
      </c>
      <c r="L4641" s="444">
        <f t="shared" ca="1" si="174"/>
        <v>-153574281498519.06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-153574281498519.06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-639892839577.16272</v>
      </c>
      <c r="L4642" s="444">
        <f t="shared" ca="1" si="174"/>
        <v>-154214174338096.22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-154214174338096.22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-642559059742.06763</v>
      </c>
      <c r="L4643" s="444">
        <f t="shared" ca="1" si="174"/>
        <v>-154856733397838.28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-154856733397838.28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-645236389157.65955</v>
      </c>
      <c r="L4644" s="444">
        <f t="shared" ca="1" si="174"/>
        <v>-155501969786995.94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-155501969786995.94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-647924874112.48303</v>
      </c>
      <c r="L4645" s="444">
        <f t="shared" ca="1" si="174"/>
        <v>-156149894661108.41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-156149894661108.41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-650624561087.95166</v>
      </c>
      <c r="L4646" s="444">
        <f t="shared" ca="1" si="174"/>
        <v>-156800519222196.34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-156800519222196.34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-653335496759.15137</v>
      </c>
      <c r="L4647" s="444">
        <f t="shared" ca="1" si="174"/>
        <v>-157453854718955.5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-157453854718955.5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-656057727995.64795</v>
      </c>
      <c r="L4648" s="444">
        <f t="shared" ca="1" si="174"/>
        <v>-158109912446951.16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-158109912446951.16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-658791301862.29651</v>
      </c>
      <c r="L4649" s="444">
        <f t="shared" ca="1" si="174"/>
        <v>-158768703748813.44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-158768703748813.44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-661536265620.05603</v>
      </c>
      <c r="L4650" s="444">
        <f t="shared" ca="1" si="174"/>
        <v>-159430240014433.5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-159430240014433.5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-664292666726.80627</v>
      </c>
      <c r="L4651" s="444">
        <f t="shared" ca="1" si="174"/>
        <v>-160094532681160.31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-160094532681160.31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-667060552838.16797</v>
      </c>
      <c r="L4652" s="444">
        <f t="shared" ca="1" si="174"/>
        <v>-160761593233998.47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-160761593233998.47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-669839971808.3269</v>
      </c>
      <c r="L4653" s="444">
        <f t="shared" ca="1" si="174"/>
        <v>-161431433205806.78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-161431433205806.78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-672630971690.86157</v>
      </c>
      <c r="L4654" s="444">
        <f t="shared" ca="1" si="174"/>
        <v>-162104064177497.66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-162104064177497.66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-675433600739.57361</v>
      </c>
      <c r="L4655" s="444">
        <f t="shared" ca="1" si="174"/>
        <v>-162779497778237.22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-162779497778237.22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-678247907409.32178</v>
      </c>
      <c r="L4656" s="444">
        <f t="shared" ca="1" si="174"/>
        <v>-163457745685646.53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-163457745685646.53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-681073940356.8606</v>
      </c>
      <c r="L4657" s="444">
        <f t="shared" ca="1" si="174"/>
        <v>-164138819626003.41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-164138819626003.41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-683911748441.68091</v>
      </c>
      <c r="L4658" s="444">
        <f t="shared" ca="1" si="174"/>
        <v>-164822731374445.09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-164822731374445.09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-686761380726.85449</v>
      </c>
      <c r="L4659" s="444">
        <f t="shared" ca="1" si="174"/>
        <v>-165509492755171.94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-165509492755171.94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-689622886479.88306</v>
      </c>
      <c r="L4660" s="444">
        <f t="shared" ca="1" si="174"/>
        <v>-166199115641651.81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-166199115641651.81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-692496315173.54919</v>
      </c>
      <c r="L4661" s="444">
        <f t="shared" ca="1" si="174"/>
        <v>-166891611956825.38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-166891611956825.38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-695381716486.77234</v>
      </c>
      <c r="L4662" s="444">
        <f t="shared" ca="1" si="174"/>
        <v>-167586993673312.16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-167586993673312.16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-698279140305.46729</v>
      </c>
      <c r="L4663" s="444">
        <f t="shared" ca="1" si="174"/>
        <v>-168285272813617.63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-168285272813617.63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-701188636723.40674</v>
      </c>
      <c r="L4664" s="444">
        <f t="shared" ca="1" si="174"/>
        <v>-168986461450341.03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-168986461450341.03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-704110256043.08765</v>
      </c>
      <c r="L4665" s="444">
        <f t="shared" ca="1" si="174"/>
        <v>-169690571706384.13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-169690571706384.13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-707044048776.60046</v>
      </c>
      <c r="L4666" s="444">
        <f t="shared" ca="1" si="174"/>
        <v>-170397615755160.72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-170397615755160.72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-709990065646.50293</v>
      </c>
      <c r="L4667" s="444">
        <f t="shared" ca="1" si="174"/>
        <v>-171107605820807.22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-171107605820807.22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-712948357586.69678</v>
      </c>
      <c r="L4668" s="444">
        <f t="shared" ca="1" si="174"/>
        <v>-171820554178393.91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-171820554178393.91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-715918975743.30798</v>
      </c>
      <c r="L4669" s="444">
        <f t="shared" ca="1" si="174"/>
        <v>-172536473154137.22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-172536473154137.22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-718901971475.57178</v>
      </c>
      <c r="L4670" s="444">
        <f t="shared" ca="1" si="174"/>
        <v>-173255375125612.78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-173255375125612.78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-721897396356.71997</v>
      </c>
      <c r="L4671" s="444">
        <f t="shared" ca="1" si="174"/>
        <v>-173977272521969.5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-173977272521969.5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-724905302174.87292</v>
      </c>
      <c r="L4672" s="444">
        <f t="shared" ca="1" si="174"/>
        <v>-174702177824144.38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-174702177824144.38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-727925740933.93494</v>
      </c>
      <c r="L4673" s="444">
        <f t="shared" ca="1" si="174"/>
        <v>-175430103565078.31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-175430103565078.31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-730958764854.49292</v>
      </c>
      <c r="L4674" s="444">
        <f t="shared" ca="1" si="174"/>
        <v>-176161062329932.81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-176161062329932.81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-734004426374.72009</v>
      </c>
      <c r="L4675" s="444">
        <f t="shared" ca="1" si="174"/>
        <v>-176895066756307.53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-176895066756307.53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-737062778151.28137</v>
      </c>
      <c r="L4676" s="444">
        <f t="shared" ca="1" si="174"/>
        <v>-177632129534458.81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-177632129534458.81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-740133873060.245</v>
      </c>
      <c r="L4677" s="444">
        <f t="shared" ca="1" si="174"/>
        <v>-178372263407519.06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-178372263407519.06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-743217764197.99609</v>
      </c>
      <c r="L4678" s="444">
        <f t="shared" ca="1" si="174"/>
        <v>-179115481171717.06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-179115481171717.06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-746314504882.15442</v>
      </c>
      <c r="L4679" s="444">
        <f t="shared" ca="1" si="174"/>
        <v>-179861795676599.22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-179861795676599.22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-749424148652.4967</v>
      </c>
      <c r="L4680" s="444">
        <f t="shared" ca="1" si="174"/>
        <v>-180611219825251.72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-180611219825251.72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-752546749271.8822</v>
      </c>
      <c r="L4681" s="444">
        <f t="shared" ca="1" si="174"/>
        <v>-181363766574523.59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-181363766574523.59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-755682360727.18164</v>
      </c>
      <c r="L4682" s="444">
        <f t="shared" ca="1" si="174"/>
        <v>-182119448935250.78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-182119448935250.78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-758831037230.21155</v>
      </c>
      <c r="L4683" s="444">
        <f t="shared" ca="1" si="174"/>
        <v>-182878279972481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-182878279972481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-761992833218.67078</v>
      </c>
      <c r="L4684" s="444">
        <f t="shared" ca="1" si="174"/>
        <v>-183640272805699.66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-183640272805699.66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-765167803357.08191</v>
      </c>
      <c r="L4685" s="444">
        <f t="shared" ca="1" si="174"/>
        <v>-184405440609056.75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-184405440609056.75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-768356002537.73645</v>
      </c>
      <c r="L4686" s="444">
        <f t="shared" ca="1" si="174"/>
        <v>-185173796611594.5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-185173796611594.5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-771557485881.6438</v>
      </c>
      <c r="L4687" s="444">
        <f t="shared" ca="1" si="174"/>
        <v>-185945354097476.16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-185945354097476.16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-774772308739.48401</v>
      </c>
      <c r="L4688" s="444">
        <f t="shared" ca="1" si="174"/>
        <v>-186720126406215.63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-186720126406215.63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-778000526692.56506</v>
      </c>
      <c r="L4689" s="444">
        <f t="shared" ca="1" si="174"/>
        <v>-187498126932908.19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-187498126932908.19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-781242195553.78406</v>
      </c>
      <c r="L4690" s="444">
        <f t="shared" ca="1" si="174"/>
        <v>-188279369128461.97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-188279369128461.97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-784497371368.59155</v>
      </c>
      <c r="L4691" s="444">
        <f t="shared" ca="1" si="174"/>
        <v>-189063866499830.56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-189063866499830.56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-787766110415.96069</v>
      </c>
      <c r="L4692" s="444">
        <f t="shared" ca="1" si="174"/>
        <v>-189851632610246.53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-189851632610246.53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-791048469209.3606</v>
      </c>
      <c r="L4693" s="444">
        <f t="shared" ca="1" si="174"/>
        <v>-190642681079455.91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-190642681079455.91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-794344504497.73291</v>
      </c>
      <c r="L4694" s="444">
        <f t="shared" ca="1" si="174"/>
        <v>-191437025583953.63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-191437025583953.63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-797654273266.47339</v>
      </c>
      <c r="L4695" s="444">
        <f t="shared" ca="1" si="174"/>
        <v>-192234679857220.09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-192234679857220.09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-800977832738.41699</v>
      </c>
      <c r="L4696" s="444">
        <f t="shared" ca="1" si="174"/>
        <v>-193035657689958.5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-193035657689958.5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-804315240374.82703</v>
      </c>
      <c r="L4697" s="444">
        <f t="shared" ca="1" si="174"/>
        <v>-193839972930333.31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-193839972930333.31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-807666553876.38879</v>
      </c>
      <c r="L4698" s="444">
        <f t="shared" ca="1" si="174"/>
        <v>-194647639484209.69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-194647639484209.69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-811031831184.20703</v>
      </c>
      <c r="L4699" s="444">
        <f t="shared" ca="1" si="174"/>
        <v>-195458671315393.91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-195458671315393.91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-814411130480.80798</v>
      </c>
      <c r="L4700" s="444">
        <f t="shared" ca="1" si="174"/>
        <v>-196273082445874.72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-196273082445874.72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-817804510191.14465</v>
      </c>
      <c r="L4701" s="444">
        <f t="shared" ca="1" si="174"/>
        <v>-197090886956065.88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-197090886956065.88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-821212028983.60779</v>
      </c>
      <c r="L4702" s="444">
        <f t="shared" ca="1" si="174"/>
        <v>-197912098985049.47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-197912098985049.47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-824633745771.03943</v>
      </c>
      <c r="L4703" s="444">
        <f t="shared" ca="1" si="174"/>
        <v>-198736732730820.5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-198736732730820.5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-828069719711.75208</v>
      </c>
      <c r="L4704" s="444">
        <f t="shared" ca="1" si="174"/>
        <v>-199564802450532.25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-199564802450532.25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-831520010210.55103</v>
      </c>
      <c r="L4705" s="444">
        <f t="shared" ca="1" si="174"/>
        <v>-200396322460742.81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-200396322460742.81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-834984676919.76172</v>
      </c>
      <c r="L4706" s="444">
        <f t="shared" ca="1" si="174"/>
        <v>-201231307137662.56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-201231307137662.56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-838463779740.26062</v>
      </c>
      <c r="L4707" s="444">
        <f t="shared" ca="1" si="174"/>
        <v>-202069770917402.81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-202069770917402.81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-841957378822.51172</v>
      </c>
      <c r="L4708" s="444">
        <f t="shared" ca="1" si="174"/>
        <v>-202911728296225.31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-202911728296225.31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-845465534567.60547</v>
      </c>
      <c r="L4709" s="444">
        <f t="shared" ca="1" si="174"/>
        <v>-203757193830792.91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-203757193830792.91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-848988307628.30371</v>
      </c>
      <c r="L4710" s="444">
        <f t="shared" ca="1" si="174"/>
        <v>-204606182138421.22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-204606182138421.22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-852525758910.08838</v>
      </c>
      <c r="L4711" s="444">
        <f t="shared" ca="1" si="174"/>
        <v>-205458707897331.31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-205458707897331.31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-856077949572.21375</v>
      </c>
      <c r="L4712" s="444">
        <f t="shared" ca="1" si="174"/>
        <v>-206314785846903.53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-206314785846903.53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-859644941028.76465</v>
      </c>
      <c r="L4713" s="444">
        <f t="shared" ca="1" si="174"/>
        <v>-207174430787932.28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-207174430787932.28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-863226794949.71777</v>
      </c>
      <c r="L4714" s="444">
        <f t="shared" ca="1" si="174"/>
        <v>-208037657582882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-208037657582882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-866823573262.0083</v>
      </c>
      <c r="L4715" s="444">
        <f t="shared" ca="1" si="174"/>
        <v>-208904481156144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-208904481156144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-870435338150.59998</v>
      </c>
      <c r="L4716" s="444">
        <f t="shared" ca="1" si="174"/>
        <v>-209774916494294.59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-209774916494294.59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-874062152059.56079</v>
      </c>
      <c r="L4717" s="444">
        <f t="shared" ca="1" si="174"/>
        <v>-210648978646354.16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-210648978646354.16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-877704077693.14233</v>
      </c>
      <c r="L4718" s="444">
        <f t="shared" ca="1" si="174"/>
        <v>-211526682724047.31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-211526682724047.31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-881361178016.86377</v>
      </c>
      <c r="L4719" s="444">
        <f t="shared" ca="1" si="174"/>
        <v>-212408043902064.19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-212408043902064.19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-885033516258.60071</v>
      </c>
      <c r="L4720" s="444">
        <f t="shared" ca="1" si="174"/>
        <v>-213293077418322.78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-213293077418322.78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-888721155909.67822</v>
      </c>
      <c r="L4721" s="444">
        <f t="shared" ca="1" si="174"/>
        <v>-214181798574232.47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-214181798574232.47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-892424160725.96863</v>
      </c>
      <c r="L4722" s="444">
        <f t="shared" ca="1" si="174"/>
        <v>-215074222734958.44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-215074222734958.44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-896142594728.99353</v>
      </c>
      <c r="L4723" s="444">
        <f t="shared" ca="1" si="174"/>
        <v>-215970365329687.44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-215970365329687.44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-899876522207.03101</v>
      </c>
      <c r="L4724" s="444">
        <f t="shared" ca="1" si="174"/>
        <v>-216870241851894.47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-216870241851894.47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-903626007716.22693</v>
      </c>
      <c r="L4725" s="444">
        <f t="shared" ca="1" si="174"/>
        <v>-217773867859610.69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-217773867859610.69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-907391116081.71118</v>
      </c>
      <c r="L4726" s="444">
        <f t="shared" ca="1" si="174"/>
        <v>-218681258975692.41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-218681258975692.41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-911171912398.71838</v>
      </c>
      <c r="L4727" s="444">
        <f t="shared" ca="1" si="174"/>
        <v>-219592430888091.13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-219592430888091.13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-914968462033.71301</v>
      </c>
      <c r="L4728" s="444">
        <f t="shared" ca="1" si="174"/>
        <v>-220507399350124.84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-220507399350124.84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-918780830625.52026</v>
      </c>
      <c r="L4729" s="444">
        <f t="shared" ca="1" si="174"/>
        <v>-221426180180750.38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-221426180180750.38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-922609084086.45984</v>
      </c>
      <c r="L4730" s="444">
        <f t="shared" ca="1" si="174"/>
        <v>-222348789264836.84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-222348789264836.84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-926453288603.48694</v>
      </c>
      <c r="L4731" s="444">
        <f t="shared" ca="1" si="174"/>
        <v>-223275242553440.34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-223275242553440.34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-930313510639.33472</v>
      </c>
      <c r="L4732" s="444">
        <f t="shared" ca="1" si="174"/>
        <v>-224205556064079.69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-224205556064079.69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-934189816933.66516</v>
      </c>
      <c r="L4733" s="444">
        <f t="shared" ca="1" si="174"/>
        <v>-225139745881013.34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-225139745881013.34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-938082274504.22229</v>
      </c>
      <c r="L4734" s="444">
        <f t="shared" ca="1" si="174"/>
        <v>-226077828155517.56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-226077828155517.56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-941990950647.98987</v>
      </c>
      <c r="L4735" s="444">
        <f t="shared" ca="1" si="174"/>
        <v>-227019819106165.56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-227019819106165.56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-945915912942.35645</v>
      </c>
      <c r="L4736" s="444">
        <f t="shared" ca="1" si="174"/>
        <v>-227965735019107.91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-227965735019107.91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-949857229246.28296</v>
      </c>
      <c r="L4737" s="444">
        <f t="shared" ca="1" si="174"/>
        <v>-228915592248354.19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-228915592248354.19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-953814967701.47595</v>
      </c>
      <c r="L4738" s="444">
        <f t="shared" ca="1" si="174"/>
        <v>-229869407216055.66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-229869407216055.66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-957789196733.56531</v>
      </c>
      <c r="L4739" s="444">
        <f t="shared" ca="1" si="174"/>
        <v>-230827196412789.22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-230827196412789.22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-961779985053.28845</v>
      </c>
      <c r="L4740" s="444">
        <f t="shared" ca="1" si="174"/>
        <v>-231788976397842.5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-231788976397842.5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-965787401657.67688</v>
      </c>
      <c r="L4741" s="444">
        <f t="shared" ca="1" si="174"/>
        <v>-232754763799500.19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-232754763799500.19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-969811515831.25061</v>
      </c>
      <c r="L4742" s="444">
        <f t="shared" ca="1" si="174"/>
        <v>-233724575315331.44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-233724575315331.44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-973852397147.21436</v>
      </c>
      <c r="L4743" s="444">
        <f t="shared" ca="1" si="174"/>
        <v>-234698427712478.66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-234698427712478.66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-977910115468.66113</v>
      </c>
      <c r="L4744" s="444">
        <f t="shared" ca="1" si="174"/>
        <v>-235676337827947.31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-235676337827947.31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-981984740949.78027</v>
      </c>
      <c r="L4745" s="444">
        <f t="shared" ca="1" si="174"/>
        <v>-236658322568897.09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-236658322568897.09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-986076344037.07117</v>
      </c>
      <c r="L4746" s="444">
        <f t="shared" ca="1" si="174"/>
        <v>-237644398912934.16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-237644398912934.16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-990184995470.55896</v>
      </c>
      <c r="L4747" s="444">
        <f t="shared" ca="1" si="174"/>
        <v>-238634583908404.72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-238634583908404.72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-994310766285.01965</v>
      </c>
      <c r="L4748" s="444">
        <f t="shared" ca="1" si="174"/>
        <v>-239628894674689.75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-239628894674689.75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-998453727811.2074</v>
      </c>
      <c r="L4749" s="444">
        <f t="shared" ca="1" si="174"/>
        <v>-240627348402500.97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-240627348402500.97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-1002613951677.0874</v>
      </c>
      <c r="L4750" s="444">
        <f t="shared" ca="1" si="174"/>
        <v>-241629962354178.06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-241629962354178.06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-1006791509809.0752</v>
      </c>
      <c r="L4751" s="444">
        <f t="shared" ca="1" si="174"/>
        <v>-242636753863987.13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-242636753863987.13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-1010986474433.2797</v>
      </c>
      <c r="L4752" s="444">
        <f t="shared" ca="1" si="174"/>
        <v>-243647740338420.41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-243647740338420.41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-1015198918076.7517</v>
      </c>
      <c r="L4753" s="444">
        <f t="shared" ca="1" si="174"/>
        <v>-244662939256497.16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-244662939256497.16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-1019428913568.7382</v>
      </c>
      <c r="L4754" s="444">
        <f t="shared" ca="1" si="174"/>
        <v>-245682368170065.91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-245682368170065.91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-1023676534041.9412</v>
      </c>
      <c r="L4755" s="444">
        <f t="shared" ca="1" si="174"/>
        <v>-246706044704107.84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-246706044704107.84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-1027941852933.7827</v>
      </c>
      <c r="L4756" s="444">
        <f t="shared" ca="1" si="174"/>
        <v>-247733986557041.63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-247733986557041.63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-1032224943987.6733</v>
      </c>
      <c r="L4757" s="444">
        <f t="shared" ca="1" si="174"/>
        <v>-248766211501029.31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-248766211501029.31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-1036525881254.2888</v>
      </c>
      <c r="L4758" s="444">
        <f t="shared" ca="1" si="174"/>
        <v>-249802737382283.59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-249802737382283.59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-1040844739092.8483</v>
      </c>
      <c r="L4759" s="444">
        <f t="shared" ca="1" si="174"/>
        <v>-250843582121376.44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-250843582121376.44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-1045181592172.4019</v>
      </c>
      <c r="L4760" s="444">
        <f t="shared" ca="1" si="174"/>
        <v>-251888763713548.84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-251888763713548.84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-1049536515473.1201</v>
      </c>
      <c r="L4761" s="444">
        <f t="shared" ca="1" si="174"/>
        <v>-252938300229021.97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-252938300229021.97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-1053909584287.5916</v>
      </c>
      <c r="L4762" s="444">
        <f t="shared" ca="1" si="174"/>
        <v>-253992209813309.56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-253992209813309.56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-1058300874222.1232</v>
      </c>
      <c r="L4763" s="444">
        <f t="shared" ca="1" si="174"/>
        <v>-255050510687531.69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-255050510687531.69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-1062710461198.0486</v>
      </c>
      <c r="L4764" s="444">
        <f t="shared" ca="1" si="174"/>
        <v>-256113221148729.75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-256113221148729.75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-1067138421453.0406</v>
      </c>
      <c r="L4765" s="444">
        <f t="shared" ca="1" si="174"/>
        <v>-257180359570182.78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-257180359570182.78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-1071584831542.4282</v>
      </c>
      <c r="L4766" s="444">
        <f t="shared" ca="1" si="174"/>
        <v>-258251944401725.22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-258251944401725.22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-1076049768340.5217</v>
      </c>
      <c r="L4767" s="444">
        <f t="shared" ca="1" si="174"/>
        <v>-259327994170065.75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-259327994170065.75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-1080533309041.9406</v>
      </c>
      <c r="L4768" s="444">
        <f t="shared" ca="1" si="174"/>
        <v>-260408527479107.69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-260408527479107.69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-1085035531162.9487</v>
      </c>
      <c r="L4769" s="444">
        <f t="shared" ca="1" si="174"/>
        <v>-261493563010270.63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-261493563010270.63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-1089556512542.7943</v>
      </c>
      <c r="L4770" s="444">
        <f t="shared" ca="1" si="174"/>
        <v>-262583119522813.41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-262583119522813.41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-1094096331345.0558</v>
      </c>
      <c r="L4771" s="444">
        <f t="shared" ca="1" si="174"/>
        <v>-263677215854158.47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-263677215854158.47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-1098655066058.9937</v>
      </c>
      <c r="L4772" s="444">
        <f t="shared" ca="1" si="174"/>
        <v>-264775870920217.47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-264775870920217.47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-1103232795500.906</v>
      </c>
      <c r="L4773" s="444">
        <f t="shared" ca="1" si="174"/>
        <v>-265879103715718.38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-265879103715718.38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-1107829598815.4932</v>
      </c>
      <c r="L4774" s="444">
        <f t="shared" ca="1" si="174"/>
        <v>-266986933314533.88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-266986933314533.88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-1112445555477.2244</v>
      </c>
      <c r="L4775" s="444">
        <f t="shared" ca="1" si="174"/>
        <v>-268099378870011.09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-268099378870011.09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-1117080745291.7129</v>
      </c>
      <c r="L4776" s="444">
        <f t="shared" ca="1" si="174"/>
        <v>-269216459615302.81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-269216459615302.81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-1121735248397.0952</v>
      </c>
      <c r="L4777" s="444">
        <f t="shared" ca="1" si="174"/>
        <v>-270338194863699.91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-270338194863699.91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-1126409145265.4163</v>
      </c>
      <c r="L4778" s="444">
        <f t="shared" ca="1" si="174"/>
        <v>-271464604008965.31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-271464604008965.31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-1131102516704.022</v>
      </c>
      <c r="L4779" s="444">
        <f t="shared" ca="1" si="174"/>
        <v>-272595706525669.34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-272595706525669.34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-1135815443856.9556</v>
      </c>
      <c r="L4780" s="444">
        <f t="shared" ca="1" si="174"/>
        <v>-273731521969526.31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-273731521969526.31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-1140548008206.3596</v>
      </c>
      <c r="L4781" s="444">
        <f t="shared" ca="1" si="174"/>
        <v>-274872069977732.69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-274872069977732.69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-1145300291573.8862</v>
      </c>
      <c r="L4782" s="444">
        <f t="shared" ca="1" si="174"/>
        <v>-276017370269306.56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-276017370269306.56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-1150072376122.1106</v>
      </c>
      <c r="L4783" s="444">
        <f t="shared" ca="1" si="174"/>
        <v>-277167442645428.69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-277167442645428.69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-1154864344355.9529</v>
      </c>
      <c r="L4784" s="444">
        <f t="shared" ca="1" si="174"/>
        <v>-278322306989784.63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-278322306989784.63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-1159676279124.1025</v>
      </c>
      <c r="L4785" s="444">
        <f t="shared" ca="1" si="174"/>
        <v>-279481983268908.72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-279481983268908.72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-1164508263620.4529</v>
      </c>
      <c r="L4786" s="444">
        <f t="shared" ca="1" si="174"/>
        <v>-280646491532529.16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-280646491532529.16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-1169360381385.5381</v>
      </c>
      <c r="L4787" s="444">
        <f t="shared" ca="1" si="174"/>
        <v>-281815851913914.69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-281815851913914.69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-1174232716307.9778</v>
      </c>
      <c r="L4788" s="444">
        <f t="shared" ca="1" si="174"/>
        <v>-282990084630222.69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-282990084630222.69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-1179125352625.9277</v>
      </c>
      <c r="L4789" s="444">
        <f t="shared" ca="1" si="174"/>
        <v>-284169209982848.63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-284169209982848.63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-1184038374928.5359</v>
      </c>
      <c r="L4790" s="444">
        <f t="shared" ca="1" si="174"/>
        <v>-285353248357777.19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-285353248357777.19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-1188971868157.405</v>
      </c>
      <c r="L4791" s="444">
        <f t="shared" ca="1" si="174"/>
        <v>-286542220225934.56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-286542220225934.56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-1193925917608.0605</v>
      </c>
      <c r="L4792" s="444">
        <f t="shared" ca="1" si="174"/>
        <v>-287736146143542.63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-287736146143542.63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-1198900608931.4275</v>
      </c>
      <c r="L4793" s="444">
        <f t="shared" ca="1" si="174"/>
        <v>-288935046752474.06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-288935046752474.06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-1203896028135.3086</v>
      </c>
      <c r="L4794" s="444">
        <f t="shared" ca="1" si="174"/>
        <v>-290138942780609.38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-290138942780609.38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-1208912261585.8723</v>
      </c>
      <c r="L4795" s="444">
        <f t="shared" ca="1" si="174"/>
        <v>-291347855042195.25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-291347855042195.25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-1213949396009.147</v>
      </c>
      <c r="L4796" s="444">
        <f t="shared" ca="1" si="174"/>
        <v>-292561804438204.38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-292561804438204.38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-1219007518492.5183</v>
      </c>
      <c r="L4797" s="444">
        <f t="shared" ca="1" si="174"/>
        <v>-293780811956696.88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-293780811956696.88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-1224086716486.2371</v>
      </c>
      <c r="L4798" s="444">
        <f t="shared" ca="1" si="174"/>
        <v>-295004898673183.13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-295004898673183.13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-1229187077804.9297</v>
      </c>
      <c r="L4799" s="444">
        <f t="shared" ca="1" si="174"/>
        <v>-296234085750988.06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-296234085750988.06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-1234308690629.1169</v>
      </c>
      <c r="L4800" s="444">
        <f t="shared" ca="1" si="174"/>
        <v>-297468394441617.19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-297468394441617.19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-1239451643506.7383</v>
      </c>
      <c r="L4801" s="444">
        <f t="shared" ca="1" si="174"/>
        <v>-298707846085123.94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-298707846085123.94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-1244616025354.6831</v>
      </c>
      <c r="L4802" s="444">
        <f t="shared" ca="1" si="174"/>
        <v>-299952462110478.63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-299952462110478.63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-1249801925460.3276</v>
      </c>
      <c r="L4803" s="444">
        <f t="shared" ca="1" si="174"/>
        <v>-301202264035938.94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-301202264035938.94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-1255009433483.0789</v>
      </c>
      <c r="L4804" s="444">
        <f t="shared" ca="1" si="174"/>
        <v>-302457273469422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-302457273469422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-1260238639455.925</v>
      </c>
      <c r="L4805" s="444">
        <f t="shared" ca="1" si="174"/>
        <v>-303717512108877.94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-303717512108877.94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-1265489633786.9915</v>
      </c>
      <c r="L4806" s="444">
        <f t="shared" ca="1" si="174"/>
        <v>-304983001742664.94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-304983001742664.94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-1270762507261.104</v>
      </c>
      <c r="L4807" s="444">
        <f t="shared" ca="1" si="174"/>
        <v>-306253764249926.06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-306253764249926.06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-1276057351041.3586</v>
      </c>
      <c r="L4808" s="444">
        <f t="shared" ca="1" si="174"/>
        <v>-307529821600967.44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-307529821600967.44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-1281374256670.6978</v>
      </c>
      <c r="L4809" s="444">
        <f t="shared" ca="1" si="174"/>
        <v>-308811195857638.13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-308811195857638.13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-1286713316073.4922</v>
      </c>
      <c r="L4810" s="444">
        <f t="shared" ca="1" si="174"/>
        <v>-310097909173711.63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-310097909173711.63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-1292074621557.1318</v>
      </c>
      <c r="L4811" s="444">
        <f t="shared" ca="1" si="174"/>
        <v>-311389983795268.75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-311389983795268.75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-1297458265813.6199</v>
      </c>
      <c r="L4812" s="444">
        <f t="shared" ca="1" si="174"/>
        <v>-312687442061082.38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-312687442061082.38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-1302864341921.1765</v>
      </c>
      <c r="L4813" s="444">
        <f t="shared" ca="1" si="174"/>
        <v>-313990306403003.56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-313990306403003.56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-1308292943345.8481</v>
      </c>
      <c r="L4814" s="444">
        <f t="shared" ca="1" si="174"/>
        <v>-315298599346349.44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-315298599346349.44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-1313744163943.1226</v>
      </c>
      <c r="L4815" s="444">
        <f t="shared" ca="1" si="174"/>
        <v>-316612343510292.56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-316612343510292.56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-1319218097959.5522</v>
      </c>
      <c r="L4816" s="444">
        <f t="shared" ca="1" si="174"/>
        <v>-317931561608252.13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-317931561608252.13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-1324714840034.3838</v>
      </c>
      <c r="L4817" s="444">
        <f t="shared" ca="1" si="174"/>
        <v>-319256276448286.5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-319256276448286.5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-1330234485201.1938</v>
      </c>
      <c r="L4818" s="444">
        <f t="shared" ca="1" si="174"/>
        <v>-320586510933487.69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-320586510933487.69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-1335777128889.532</v>
      </c>
      <c r="L4819" s="444">
        <f t="shared" ca="1" si="174"/>
        <v>-321922288062377.25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-321922288062377.25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-1341342866926.5718</v>
      </c>
      <c r="L4820" s="444">
        <f t="shared" ca="1" si="174"/>
        <v>-323263630929303.81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-323263630929303.81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-1346931795538.7659</v>
      </c>
      <c r="L4821" s="444">
        <f t="shared" ca="1" si="174"/>
        <v>-324610562724842.56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-324610562724842.56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-1352544011353.5107</v>
      </c>
      <c r="L4822" s="444">
        <f t="shared" ca="1" si="174"/>
        <v>-325963106736196.06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-325963106736196.06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-1358179611400.8169</v>
      </c>
      <c r="L4823" s="444">
        <f t="shared" ca="1" si="174"/>
        <v>-327321286347596.88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-327321286347596.88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-1363838693114.9871</v>
      </c>
      <c r="L4824" s="444">
        <f t="shared" ca="1" si="174"/>
        <v>-328685125040711.88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-328685125040711.88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-1369521354336.2996</v>
      </c>
      <c r="L4825" s="444">
        <f t="shared" ca="1" si="174"/>
        <v>-330054646395048.19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-330054646395048.19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-1375227693312.7007</v>
      </c>
      <c r="L4826" s="444">
        <f t="shared" ca="1" si="174"/>
        <v>-331429874088360.88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-331429874088360.88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-1380957808701.5037</v>
      </c>
      <c r="L4827" s="444">
        <f t="shared" ca="1" si="174"/>
        <v>-332810831897062.38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-332810831897062.38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-1386711799571.0933</v>
      </c>
      <c r="L4828" s="444">
        <f t="shared" ca="1" si="174"/>
        <v>-334197543696633.44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-334197543696633.44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-1392489765402.6394</v>
      </c>
      <c r="L4829" s="444">
        <f t="shared" ca="1" si="174"/>
        <v>-335590033462036.06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-335590033462036.06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-1398291806091.8169</v>
      </c>
      <c r="L4830" s="444">
        <f t="shared" ca="1" si="174"/>
        <v>-336988325268127.88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-336988325268127.88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-1404118021950.5327</v>
      </c>
      <c r="L4831" s="444">
        <f t="shared" ca="1" si="174"/>
        <v>-338392443290078.44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-338392443290078.44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-1409968513708.6602</v>
      </c>
      <c r="L4832" s="444">
        <f t="shared" ca="1" si="174"/>
        <v>-339802411803787.13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-339802411803787.13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-1415843382515.7798</v>
      </c>
      <c r="L4833" s="444">
        <f t="shared" ca="1" si="174"/>
        <v>-341218255186302.88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-341218255186302.88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-1421742729942.9287</v>
      </c>
      <c r="L4834" s="444">
        <f t="shared" ca="1" si="174"/>
        <v>-342639997916245.81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-342639997916245.81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-1427666657984.3574</v>
      </c>
      <c r="L4835" s="444">
        <f t="shared" ca="1" si="174"/>
        <v>-344067664574230.19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-344067664574230.19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-1433615269059.2925</v>
      </c>
      <c r="L4836" s="444">
        <f t="shared" ca="1" si="174"/>
        <v>-345501279843289.5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-345501279843289.5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-1439588666013.7063</v>
      </c>
      <c r="L4837" s="444">
        <f t="shared" ca="1" si="174"/>
        <v>-346940868509303.19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-346940868509303.19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-1445586952122.0967</v>
      </c>
      <c r="L4838" s="444">
        <f t="shared" ca="1" si="174"/>
        <v>-348386455461425.31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-348386455461425.31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-1451610231089.2722</v>
      </c>
      <c r="L4839" s="444">
        <f t="shared" ca="1" si="174"/>
        <v>-349838065692514.56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-349838065692514.56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-1457658607052.144</v>
      </c>
      <c r="L4840" s="444">
        <f t="shared" ca="1" si="174"/>
        <v>-351295724299566.69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-351295724299566.69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-1463732184581.5278</v>
      </c>
      <c r="L4841" s="444">
        <f t="shared" ca="1" si="174"/>
        <v>-352759456484148.19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-352759456484148.19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-1469831068683.9507</v>
      </c>
      <c r="L4842" s="444">
        <f t="shared" ca="1" si="174"/>
        <v>-354229287552832.13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-354229287552832.13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-1475955364803.4673</v>
      </c>
      <c r="L4843" s="444">
        <f t="shared" ca="1" si="174"/>
        <v>-355705242917635.56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-355705242917635.56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-1482105178823.4814</v>
      </c>
      <c r="L4844" s="444">
        <f t="shared" ca="1" si="174"/>
        <v>-357187348096459.06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-357187348096459.06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-1488280617068.5793</v>
      </c>
      <c r="L4845" s="444">
        <f t="shared" ca="1" si="174"/>
        <v>-358675628713527.63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-358675628713527.63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-1494481786306.365</v>
      </c>
      <c r="L4846" s="444">
        <f t="shared" ca="1" si="174"/>
        <v>-360170110499834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-360170110499834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-1500708793749.3083</v>
      </c>
      <c r="L4847" s="444">
        <f t="shared" ca="1" si="174"/>
        <v>-361670819293583.31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-361670819293583.31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-1506961747056.5972</v>
      </c>
      <c r="L4848" s="444">
        <f t="shared" ca="1" si="174"/>
        <v>-363177781040639.94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-363177781040639.94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-1513240754335.9998</v>
      </c>
      <c r="L4849" s="444">
        <f t="shared" ca="1" si="174"/>
        <v>-364691021794975.94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-364691021794975.94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-1519545924145.7332</v>
      </c>
      <c r="L4850" s="444">
        <f t="shared" ca="1" si="174"/>
        <v>-366210567719121.69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-366210567719121.69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-1525877365496.3403</v>
      </c>
      <c r="L4851" s="444">
        <f t="shared" ca="1" si="174"/>
        <v>-367736445084618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-367736445084618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-1532235187852.575</v>
      </c>
      <c r="L4852" s="444">
        <f t="shared" ca="1" si="174"/>
        <v>-369268680272470.56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-369268680272470.56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-1538619501135.2939</v>
      </c>
      <c r="L4853" s="444">
        <f t="shared" ref="L4853:L5107" ca="1" si="179">I4853-J4853+K4853</f>
        <v>-370807299773605.88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-370807299773605.88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-1545030415723.3579</v>
      </c>
      <c r="L4854" s="444">
        <f t="shared" ca="1" si="179"/>
        <v>-372352330189329.25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-372352330189329.25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-1551468042455.5386</v>
      </c>
      <c r="L4855" s="444">
        <f t="shared" ca="1" si="179"/>
        <v>-373903798231784.81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-373903798231784.81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-1557932492632.4368</v>
      </c>
      <c r="L4856" s="444">
        <f t="shared" ca="1" si="179"/>
        <v>-375461730724417.25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-375461730724417.25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-1564423878018.4053</v>
      </c>
      <c r="L4857" s="444">
        <f t="shared" ca="1" si="179"/>
        <v>-377026154602435.63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-377026154602435.63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-1570942310843.4817</v>
      </c>
      <c r="L4858" s="444">
        <f t="shared" ca="1" si="179"/>
        <v>-378597096913279.13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-378597096913279.13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-1577487903805.3296</v>
      </c>
      <c r="L4859" s="444">
        <f t="shared" ca="1" si="179"/>
        <v>-380174584817084.44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-380174584817084.44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-1584060770071.1851</v>
      </c>
      <c r="L4860" s="444">
        <f t="shared" ca="1" si="179"/>
        <v>-381758645587155.63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-381758645587155.63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-1590661023279.8152</v>
      </c>
      <c r="L4861" s="444">
        <f t="shared" ca="1" si="179"/>
        <v>-383349306610435.44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-383349306610435.44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-1597288777543.481</v>
      </c>
      <c r="L4862" s="444">
        <f t="shared" ca="1" si="179"/>
        <v>-384946595387978.94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-384946595387978.94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-1603944147449.9121</v>
      </c>
      <c r="L4863" s="444">
        <f t="shared" ca="1" si="179"/>
        <v>-386550539535428.88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-386550539535428.88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-1610627248064.2869</v>
      </c>
      <c r="L4864" s="444">
        <f t="shared" ca="1" si="179"/>
        <v>-388161166783493.19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-388161166783493.19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-1617338194931.2217</v>
      </c>
      <c r="L4865" s="444">
        <f t="shared" ca="1" si="179"/>
        <v>-389778504978424.44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-389778504978424.44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-1624077104076.7686</v>
      </c>
      <c r="L4866" s="444">
        <f t="shared" ca="1" si="179"/>
        <v>-391402582082501.19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-391402582082501.19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-1630844092010.4216</v>
      </c>
      <c r="L4867" s="444">
        <f t="shared" ca="1" si="179"/>
        <v>-393033426174511.63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-393033426174511.63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-1637639275727.1318</v>
      </c>
      <c r="L4868" s="444">
        <f t="shared" ca="1" si="179"/>
        <v>-394671065450238.75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-394671065450238.75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-1644462772709.3281</v>
      </c>
      <c r="L4869" s="444">
        <f t="shared" ca="1" si="179"/>
        <v>-396315528222948.06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-396315528222948.06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-1651314700928.9502</v>
      </c>
      <c r="L4870" s="444">
        <f t="shared" ca="1" si="179"/>
        <v>-397966842923877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-397966842923877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-1658195178849.4875</v>
      </c>
      <c r="L4871" s="444">
        <f t="shared" ca="1" si="179"/>
        <v>-399625038102726.5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-399625038102726.5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-1665104325428.0271</v>
      </c>
      <c r="L4872" s="444">
        <f t="shared" ca="1" si="179"/>
        <v>-401290142428154.5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-401290142428154.5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-1672042260117.3103</v>
      </c>
      <c r="L4873" s="444">
        <f t="shared" ca="1" si="179"/>
        <v>-402962184688271.81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-402962184688271.81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-1679009102867.7993</v>
      </c>
      <c r="L4874" s="444">
        <f t="shared" ca="1" si="179"/>
        <v>-404641193791139.63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-404641193791139.63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-1686004974129.7485</v>
      </c>
      <c r="L4875" s="444">
        <f t="shared" ca="1" si="179"/>
        <v>-406327198765269.38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-406327198765269.38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-1693029994855.2891</v>
      </c>
      <c r="L4876" s="444">
        <f t="shared" ca="1" si="179"/>
        <v>-408020228760124.69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-408020228760124.69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-1700084286500.5195</v>
      </c>
      <c r="L4877" s="444">
        <f t="shared" ca="1" si="179"/>
        <v>-409720313046625.19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-409720313046625.19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-1707167971027.605</v>
      </c>
      <c r="L4878" s="444">
        <f t="shared" ca="1" si="179"/>
        <v>-411427481017652.81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-411427481017652.81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-1714281170906.8867</v>
      </c>
      <c r="L4879" s="444">
        <f t="shared" ca="1" si="179"/>
        <v>-413141762188559.69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-413141762188559.69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-1721424009118.9988</v>
      </c>
      <c r="L4880" s="444">
        <f t="shared" ca="1" si="179"/>
        <v>-414863186197678.69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-414863186197678.69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-1728596609156.9946</v>
      </c>
      <c r="L4881" s="444">
        <f t="shared" ca="1" si="179"/>
        <v>-416591782806835.69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-416591782806835.69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-1735799095028.4819</v>
      </c>
      <c r="L4882" s="444">
        <f t="shared" ca="1" si="179"/>
        <v>-418327581901864.19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-418327581901864.19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-1743031591257.7673</v>
      </c>
      <c r="L4883" s="444">
        <f t="shared" ca="1" si="179"/>
        <v>-420070613493121.94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-420070613493121.94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-1750294222888.0081</v>
      </c>
      <c r="L4884" s="444">
        <f t="shared" ca="1" si="179"/>
        <v>-421820907716009.94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-421820907716009.94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-1757587115483.3748</v>
      </c>
      <c r="L4885" s="444">
        <f t="shared" ca="1" si="179"/>
        <v>-423578494831493.31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-423578494831493.31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-1764910395131.2222</v>
      </c>
      <c r="L4886" s="444">
        <f t="shared" ca="1" si="179"/>
        <v>-425343405226624.56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-425343405226624.56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-1772264188444.269</v>
      </c>
      <c r="L4887" s="444">
        <f t="shared" ca="1" si="179"/>
        <v>-427115669415068.81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-427115669415068.81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-1779648622562.7866</v>
      </c>
      <c r="L4888" s="444">
        <f t="shared" ca="1" si="179"/>
        <v>-428895318037631.63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-428895318037631.63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-1787063825156.7983</v>
      </c>
      <c r="L4889" s="444">
        <f t="shared" ca="1" si="179"/>
        <v>-430682381862788.44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-430682381862788.44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-1794509924428.2852</v>
      </c>
      <c r="L4890" s="444">
        <f t="shared" ca="1" si="179"/>
        <v>-432476891787216.75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-432476891787216.75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-1801987049113.4031</v>
      </c>
      <c r="L4891" s="444">
        <f t="shared" ca="1" si="179"/>
        <v>-434278878836330.13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-434278878836330.13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-1809495328484.7087</v>
      </c>
      <c r="L4892" s="444">
        <f t="shared" ca="1" si="179"/>
        <v>-436088374164814.81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-436088374164814.81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-1817034892353.395</v>
      </c>
      <c r="L4893" s="444">
        <f t="shared" ca="1" si="179"/>
        <v>-437905409057168.19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-437905409057168.19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-1824605871071.5342</v>
      </c>
      <c r="L4894" s="444">
        <f t="shared" ca="1" si="179"/>
        <v>-439730014928239.75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-439730014928239.75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-1832208395534.3325</v>
      </c>
      <c r="L4895" s="444">
        <f t="shared" ca="1" si="179"/>
        <v>-441562223323774.06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-441562223323774.06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-1839842597182.3918</v>
      </c>
      <c r="L4896" s="444">
        <f t="shared" ca="1" si="179"/>
        <v>-443402065920956.44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-443402065920956.44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-1847508608003.9854</v>
      </c>
      <c r="L4897" s="444">
        <f t="shared" ca="1" si="179"/>
        <v>-445249574528960.44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-445249574528960.44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-1855206560537.3352</v>
      </c>
      <c r="L4898" s="444">
        <f t="shared" ca="1" si="179"/>
        <v>-447104781089497.75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-447104781089497.75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-1862936587872.907</v>
      </c>
      <c r="L4899" s="444">
        <f t="shared" ca="1" si="179"/>
        <v>-448967717677370.69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-448967717677370.69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-1870698823655.7114</v>
      </c>
      <c r="L4900" s="444">
        <f t="shared" ca="1" si="179"/>
        <v>-450838416501026.38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-450838416501026.38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-1878493402087.6099</v>
      </c>
      <c r="L4901" s="444">
        <f t="shared" ca="1" si="179"/>
        <v>-452716909903114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-452716909903114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-1886320457929.6418</v>
      </c>
      <c r="L4902" s="444">
        <f t="shared" ca="1" si="179"/>
        <v>-454603230361043.63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-454603230361043.63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-1894180126504.3484</v>
      </c>
      <c r="L4903" s="444">
        <f t="shared" ca="1" si="179"/>
        <v>-456497410487548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-456497410487548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-1902072543698.1167</v>
      </c>
      <c r="L4904" s="444">
        <f t="shared" ca="1" si="179"/>
        <v>-458399483031246.13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-458399483031246.13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-1909997845963.5254</v>
      </c>
      <c r="L4905" s="444">
        <f t="shared" ca="1" si="179"/>
        <v>-460309480877209.63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-460309480877209.63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-1917956170321.7068</v>
      </c>
      <c r="L4906" s="444">
        <f t="shared" ca="1" si="179"/>
        <v>-462227437047531.31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-462227437047531.31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-1925947654364.7139</v>
      </c>
      <c r="L4907" s="444">
        <f t="shared" ca="1" si="179"/>
        <v>-464153384701896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-464153384701896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-1933972436257.8999</v>
      </c>
      <c r="L4908" s="444">
        <f t="shared" ca="1" si="179"/>
        <v>-466087357138153.88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-466087357138153.88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-1942030654742.3079</v>
      </c>
      <c r="L4909" s="444">
        <f t="shared" ca="1" si="179"/>
        <v>-468029387792896.19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-468029387792896.19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-1950122449137.0676</v>
      </c>
      <c r="L4910" s="444">
        <f t="shared" ca="1" si="179"/>
        <v>-469979510242033.25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-469979510242033.25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-1958247959341.8049</v>
      </c>
      <c r="L4911" s="444">
        <f t="shared" ca="1" si="179"/>
        <v>-471937758201375.06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-471937758201375.06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-1966407325839.0627</v>
      </c>
      <c r="L4912" s="444">
        <f t="shared" ca="1" si="179"/>
        <v>-473904165527214.13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-473904165527214.13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-1974600689696.7253</v>
      </c>
      <c r="L4913" s="444">
        <f t="shared" ca="1" si="179"/>
        <v>-475878766216910.88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-475878766216910.88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-1982828192570.4622</v>
      </c>
      <c r="L4914" s="444">
        <f t="shared" ca="1" si="179"/>
        <v>-477861594409481.31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-477861594409481.31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-1991089976706.1719</v>
      </c>
      <c r="L4915" s="444">
        <f t="shared" ca="1" si="179"/>
        <v>-479852684386187.5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-479852684386187.5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-1999386184942.4475</v>
      </c>
      <c r="L4916" s="444">
        <f t="shared" ca="1" si="179"/>
        <v>-481852070571129.94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-481852070571129.94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-2007716960713.0413</v>
      </c>
      <c r="L4917" s="444">
        <f t="shared" ca="1" si="179"/>
        <v>-483859787531843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-483859787531843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-2016082448049.3457</v>
      </c>
      <c r="L4918" s="444">
        <f t="shared" ca="1" si="179"/>
        <v>-485875869979892.38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-485875869979892.38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-2024482791582.8848</v>
      </c>
      <c r="L4919" s="444">
        <f t="shared" ca="1" si="179"/>
        <v>-487900352771475.25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-487900352771475.25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-2032918136547.8137</v>
      </c>
      <c r="L4920" s="444">
        <f t="shared" ca="1" si="179"/>
        <v>-489933270908023.06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-489933270908023.06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-2041388628783.4294</v>
      </c>
      <c r="L4921" s="444">
        <f t="shared" ca="1" si="179"/>
        <v>-491974659536806.5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-491974659536806.5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-2049894414736.6934</v>
      </c>
      <c r="L4922" s="444">
        <f t="shared" ca="1" si="179"/>
        <v>-494024553951543.19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-494024553951543.19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-2058435641464.7634</v>
      </c>
      <c r="L4923" s="444">
        <f t="shared" ca="1" si="179"/>
        <v>-496082989593007.94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-496082989593007.94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-2067012456637.5332</v>
      </c>
      <c r="L4924" s="444">
        <f t="shared" ca="1" si="179"/>
        <v>-498150002049645.5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-498150002049645.5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-2075625008540.1895</v>
      </c>
      <c r="L4925" s="444">
        <f t="shared" ca="1" si="179"/>
        <v>-500225627058185.69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-500225627058185.69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-2084273446075.7737</v>
      </c>
      <c r="L4926" s="444">
        <f t="shared" ca="1" si="179"/>
        <v>-502309900504261.44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-502309900504261.44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-2092957918767.7561</v>
      </c>
      <c r="L4927" s="444">
        <f t="shared" ca="1" si="179"/>
        <v>-504402858423029.19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-504402858423029.19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-2101678576762.6216</v>
      </c>
      <c r="L4928" s="444">
        <f t="shared" ca="1" si="179"/>
        <v>-506504536999791.81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-506504536999791.81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-2110435570832.4656</v>
      </c>
      <c r="L4929" s="444">
        <f t="shared" ca="1" si="179"/>
        <v>-508614972570624.25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-508614972570624.25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-2119229052377.6011</v>
      </c>
      <c r="L4930" s="444">
        <f t="shared" ca="1" si="179"/>
        <v>-510734201623001.88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-510734201623001.88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-2128059173429.1746</v>
      </c>
      <c r="L4931" s="444">
        <f t="shared" ca="1" si="179"/>
        <v>-512862260796431.06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-512862260796431.06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-2136926086651.7961</v>
      </c>
      <c r="L4932" s="444">
        <f t="shared" ca="1" si="179"/>
        <v>-514999186883082.88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-514999186883082.88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-2145829945346.179</v>
      </c>
      <c r="L4933" s="444">
        <f t="shared" ca="1" si="179"/>
        <v>-517145016828429.06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-517145016828429.06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-2154770903451.7878</v>
      </c>
      <c r="L4934" s="444">
        <f t="shared" ca="1" si="179"/>
        <v>-519299787731880.88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-519299787731880.88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-2163749115549.5039</v>
      </c>
      <c r="L4935" s="444">
        <f t="shared" ca="1" si="179"/>
        <v>-521463536847430.38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-521463536847430.38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-2172764736864.293</v>
      </c>
      <c r="L4936" s="444">
        <f t="shared" ca="1" si="179"/>
        <v>-523636301584294.69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-523636301584294.69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-2181817923267.8948</v>
      </c>
      <c r="L4937" s="444">
        <f t="shared" ca="1" si="179"/>
        <v>-525818119507562.56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-525818119507562.56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-2190908831281.5105</v>
      </c>
      <c r="L4938" s="444">
        <f t="shared" ca="1" si="179"/>
        <v>-528009028338844.06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-528009028338844.06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-2200037618078.5171</v>
      </c>
      <c r="L4939" s="444">
        <f t="shared" ca="1" si="179"/>
        <v>-530209065956922.56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-530209065956922.56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-2209204441487.1772</v>
      </c>
      <c r="L4940" s="444">
        <f t="shared" ca="1" si="179"/>
        <v>-532418270398409.75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-532418270398409.75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-2218409459993.374</v>
      </c>
      <c r="L4941" s="444">
        <f t="shared" ca="1" si="179"/>
        <v>-534636679858403.13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-534636679858403.13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-2227652832743.3462</v>
      </c>
      <c r="L4942" s="444">
        <f t="shared" ca="1" si="179"/>
        <v>-536864332691146.5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-536864332691146.5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-2236934719546.4438</v>
      </c>
      <c r="L4943" s="444">
        <f t="shared" ca="1" si="179"/>
        <v>-539101267410692.94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-539101267410692.94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-2246255280877.8872</v>
      </c>
      <c r="L4944" s="444">
        <f t="shared" ca="1" si="179"/>
        <v>-541347522691570.81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-541347522691570.81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-2255614677881.5449</v>
      </c>
      <c r="L4945" s="444">
        <f t="shared" ca="1" si="179"/>
        <v>-543603137369452.38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-543603137369452.38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-2265013072372.7183</v>
      </c>
      <c r="L4946" s="444">
        <f t="shared" ca="1" si="179"/>
        <v>-545868150441825.06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-545868150441825.06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-2274450626840.9375</v>
      </c>
      <c r="L4947" s="444">
        <f t="shared" ca="1" si="179"/>
        <v>-548142601068666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-548142601068666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-2283927504452.7749</v>
      </c>
      <c r="L4948" s="444">
        <f t="shared" ca="1" si="179"/>
        <v>-550426528573118.75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-550426528573118.75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-2293443869054.6611</v>
      </c>
      <c r="L4949" s="444">
        <f t="shared" ca="1" si="179"/>
        <v>-552719972442173.44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-552719972442173.44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-2302999885175.7227</v>
      </c>
      <c r="L4950" s="444">
        <f t="shared" ca="1" si="179"/>
        <v>-555022972327349.19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-555022972327349.19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-2312595718030.6216</v>
      </c>
      <c r="L4951" s="444">
        <f t="shared" ca="1" si="179"/>
        <v>-557335568045379.81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-557335568045379.81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-2322231533522.416</v>
      </c>
      <c r="L4952" s="444">
        <f t="shared" ca="1" si="179"/>
        <v>-559657799578902.25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-559657799578902.25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-2331907498245.4258</v>
      </c>
      <c r="L4953" s="444">
        <f t="shared" ca="1" si="179"/>
        <v>-561989707077147.69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-561989707077147.69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-2341623779488.1157</v>
      </c>
      <c r="L4954" s="444">
        <f t="shared" ca="1" si="179"/>
        <v>-564331330856635.75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-564331330856635.75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-2351380545235.9824</v>
      </c>
      <c r="L4955" s="444">
        <f t="shared" ca="1" si="179"/>
        <v>-566682711401871.75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-566682711401871.75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-2361177964174.4658</v>
      </c>
      <c r="L4956" s="444">
        <f t="shared" ca="1" si="179"/>
        <v>-569043889366046.25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-569043889366046.25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-2371016205691.8594</v>
      </c>
      <c r="L4957" s="444">
        <f t="shared" ca="1" si="179"/>
        <v>-571414905571738.13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-571414905571738.13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-2380895439882.2422</v>
      </c>
      <c r="L4958" s="444">
        <f t="shared" ca="1" si="179"/>
        <v>-573795801011620.38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-573795801011620.38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-2390815837548.418</v>
      </c>
      <c r="L4959" s="444">
        <f t="shared" ca="1" si="179"/>
        <v>-576186616849168.75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-576186616849168.75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-2400777570204.8696</v>
      </c>
      <c r="L4960" s="444">
        <f t="shared" ca="1" si="179"/>
        <v>-578587394419373.63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-578587394419373.63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-2410780810080.7236</v>
      </c>
      <c r="L4961" s="444">
        <f t="shared" ca="1" si="179"/>
        <v>-580998175229454.38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-580998175229454.38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-2420825730122.7266</v>
      </c>
      <c r="L4962" s="444">
        <f t="shared" ca="1" si="179"/>
        <v>-583419000959577.13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-583419000959577.13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-2430912503998.2378</v>
      </c>
      <c r="L4963" s="444">
        <f t="shared" ca="1" si="179"/>
        <v>-585849913463575.38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-585849913463575.38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-2441041306098.2305</v>
      </c>
      <c r="L4964" s="444">
        <f t="shared" ca="1" si="179"/>
        <v>-588290954769673.63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-588290954769673.63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-2451212311540.3066</v>
      </c>
      <c r="L4965" s="444">
        <f t="shared" ca="1" si="179"/>
        <v>-590742167081213.88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-590742167081213.88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-2461425696171.7246</v>
      </c>
      <c r="L4966" s="444">
        <f t="shared" ca="1" si="179"/>
        <v>-593203592777385.63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-593203592777385.63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-2471681636572.4399</v>
      </c>
      <c r="L4967" s="444">
        <f t="shared" ca="1" si="179"/>
        <v>-595675274413958.13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-595675274413958.13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-2481980310058.1587</v>
      </c>
      <c r="L4968" s="444">
        <f t="shared" ca="1" si="179"/>
        <v>-598157254724016.25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-598157254724016.25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-2492321894683.4009</v>
      </c>
      <c r="L4969" s="444">
        <f t="shared" ca="1" si="179"/>
        <v>-600649576618699.63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-600649576618699.63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-2502706569244.5815</v>
      </c>
      <c r="L4970" s="444">
        <f t="shared" ca="1" si="179"/>
        <v>-603152283187944.25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-603152283187944.25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-2513134513283.1011</v>
      </c>
      <c r="L4971" s="444">
        <f t="shared" ca="1" si="179"/>
        <v>-605665417701227.38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-605665417701227.38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-2523605907088.4473</v>
      </c>
      <c r="L4972" s="444">
        <f t="shared" ca="1" si="179"/>
        <v>-608189023608315.88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-608189023608315.88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-2534120931701.3159</v>
      </c>
      <c r="L4973" s="444">
        <f t="shared" ca="1" si="179"/>
        <v>-610723144540017.25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-610723144540017.25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-2544679768916.7383</v>
      </c>
      <c r="L4974" s="444">
        <f t="shared" ca="1" si="179"/>
        <v>-613267824308934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-613267824308934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-2555282601287.2251</v>
      </c>
      <c r="L4975" s="444">
        <f t="shared" ca="1" si="179"/>
        <v>-615823106910221.25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-615823106910221.25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-2565929612125.9219</v>
      </c>
      <c r="L4976" s="444">
        <f t="shared" ca="1" si="179"/>
        <v>-618389036522347.13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-618389036522347.13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-2576620985509.7798</v>
      </c>
      <c r="L4977" s="444">
        <f t="shared" ca="1" si="179"/>
        <v>-620965657507856.88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-620965657507856.88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-2587356906282.7368</v>
      </c>
      <c r="L4978" s="444">
        <f t="shared" ca="1" si="179"/>
        <v>-623553014414139.63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-623553014414139.63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-2598137560058.915</v>
      </c>
      <c r="L4979" s="444">
        <f t="shared" ca="1" si="179"/>
        <v>-626151151974198.5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-626151151974198.5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-2608963133225.8271</v>
      </c>
      <c r="L4980" s="444">
        <f t="shared" ca="1" si="179"/>
        <v>-628760115107424.38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-628760115107424.38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-2619833812947.6016</v>
      </c>
      <c r="L4981" s="444">
        <f t="shared" ca="1" si="179"/>
        <v>-631379948920372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-631379948920372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-2630749787168.2168</v>
      </c>
      <c r="L4982" s="444">
        <f t="shared" ca="1" si="179"/>
        <v>-634010698707540.25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-634010698707540.25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-2641711244614.751</v>
      </c>
      <c r="L4983" s="444">
        <f t="shared" ca="1" si="179"/>
        <v>-636652409952155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-636652409952155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-2652718374800.646</v>
      </c>
      <c r="L4984" s="444">
        <f t="shared" ca="1" si="179"/>
        <v>-639305128326955.63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-639305128326955.63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-2663771368028.9819</v>
      </c>
      <c r="L4985" s="444">
        <f t="shared" ca="1" si="179"/>
        <v>-641968899694984.63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-641968899694984.63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-2674870415395.769</v>
      </c>
      <c r="L4986" s="444">
        <f t="shared" ca="1" si="179"/>
        <v>-644643770110380.38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-644643770110380.38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-2686015708793.2515</v>
      </c>
      <c r="L4987" s="444">
        <f t="shared" ca="1" si="179"/>
        <v>-647329785819173.63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-647329785819173.63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-2697207440913.2236</v>
      </c>
      <c r="L4988" s="444">
        <f t="shared" ca="1" si="179"/>
        <v>-650026993260086.88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-650026993260086.88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-2708445805250.3618</v>
      </c>
      <c r="L4989" s="444">
        <f t="shared" ca="1" si="179"/>
        <v>-652735439065337.25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-652735439065337.25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-2719730996105.5718</v>
      </c>
      <c r="L4990" s="444">
        <f t="shared" ca="1" si="179"/>
        <v>-655455170061442.88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-655455170061442.88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-2731063208589.3452</v>
      </c>
      <c r="L4991" s="444">
        <f t="shared" ca="1" si="179"/>
        <v>-658186233270032.25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-658186233270032.25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-2742442638625.1343</v>
      </c>
      <c r="L4992" s="444">
        <f t="shared" ca="1" si="179"/>
        <v>-660928675908657.38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-660928675908657.38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-2753869482952.7393</v>
      </c>
      <c r="L4993" s="444">
        <f t="shared" ca="1" si="179"/>
        <v>-663682545391610.13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-663682545391610.13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-2765343939131.709</v>
      </c>
      <c r="L4994" s="444">
        <f t="shared" ca="1" si="179"/>
        <v>-666447889330741.88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-666447889330741.88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-2776866205544.7578</v>
      </c>
      <c r="L4995" s="444">
        <f t="shared" ca="1" si="179"/>
        <v>-669224755536286.63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-669224755536286.63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-2788436481401.1943</v>
      </c>
      <c r="L4996" s="444">
        <f t="shared" ca="1" si="179"/>
        <v>-672013192017687.88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-672013192017687.88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-2800054966740.3662</v>
      </c>
      <c r="L4997" s="444">
        <f t="shared" ca="1" si="179"/>
        <v>-674813246984428.25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-674813246984428.25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-2811721862435.1177</v>
      </c>
      <c r="L4998" s="444">
        <f t="shared" ca="1" si="179"/>
        <v>-677624968846863.38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-677624968846863.38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-2823437370195.2642</v>
      </c>
      <c r="L4999" s="444">
        <f t="shared" ca="1" si="179"/>
        <v>-680448406217058.63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-680448406217058.63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-2835201692571.0776</v>
      </c>
      <c r="L5000" s="444">
        <f t="shared" ca="1" si="179"/>
        <v>-683283607909629.75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-683283607909629.75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-2847015032956.7905</v>
      </c>
      <c r="L5001" s="444">
        <f t="shared" ca="1" si="179"/>
        <v>-686130622942586.5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-686130622942586.5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-2858877595594.1104</v>
      </c>
      <c r="L5002" s="444">
        <f t="shared" ca="1" si="179"/>
        <v>-688989500538180.63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-688989500538180.63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-2870789585575.7524</v>
      </c>
      <c r="L5003" s="444">
        <f t="shared" ca="1" si="179"/>
        <v>-691860290123756.38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-691860290123756.38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-2882751208848.9849</v>
      </c>
      <c r="L5004" s="444">
        <f t="shared" ca="1" si="179"/>
        <v>-694743041332605.38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-694743041332605.38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-2894762672219.189</v>
      </c>
      <c r="L5005" s="444">
        <f t="shared" ca="1" si="179"/>
        <v>-697637804004824.63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-697637804004824.63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-2906824183353.436</v>
      </c>
      <c r="L5006" s="444">
        <f t="shared" ca="1" si="179"/>
        <v>-700544628188178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-700544628188178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-2918935950784.0752</v>
      </c>
      <c r="L5007" s="444">
        <f t="shared" ca="1" si="179"/>
        <v>-703463564138962.13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-703463564138962.13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-2931098183912.3423</v>
      </c>
      <c r="L5008" s="444">
        <f t="shared" ca="1" si="179"/>
        <v>-706394662322874.5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-706394662322874.5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-2943311093011.9771</v>
      </c>
      <c r="L5009" s="444">
        <f t="shared" ca="1" si="179"/>
        <v>-709337973415886.5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-709337973415886.5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-2955574889232.8604</v>
      </c>
      <c r="L5010" s="444">
        <f t="shared" ca="1" si="179"/>
        <v>-712293548305119.38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-712293548305119.38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-2967889784604.6641</v>
      </c>
      <c r="L5011" s="444">
        <f t="shared" ca="1" si="179"/>
        <v>-715261438089724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-715261438089724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-2980255992040.5166</v>
      </c>
      <c r="L5012" s="444">
        <f t="shared" ca="1" si="179"/>
        <v>-718241694081764.5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-718241694081764.5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-2992673725340.6855</v>
      </c>
      <c r="L5013" s="444">
        <f t="shared" ca="1" si="179"/>
        <v>-721234367807105.13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-721234367807105.13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-3005143199196.2715</v>
      </c>
      <c r="L5014" s="444">
        <f t="shared" ca="1" si="179"/>
        <v>-724239511006301.38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-724239511006301.38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-3017664629192.9224</v>
      </c>
      <c r="L5015" s="444">
        <f t="shared" ca="1" si="179"/>
        <v>-727257175635494.25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-727257175635494.25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-3030238231814.5596</v>
      </c>
      <c r="L5016" s="444">
        <f t="shared" ca="1" si="179"/>
        <v>-730287413867308.75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-730287413867308.75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-3042864224447.1196</v>
      </c>
      <c r="L5017" s="444">
        <f t="shared" ca="1" si="179"/>
        <v>-733330278091755.88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-733330278091755.88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-3055542825382.3159</v>
      </c>
      <c r="L5018" s="444">
        <f t="shared" ca="1" si="179"/>
        <v>-736385820917138.25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-736385820917138.25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-3068274253821.4092</v>
      </c>
      <c r="L5019" s="444">
        <f t="shared" ca="1" si="179"/>
        <v>-739454095170959.63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-739454095170959.63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-3081058729878.9985</v>
      </c>
      <c r="L5020" s="444">
        <f t="shared" ca="1" si="179"/>
        <v>-742535153900838.63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-742535153900838.63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-3093896474586.8276</v>
      </c>
      <c r="L5021" s="444">
        <f t="shared" ca="1" si="179"/>
        <v>-745629050375425.5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-745629050375425.5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-3106787709897.6064</v>
      </c>
      <c r="L5022" s="444">
        <f t="shared" ca="1" si="179"/>
        <v>-748735838085323.13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-748735838085323.13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-3119732658688.8462</v>
      </c>
      <c r="L5023" s="444">
        <f t="shared" ca="1" si="179"/>
        <v>-751855570744012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-751855570744012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-3132731544766.7168</v>
      </c>
      <c r="L5024" s="444">
        <f t="shared" ca="1" si="179"/>
        <v>-754988302288778.75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-754988302288778.75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-3145784592869.9116</v>
      </c>
      <c r="L5025" s="444">
        <f t="shared" ca="1" si="179"/>
        <v>-758134086881648.63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-758134086881648.63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-3158892028673.5361</v>
      </c>
      <c r="L5026" s="444">
        <f t="shared" ca="1" si="179"/>
        <v>-761292978910322.13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-761292978910322.13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-3172054078793.0088</v>
      </c>
      <c r="L5027" s="444">
        <f t="shared" ca="1" si="179"/>
        <v>-764465032989115.13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-764465032989115.13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-3185270970787.9795</v>
      </c>
      <c r="L5028" s="444">
        <f t="shared" ca="1" si="179"/>
        <v>-767650303959903.13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-767650303959903.13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-3198542933166.2632</v>
      </c>
      <c r="L5029" s="444">
        <f t="shared" ca="1" si="179"/>
        <v>-770848846893069.38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-770848846893069.38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-3211870195387.7891</v>
      </c>
      <c r="L5030" s="444">
        <f t="shared" ca="1" si="179"/>
        <v>-774060717088457.13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-774060717088457.13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-3225252987868.5713</v>
      </c>
      <c r="L5031" s="444">
        <f t="shared" ca="1" si="179"/>
        <v>-777285970076325.75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-777285970076325.75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-3238691541984.6904</v>
      </c>
      <c r="L5032" s="444">
        <f t="shared" ca="1" si="179"/>
        <v>-780524661618310.5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-780524661618310.5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-3252186090076.2939</v>
      </c>
      <c r="L5033" s="444">
        <f t="shared" ca="1" si="179"/>
        <v>-783776847708386.75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-783776847708386.75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-3265736865451.6113</v>
      </c>
      <c r="L5034" s="444">
        <f t="shared" ca="1" si="179"/>
        <v>-787042584573838.38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-787042584573838.38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-3279344102390.9932</v>
      </c>
      <c r="L5035" s="444">
        <f t="shared" ca="1" si="179"/>
        <v>-790321928676229.38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-790321928676229.38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-3293008036150.9556</v>
      </c>
      <c r="L5036" s="444">
        <f t="shared" ca="1" si="179"/>
        <v>-793614936712380.38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-793614936712380.38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-3306728902968.2515</v>
      </c>
      <c r="L5037" s="444">
        <f t="shared" ca="1" si="179"/>
        <v>-796921665615348.63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-796921665615348.63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-3320506940063.9526</v>
      </c>
      <c r="L5038" s="444">
        <f t="shared" ca="1" si="179"/>
        <v>-800242172555412.63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-800242172555412.63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-3334342385647.5527</v>
      </c>
      <c r="L5039" s="444">
        <f t="shared" ca="1" si="179"/>
        <v>-803576514941060.13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-803576514941060.13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-3348235478921.084</v>
      </c>
      <c r="L5040" s="444">
        <f t="shared" ca="1" si="179"/>
        <v>-806924750419981.25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-806924750419981.25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-3362186460083.2554</v>
      </c>
      <c r="L5041" s="444">
        <f t="shared" ca="1" si="179"/>
        <v>-810286936880064.5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-810286936880064.5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-3376195570333.6021</v>
      </c>
      <c r="L5042" s="444">
        <f t="shared" ca="1" si="179"/>
        <v>-813663132450398.13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-813663132450398.13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-3390263051876.6587</v>
      </c>
      <c r="L5043" s="444">
        <f t="shared" ca="1" si="179"/>
        <v>-817053395502274.75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-817053395502274.75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-3404389147926.1445</v>
      </c>
      <c r="L5044" s="444">
        <f t="shared" ca="1" si="179"/>
        <v>-820457784650200.88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-820457784650200.88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-3418574102709.1704</v>
      </c>
      <c r="L5045" s="444">
        <f t="shared" ca="1" si="179"/>
        <v>-823876358752910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-823876358752910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-3432818161470.4585</v>
      </c>
      <c r="L5046" s="444">
        <f t="shared" ca="1" si="179"/>
        <v>-827309176914380.5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-827309176914380.5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-3447121570476.5854</v>
      </c>
      <c r="L5047" s="444">
        <f t="shared" ca="1" si="179"/>
        <v>-830756298484857.13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-830756298484857.13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-3461484577020.2378</v>
      </c>
      <c r="L5048" s="444">
        <f t="shared" ca="1" si="179"/>
        <v>-834217783061877.38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-834217783061877.38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-3475907429424.4893</v>
      </c>
      <c r="L5049" s="444">
        <f t="shared" ca="1" si="179"/>
        <v>-837693690491301.88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-837693690491301.88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-3490390377047.0913</v>
      </c>
      <c r="L5050" s="444">
        <f t="shared" ca="1" si="179"/>
        <v>-841184080868349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-841184080868349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-3504933670284.7876</v>
      </c>
      <c r="L5051" s="444">
        <f t="shared" ca="1" si="179"/>
        <v>-844689014538633.75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-844689014538633.75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-3519537560577.6406</v>
      </c>
      <c r="L5052" s="444">
        <f t="shared" ca="1" si="179"/>
        <v>-848208552099211.38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-848208552099211.38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-3534202300413.3809</v>
      </c>
      <c r="L5053" s="444">
        <f t="shared" ca="1" si="179"/>
        <v>-851742754399624.75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-851742754399624.75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-3548928143331.7695</v>
      </c>
      <c r="L5054" s="444">
        <f t="shared" ca="1" si="179"/>
        <v>-855291682542956.5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-855291682542956.5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-3563715343928.9854</v>
      </c>
      <c r="L5055" s="444">
        <f t="shared" ca="1" si="179"/>
        <v>-858855397886885.5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-858855397886885.5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-3578564157862.0229</v>
      </c>
      <c r="L5056" s="444">
        <f t="shared" ca="1" si="179"/>
        <v>-862433962044747.5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-862433962044747.5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-3593474841853.1147</v>
      </c>
      <c r="L5057" s="444">
        <f t="shared" ca="1" si="179"/>
        <v>-866027436886600.63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-866027436886600.63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-3608447653694.1694</v>
      </c>
      <c r="L5058" s="444">
        <f t="shared" ca="1" si="179"/>
        <v>-869635884540294.75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-869635884540294.75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-3623482852251.228</v>
      </c>
      <c r="L5059" s="444">
        <f t="shared" ca="1" si="179"/>
        <v>-873259367392546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-873259367392546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-3638580697468.9414</v>
      </c>
      <c r="L5060" s="444">
        <f t="shared" ca="1" si="179"/>
        <v>-876897948090015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-876897948090015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-3653741450375.0625</v>
      </c>
      <c r="L5061" s="444">
        <f t="shared" ca="1" si="179"/>
        <v>-880551689540390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-880551689540390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-3668965373084.9585</v>
      </c>
      <c r="L5062" s="444">
        <f t="shared" ca="1" si="179"/>
        <v>-884220654913475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-884220654913475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-3684252728806.145</v>
      </c>
      <c r="L5063" s="444">
        <f t="shared" ca="1" si="179"/>
        <v>-887904907642281.13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-887904907642281.13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-3699603781842.8379</v>
      </c>
      <c r="L5064" s="444">
        <f t="shared" ca="1" si="179"/>
        <v>-891604511424124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-891604511424124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-3715018797600.5166</v>
      </c>
      <c r="L5065" s="444">
        <f t="shared" ca="1" si="179"/>
        <v>-895319530221724.5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-895319530221724.5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-3730498042590.519</v>
      </c>
      <c r="L5066" s="444">
        <f t="shared" ca="1" si="179"/>
        <v>-899050028264315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-899050028264315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-3746041784434.646</v>
      </c>
      <c r="L5067" s="444">
        <f t="shared" ca="1" si="179"/>
        <v>-902796070048749.63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-902796070048749.63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-3761650291869.79</v>
      </c>
      <c r="L5068" s="444">
        <f t="shared" ca="1" si="179"/>
        <v>-906557720340619.38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-906557720340619.38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-3777323834752.5806</v>
      </c>
      <c r="L5069" s="444">
        <f t="shared" ca="1" si="179"/>
        <v>-910335044175372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-910335044175372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-3793062684064.0498</v>
      </c>
      <c r="L5070" s="444">
        <f t="shared" ca="1" si="179"/>
        <v>-914128106859436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-914128106859436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-3808867111914.3164</v>
      </c>
      <c r="L5071" s="444">
        <f t="shared" ca="1" si="179"/>
        <v>-917936973971350.38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-917936973971350.38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-3824737391547.293</v>
      </c>
      <c r="L5072" s="444">
        <f t="shared" ca="1" si="179"/>
        <v>-921761711362897.63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-921761711362897.63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-3840673797345.4067</v>
      </c>
      <c r="L5073" s="444">
        <f t="shared" ca="1" si="179"/>
        <v>-925602385160243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-925602385160243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-3856676604834.3452</v>
      </c>
      <c r="L5074" s="444">
        <f t="shared" ca="1" si="179"/>
        <v>-929459061765077.38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-929459061765077.38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-3872746090687.8218</v>
      </c>
      <c r="L5075" s="444">
        <f t="shared" ca="1" si="179"/>
        <v>-933331807855765.25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-933331807855765.25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-3888882532732.3555</v>
      </c>
      <c r="L5076" s="444">
        <f t="shared" ca="1" si="179"/>
        <v>-937220690388497.63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-937220690388497.63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-3905086209952.0732</v>
      </c>
      <c r="L5077" s="444">
        <f t="shared" ca="1" si="179"/>
        <v>-941125776598449.75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-941125776598449.75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-3921357402493.5405</v>
      </c>
      <c r="L5078" s="444">
        <f t="shared" ca="1" si="179"/>
        <v>-945047134000943.25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-945047134000943.25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-3937696391670.5967</v>
      </c>
      <c r="L5079" s="444">
        <f t="shared" ca="1" si="179"/>
        <v>-948984830392613.88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-948984830392613.88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-3954103459969.2251</v>
      </c>
      <c r="L5080" s="444">
        <f t="shared" ca="1" si="179"/>
        <v>-952938933852583.13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-952938933852583.13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-3970578891052.4302</v>
      </c>
      <c r="L5081" s="444">
        <f t="shared" ca="1" si="179"/>
        <v>-956909512743635.5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-956909512743635.5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-3987122969765.1479</v>
      </c>
      <c r="L5082" s="444">
        <f t="shared" ca="1" si="179"/>
        <v>-960896635713400.63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-960896635713400.63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-4003735982139.1699</v>
      </c>
      <c r="L5083" s="444">
        <f t="shared" ca="1" si="179"/>
        <v>-964900371695539.75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-964900371695539.75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-4020418215398.082</v>
      </c>
      <c r="L5084" s="444">
        <f t="shared" ca="1" si="179"/>
        <v>-968920789910937.88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-968920789910937.88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-4037169957962.2412</v>
      </c>
      <c r="L5085" s="444">
        <f t="shared" ca="1" si="179"/>
        <v>-972957959868900.13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-972957959868900.13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-4053991499453.7505</v>
      </c>
      <c r="L5086" s="444">
        <f t="shared" ca="1" si="179"/>
        <v>-977011951368353.88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-977011951368353.88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-4070883130701.4746</v>
      </c>
      <c r="L5087" s="444">
        <f t="shared" ca="1" si="179"/>
        <v>-981082834499055.38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-981082834499055.38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-4087845143746.0645</v>
      </c>
      <c r="L5088" s="444">
        <f t="shared" ca="1" si="179"/>
        <v>-985170679642801.5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-985170679642801.5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-4104877831845.0063</v>
      </c>
      <c r="L5089" s="444">
        <f t="shared" ca="1" si="179"/>
        <v>-989275557474646.5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-989275557474646.5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-4121981489477.6938</v>
      </c>
      <c r="L5090" s="444">
        <f t="shared" ca="1" si="179"/>
        <v>-993397538964124.25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-993397538964124.25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-4139156412350.5176</v>
      </c>
      <c r="L5091" s="444">
        <f t="shared" ca="1" si="179"/>
        <v>-997536695376474.75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-997536695376474.75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-4156402897401.978</v>
      </c>
      <c r="L5092" s="444">
        <f t="shared" ca="1" si="179"/>
        <v>-1001693098273876.8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-1001693098273876.8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-4173721242807.8198</v>
      </c>
      <c r="L5093" s="444">
        <f t="shared" ca="1" si="179"/>
        <v>-1005866819516684.6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-1005866819516684.6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-4191111747986.186</v>
      </c>
      <c r="L5094" s="444">
        <f t="shared" ca="1" si="179"/>
        <v>-1010057931264670.8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-1010057931264670.8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-4208574713602.7949</v>
      </c>
      <c r="L5095" s="444">
        <f t="shared" ca="1" si="179"/>
        <v>-1014266505978273.5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-1014266505978273.5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-4226110441576.1396</v>
      </c>
      <c r="L5096" s="444">
        <f t="shared" ca="1" si="179"/>
        <v>-1018492616419849.6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-1018492616419849.6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-4243719235082.7065</v>
      </c>
      <c r="L5097" s="444">
        <f t="shared" ca="1" si="179"/>
        <v>-1022736335654932.4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-1022736335654932.4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-4261401398562.2183</v>
      </c>
      <c r="L5098" s="444">
        <f t="shared" ca="1" si="179"/>
        <v>-1026997737053494.6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-1026997737053494.6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-4279157237722.894</v>
      </c>
      <c r="L5099" s="444">
        <f t="shared" ca="1" si="179"/>
        <v>-1031276894291217.5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-1031276894291217.5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-4296987059546.7402</v>
      </c>
      <c r="L5100" s="444">
        <f t="shared" ca="1" si="179"/>
        <v>-1035573881350764.3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-1035573881350764.3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-4314891172294.8511</v>
      </c>
      <c r="L5101" s="444">
        <f t="shared" ca="1" si="179"/>
        <v>-1039888772523059.1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-1039888772523059.1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-4332869885512.7461</v>
      </c>
      <c r="L5102" s="444">
        <f t="shared" ca="1" si="179"/>
        <v>-1044221642408571.9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-1044221642408571.9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-4350923510035.7163</v>
      </c>
      <c r="L5103" s="444">
        <f t="shared" ca="1" si="179"/>
        <v>-1048572565918607.6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-1048572565918607.6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-4369052357994.1982</v>
      </c>
      <c r="L5104" s="444">
        <f t="shared" ca="1" si="179"/>
        <v>-1052941618276601.9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-1052941618276601.9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-4387256742819.1743</v>
      </c>
      <c r="L5105" s="444">
        <f t="shared" ca="1" si="179"/>
        <v>-1057328875019421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-1057328875019421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-4405536979247.5879</v>
      </c>
      <c r="L5106" s="444">
        <f t="shared" ca="1" si="179"/>
        <v>-1061734411998668.6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-1061734411998668.6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-4423893383327.7861</v>
      </c>
      <c r="L5107" s="444">
        <f t="shared" ca="1" si="179"/>
        <v>-1066158305381996.4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-1066158305381996.4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-4442326272424.9844</v>
      </c>
      <c r="L5108" s="444">
        <f t="shared" ref="L5108:L5362" ca="1" si="184">I5108-J5108+K5108</f>
        <v>-1070600631654421.4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-1070600631654421.4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-4460835965226.7559</v>
      </c>
      <c r="L5109" s="444">
        <f t="shared" ca="1" si="184"/>
        <v>-1075061467619648.1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-1075061467619648.1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-4479422781748.5342</v>
      </c>
      <c r="L5110" s="444">
        <f t="shared" ca="1" si="184"/>
        <v>-1079540890401396.6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-1079540890401396.6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-4498087043339.1523</v>
      </c>
      <c r="L5111" s="444">
        <f t="shared" ca="1" si="184"/>
        <v>-1084038977444735.8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-1084038977444735.8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-4516829072686.3984</v>
      </c>
      <c r="L5112" s="444">
        <f t="shared" ca="1" si="184"/>
        <v>-1088555806517422.1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-1088555806517422.1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-4535649193822.5918</v>
      </c>
      <c r="L5113" s="444">
        <f t="shared" ca="1" si="184"/>
        <v>-1093091455711244.8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-1093091455711244.8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-4554547732130.1865</v>
      </c>
      <c r="L5114" s="444">
        <f t="shared" ca="1" si="184"/>
        <v>-1097646003443374.9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-1097646003443374.9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-4573525014347.3955</v>
      </c>
      <c r="L5115" s="444">
        <f t="shared" ca="1" si="184"/>
        <v>-1102219528457722.3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-1102219528457722.3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-4592581368573.8428</v>
      </c>
      <c r="L5116" s="444">
        <f t="shared" ca="1" si="184"/>
        <v>-1106812109826296.1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-1106812109826296.1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-4611717124276.2344</v>
      </c>
      <c r="L5117" s="444">
        <f t="shared" ca="1" si="184"/>
        <v>-1111423826950572.4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-1111423826950572.4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-4630932612294.0518</v>
      </c>
      <c r="L5118" s="444">
        <f t="shared" ca="1" si="184"/>
        <v>-1116054759562866.4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-1116054759562866.4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-4650228164845.2773</v>
      </c>
      <c r="L5119" s="444">
        <f t="shared" ca="1" si="184"/>
        <v>-1120704987727711.6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-1120704987727711.6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-4669604115532.1318</v>
      </c>
      <c r="L5120" s="444">
        <f t="shared" ca="1" si="184"/>
        <v>-1125374591843243.8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-1125374591843243.8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-4689060799346.8486</v>
      </c>
      <c r="L5121" s="444">
        <f t="shared" ca="1" si="184"/>
        <v>-1130063652642590.5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-1130063652642590.5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-4708598552677.46</v>
      </c>
      <c r="L5122" s="444">
        <f t="shared" ca="1" si="184"/>
        <v>-1134772251195268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-1134772251195268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-4728217713313.6162</v>
      </c>
      <c r="L5123" s="444">
        <f t="shared" ca="1" si="184"/>
        <v>-1139500468908581.5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-1139500468908581.5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-4747918620452.4229</v>
      </c>
      <c r="L5124" s="444">
        <f t="shared" ca="1" si="184"/>
        <v>-1144248387529034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-1144248387529034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-4767701614704.3086</v>
      </c>
      <c r="L5125" s="444">
        <f t="shared" ca="1" si="184"/>
        <v>-1149016089143738.3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-1149016089143738.3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-4787567038098.9092</v>
      </c>
      <c r="L5126" s="444">
        <f t="shared" ca="1" si="184"/>
        <v>-1153803656181837.3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-1153803656181837.3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-4807515234090.9883</v>
      </c>
      <c r="L5127" s="444">
        <f t="shared" ca="1" si="184"/>
        <v>-1158611171415928.3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-1158611171415928.3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-4827546547566.3672</v>
      </c>
      <c r="L5128" s="444">
        <f t="shared" ca="1" si="184"/>
        <v>-1163438717963494.5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-1163438717963494.5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-4847661324847.8936</v>
      </c>
      <c r="L5129" s="444">
        <f t="shared" ca="1" si="184"/>
        <v>-1168286379288342.5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-1168286379288342.5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-4867859913701.4268</v>
      </c>
      <c r="L5130" s="444">
        <f t="shared" ca="1" si="184"/>
        <v>-1173154239202044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-1173154239202044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-4888142663341.8496</v>
      </c>
      <c r="L5131" s="444">
        <f t="shared" ca="1" si="184"/>
        <v>-1178042381865385.8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-1178042381865385.8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-4908509924439.1074</v>
      </c>
      <c r="L5132" s="444">
        <f t="shared" ca="1" si="184"/>
        <v>-1182950891789824.8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-1182950891789824.8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-4928962049124.2695</v>
      </c>
      <c r="L5133" s="444">
        <f t="shared" ca="1" si="184"/>
        <v>-1187879853838949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-1187879853838949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-4949499390995.6211</v>
      </c>
      <c r="L5134" s="444">
        <f t="shared" ca="1" si="184"/>
        <v>-1192829353229944.5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-1192829353229944.5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-4970122305124.7686</v>
      </c>
      <c r="L5135" s="444">
        <f t="shared" ca="1" si="184"/>
        <v>-1197799475535069.3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-1197799475535069.3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-4990831148062.7881</v>
      </c>
      <c r="L5136" s="444">
        <f t="shared" ca="1" si="184"/>
        <v>-1202790306683132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-1202790306683132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-5011626277846.3828</v>
      </c>
      <c r="L5137" s="444">
        <f t="shared" ca="1" si="184"/>
        <v>-1207801932960978.5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-1207801932960978.5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-5032508054004.0771</v>
      </c>
      <c r="L5138" s="444">
        <f t="shared" ca="1" si="184"/>
        <v>-1212834441014982.5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-1212834441014982.5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-5053476837562.4268</v>
      </c>
      <c r="L5139" s="444">
        <f t="shared" ca="1" si="184"/>
        <v>-1217887917852545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-1217887917852545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-5074532991052.2705</v>
      </c>
      <c r="L5140" s="444">
        <f t="shared" ca="1" si="184"/>
        <v>-1222962450843597.3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-1222962450843597.3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-5095676878514.9883</v>
      </c>
      <c r="L5141" s="444">
        <f t="shared" ca="1" si="184"/>
        <v>-1228058127722112.3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-1228058127722112.3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-5116908865508.8008</v>
      </c>
      <c r="L5142" s="444">
        <f t="shared" ca="1" si="184"/>
        <v>-1233175036587621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-1233175036587621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-5138229319115.0879</v>
      </c>
      <c r="L5143" s="444">
        <f t="shared" ca="1" si="184"/>
        <v>-1238313265906736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-1238313265906736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-5159638607944.7334</v>
      </c>
      <c r="L5144" s="444">
        <f t="shared" ca="1" si="184"/>
        <v>-1243472904514680.8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-1243472904514680.8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-5181137102144.5029</v>
      </c>
      <c r="L5145" s="444">
        <f t="shared" ca="1" si="184"/>
        <v>-1248654041616825.3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-1248654041616825.3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-5202725173403.4385</v>
      </c>
      <c r="L5146" s="444">
        <f t="shared" ca="1" si="184"/>
        <v>-1253856766790228.8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-1253856766790228.8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-5224403194959.2861</v>
      </c>
      <c r="L5147" s="444">
        <f t="shared" ca="1" si="184"/>
        <v>-1259081169985188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-1259081169985188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-5246171541604.9502</v>
      </c>
      <c r="L5148" s="444">
        <f t="shared" ca="1" si="184"/>
        <v>-1264327341526793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-1264327341526793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-5268030589694.9707</v>
      </c>
      <c r="L5149" s="444">
        <f t="shared" ca="1" si="184"/>
        <v>-1269595372116488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-1269595372116488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-5289980717152.0332</v>
      </c>
      <c r="L5150" s="444">
        <f t="shared" ca="1" si="184"/>
        <v>-1274885352833640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-1274885352833640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-5312022303473.5</v>
      </c>
      <c r="L5151" s="444">
        <f t="shared" ca="1" si="184"/>
        <v>-1280197375137113.5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-1280197375137113.5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-5334155729737.9727</v>
      </c>
      <c r="L5152" s="444">
        <f t="shared" ca="1" si="184"/>
        <v>-1285531530866851.5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-1285531530866851.5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-5356381378611.8809</v>
      </c>
      <c r="L5153" s="444">
        <f t="shared" ca="1" si="184"/>
        <v>-1290887912245463.5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-1290887912245463.5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-5378699634356.0977</v>
      </c>
      <c r="L5154" s="444">
        <f t="shared" ca="1" si="184"/>
        <v>-1296266611879819.5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-1296266611879819.5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-5401110882832.5811</v>
      </c>
      <c r="L5155" s="444">
        <f t="shared" ca="1" si="184"/>
        <v>-1301667722762652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-1301667722762652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-5423615511511.0498</v>
      </c>
      <c r="L5156" s="444">
        <f t="shared" ca="1" si="184"/>
        <v>-1307091338274163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-1307091338274163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-5446213909475.6787</v>
      </c>
      <c r="L5157" s="444">
        <f t="shared" ca="1" si="184"/>
        <v>-1312537552183638.8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-1312537552183638.8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-5468906467431.8281</v>
      </c>
      <c r="L5158" s="444">
        <f t="shared" ca="1" si="184"/>
        <v>-1318006458651070.5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-1318006458651070.5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-5491693577712.7939</v>
      </c>
      <c r="L5159" s="444">
        <f t="shared" ca="1" si="184"/>
        <v>-1323498152228783.3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-1323498152228783.3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-5514575634286.5967</v>
      </c>
      <c r="L5160" s="444">
        <f t="shared" ca="1" si="184"/>
        <v>-1329012727863069.8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-1329012727863069.8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-5537553032762.791</v>
      </c>
      <c r="L5161" s="444">
        <f t="shared" ca="1" si="184"/>
        <v>-1334550280895832.5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-1334550280895832.5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-5560626170399.3018</v>
      </c>
      <c r="L5162" s="444">
        <f t="shared" ca="1" si="184"/>
        <v>-1340110907066231.8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-1340110907066231.8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-5583795446109.2988</v>
      </c>
      <c r="L5163" s="444">
        <f t="shared" ca="1" si="184"/>
        <v>-1345694702512341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-1345694702512341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-5607061260468.0879</v>
      </c>
      <c r="L5164" s="444">
        <f t="shared" ca="1" si="184"/>
        <v>-1351301763772809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-1351301763772809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-5630424015720.0371</v>
      </c>
      <c r="L5165" s="444">
        <f t="shared" ca="1" si="184"/>
        <v>-1356932187788529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-1356932187788529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-5653884115785.5371</v>
      </c>
      <c r="L5166" s="444">
        <f t="shared" ca="1" si="184"/>
        <v>-1362586071904314.5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-1362586071904314.5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-5677441966267.9766</v>
      </c>
      <c r="L5167" s="444">
        <f t="shared" ca="1" si="184"/>
        <v>-1368263513870582.5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-1368263513870582.5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-5701097974460.7607</v>
      </c>
      <c r="L5168" s="444">
        <f t="shared" ca="1" si="184"/>
        <v>-1373964611845043.3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-1373964611845043.3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-5724852549354.3467</v>
      </c>
      <c r="L5169" s="444">
        <f t="shared" ca="1" si="184"/>
        <v>-1379689464394397.5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-1379689464394397.5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-5748706101643.3232</v>
      </c>
      <c r="L5170" s="444">
        <f t="shared" ca="1" si="184"/>
        <v>-1385438170496040.8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-1385438170496040.8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-5772659043733.5029</v>
      </c>
      <c r="L5171" s="444">
        <f t="shared" ca="1" si="184"/>
        <v>-1391210829539774.3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-1391210829539774.3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-5796711789749.0596</v>
      </c>
      <c r="L5172" s="444">
        <f t="shared" ca="1" si="184"/>
        <v>-1397007541329523.3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-1397007541329523.3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-5820864755539.6797</v>
      </c>
      <c r="L5173" s="444">
        <f t="shared" ca="1" si="184"/>
        <v>-1402828406085063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-1402828406085063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-5845118358687.7627</v>
      </c>
      <c r="L5174" s="444">
        <f t="shared" ca="1" si="184"/>
        <v>-1408673524443750.8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-1408673524443750.8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-5869473018515.6279</v>
      </c>
      <c r="L5175" s="444">
        <f t="shared" ca="1" si="184"/>
        <v>-1414542997462266.5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-1414542997462266.5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-5893929156092.7773</v>
      </c>
      <c r="L5176" s="444">
        <f t="shared" ca="1" si="184"/>
        <v>-1420436926618359.3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-1420436926618359.3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-5918487194243.1631</v>
      </c>
      <c r="L5177" s="444">
        <f t="shared" ca="1" si="184"/>
        <v>-1426355413812602.5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-1426355413812602.5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-5943147557552.5107</v>
      </c>
      <c r="L5178" s="444">
        <f t="shared" ca="1" si="184"/>
        <v>-1432298561370155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-1432298561370155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-5967910672375.6455</v>
      </c>
      <c r="L5179" s="444">
        <f t="shared" ca="1" si="184"/>
        <v>-1438266472042530.8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-1438266472042530.8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-5992776966843.8779</v>
      </c>
      <c r="L5180" s="444">
        <f t="shared" ca="1" si="184"/>
        <v>-1444259249009374.8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-1444259249009374.8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-6017746870872.3945</v>
      </c>
      <c r="L5181" s="444">
        <f t="shared" ca="1" si="184"/>
        <v>-1450276995880247.3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-1450276995880247.3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-6042820816167.6973</v>
      </c>
      <c r="L5182" s="444">
        <f t="shared" ca="1" si="184"/>
        <v>-1456319816696415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-1456319816696415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-6067999236235.0625</v>
      </c>
      <c r="L5183" s="444">
        <f t="shared" ca="1" si="184"/>
        <v>-1462387815932650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-1462387815932650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-6093282566386.042</v>
      </c>
      <c r="L5184" s="444">
        <f t="shared" ca="1" si="184"/>
        <v>-1468481098499036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-1468481098499036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-6118671243745.9834</v>
      </c>
      <c r="L5185" s="444">
        <f t="shared" ca="1" si="184"/>
        <v>-1474599769742782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-1474599769742782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-6144165707261.5918</v>
      </c>
      <c r="L5186" s="444">
        <f t="shared" ca="1" si="184"/>
        <v>-1480743935450043.5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-1480743935450043.5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-6169766397708.5146</v>
      </c>
      <c r="L5187" s="444">
        <f t="shared" ca="1" si="184"/>
        <v>-1486913701847752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-1486913701847752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-6195473757698.9668</v>
      </c>
      <c r="L5188" s="444">
        <f t="shared" ca="1" si="184"/>
        <v>-1493109175605451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-1493109175605451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-6221288231689.3789</v>
      </c>
      <c r="L5189" s="444">
        <f t="shared" ca="1" si="184"/>
        <v>-1499330463837140.5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-1499330463837140.5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-6247210265988.085</v>
      </c>
      <c r="L5190" s="444">
        <f t="shared" ca="1" si="184"/>
        <v>-1505577674103128.5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-1505577674103128.5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-6273240308763.0352</v>
      </c>
      <c r="L5191" s="444">
        <f t="shared" ca="1" si="184"/>
        <v>-1511850914411891.5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-1511850914411891.5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-6299378810049.5479</v>
      </c>
      <c r="L5192" s="444">
        <f t="shared" ca="1" si="184"/>
        <v>-1518150293221941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-1518150293221941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-6325626221758.0879</v>
      </c>
      <c r="L5193" s="444">
        <f t="shared" ca="1" si="184"/>
        <v>-1524475919443699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-1524475919443699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-6351982997682.0791</v>
      </c>
      <c r="L5194" s="444">
        <f t="shared" ca="1" si="184"/>
        <v>-1530827902441381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-1530827902441381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-6378449593505.7539</v>
      </c>
      <c r="L5195" s="444">
        <f t="shared" ca="1" si="184"/>
        <v>-1537206352034886.8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-1537206352034886.8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-6405026466812.0283</v>
      </c>
      <c r="L5196" s="444">
        <f t="shared" ca="1" si="184"/>
        <v>-1543611378501698.8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-1543611378501698.8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-6431714077090.4111</v>
      </c>
      <c r="L5197" s="444">
        <f t="shared" ca="1" si="184"/>
        <v>-1550043092578789.3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-1550043092578789.3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-6458512885744.9551</v>
      </c>
      <c r="L5198" s="444">
        <f t="shared" ca="1" si="184"/>
        <v>-1556501605464534.3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-1556501605464534.3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-6485423356102.2256</v>
      </c>
      <c r="L5199" s="444">
        <f t="shared" ca="1" si="184"/>
        <v>-1562987028820636.5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-1562987028820636.5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-6512445953419.3184</v>
      </c>
      <c r="L5200" s="444">
        <f t="shared" ca="1" si="184"/>
        <v>-1569499474774055.8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-1569499474774055.8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-6539581144891.8984</v>
      </c>
      <c r="L5201" s="444">
        <f t="shared" ca="1" si="184"/>
        <v>-1576039055918947.8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-1576039055918947.8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-6566829399662.2822</v>
      </c>
      <c r="L5202" s="444">
        <f t="shared" ca="1" si="184"/>
        <v>-1582605885318610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-1582605885318610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-6594191188827.542</v>
      </c>
      <c r="L5203" s="444">
        <f t="shared" ca="1" si="184"/>
        <v>-1589200076507437.5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-1589200076507437.5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-6621666985447.6563</v>
      </c>
      <c r="L5204" s="444">
        <f t="shared" ca="1" si="184"/>
        <v>-1595821743492885.3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-1595821743492885.3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-6649257264553.6885</v>
      </c>
      <c r="L5205" s="444">
        <f t="shared" ca="1" si="184"/>
        <v>-1602471000757439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-1602471000757439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-6676962503155.9961</v>
      </c>
      <c r="L5206" s="444">
        <f t="shared" ca="1" si="184"/>
        <v>-1609147963260595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-1609147963260595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-6704783180252.4795</v>
      </c>
      <c r="L5207" s="444">
        <f t="shared" ca="1" si="184"/>
        <v>-1615852746440847.5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-1615852746440847.5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-6732719776836.8643</v>
      </c>
      <c r="L5208" s="444">
        <f t="shared" ca="1" si="184"/>
        <v>-1622585466217684.3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-1622585466217684.3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-6760772775907.0176</v>
      </c>
      <c r="L5209" s="444">
        <f t="shared" ca="1" si="184"/>
        <v>-1629346238993591.3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-1629346238993591.3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-6788942662473.2969</v>
      </c>
      <c r="L5210" s="444">
        <f t="shared" ca="1" si="184"/>
        <v>-1636135181656064.5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-1636135181656064.5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-6817229923566.9355</v>
      </c>
      <c r="L5211" s="444">
        <f t="shared" ca="1" si="184"/>
        <v>-1642952411579631.5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-1642952411579631.5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-6845635048248.4648</v>
      </c>
      <c r="L5212" s="444">
        <f t="shared" ca="1" si="184"/>
        <v>-1649798046627880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-1649798046627880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-6874158527616.167</v>
      </c>
      <c r="L5213" s="444">
        <f t="shared" ca="1" si="184"/>
        <v>-1656672205155496.3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-1656672205155496.3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-6902800854814.5674</v>
      </c>
      <c r="L5214" s="444">
        <f t="shared" ca="1" si="184"/>
        <v>-1663575006010310.8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-1663575006010310.8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-6931562525042.9609</v>
      </c>
      <c r="L5215" s="444">
        <f t="shared" ca="1" si="184"/>
        <v>-1670506568535353.8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-1670506568535353.8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-6960444035563.9736</v>
      </c>
      <c r="L5216" s="444">
        <f t="shared" ca="1" si="184"/>
        <v>-1677467012570917.8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-1677467012570917.8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-6989445885712.1572</v>
      </c>
      <c r="L5217" s="444">
        <f t="shared" ca="1" si="184"/>
        <v>-1684456458456630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-1684456458456630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-7018568576902.625</v>
      </c>
      <c r="L5218" s="444">
        <f t="shared" ca="1" si="184"/>
        <v>-1691475027033532.5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-1691475027033532.5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-7047812612639.7188</v>
      </c>
      <c r="L5219" s="444">
        <f t="shared" ca="1" si="184"/>
        <v>-1698522839646172.3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-1698522839646172.3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-7077178498525.7178</v>
      </c>
      <c r="L5220" s="444">
        <f t="shared" ca="1" si="184"/>
        <v>-1705600018144698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-1705600018144698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-7106666742269.5752</v>
      </c>
      <c r="L5221" s="444">
        <f t="shared" ca="1" si="184"/>
        <v>-1712706684886967.5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-1712706684886967.5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-7136277853695.6982</v>
      </c>
      <c r="L5222" s="444">
        <f t="shared" ca="1" si="184"/>
        <v>-1719842962740663.3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-1719842962740663.3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-7166012344752.7637</v>
      </c>
      <c r="L5223" s="444">
        <f t="shared" ca="1" si="184"/>
        <v>-1727008975085416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-1727008975085416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-7195870729522.5664</v>
      </c>
      <c r="L5224" s="444">
        <f t="shared" ca="1" si="184"/>
        <v>-1734204845814938.5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-1734204845814938.5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-7225853524228.9102</v>
      </c>
      <c r="L5225" s="444">
        <f t="shared" ca="1" si="184"/>
        <v>-1741430699339167.5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-1741430699339167.5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-7255961247246.5313</v>
      </c>
      <c r="L5226" s="444">
        <f t="shared" ca="1" si="184"/>
        <v>-1748686660586414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-1748686660586414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-7286194419110.0586</v>
      </c>
      <c r="L5227" s="444">
        <f t="shared" ca="1" si="184"/>
        <v>-1755972855005524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-1755972855005524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-7316553562523.0166</v>
      </c>
      <c r="L5228" s="444">
        <f t="shared" ca="1" si="184"/>
        <v>-1763289408568047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-1763289408568047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-7347039202366.8623</v>
      </c>
      <c r="L5229" s="444">
        <f t="shared" ca="1" si="184"/>
        <v>-1770636447770413.8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-1770636447770413.8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-7377651865710.0576</v>
      </c>
      <c r="L5230" s="444">
        <f t="shared" ca="1" si="184"/>
        <v>-1778014099636123.8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-1778014099636123.8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-7408392081817.1807</v>
      </c>
      <c r="L5231" s="444">
        <f t="shared" ca="1" si="184"/>
        <v>-1785422491717941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-1785422491717941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-7439260382158.0869</v>
      </c>
      <c r="L5232" s="444">
        <f t="shared" ca="1" si="184"/>
        <v>-1792861752100099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-1792861752100099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-7470257300417.0791</v>
      </c>
      <c r="L5233" s="444">
        <f t="shared" ca="1" si="184"/>
        <v>-1800332009400516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-1800332009400516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-7501383372502.1494</v>
      </c>
      <c r="L5234" s="444">
        <f t="shared" ca="1" si="184"/>
        <v>-1807833392773018.3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-1807833392773018.3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-7532639136554.2422</v>
      </c>
      <c r="L5235" s="444">
        <f t="shared" ca="1" si="184"/>
        <v>-1815366031909572.5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-1815366031909572.5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-7564025132956.5518</v>
      </c>
      <c r="L5236" s="444">
        <f t="shared" ca="1" si="184"/>
        <v>-1822930057042529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-1822930057042529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-7595541904343.8701</v>
      </c>
      <c r="L5237" s="444">
        <f t="shared" ca="1" si="184"/>
        <v>-1830525598946872.8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-1830525598946872.8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-7627189995611.9697</v>
      </c>
      <c r="L5238" s="444">
        <f t="shared" ca="1" si="184"/>
        <v>-1838152788942484.8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-1838152788942484.8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-7658969953927.0195</v>
      </c>
      <c r="L5239" s="444">
        <f t="shared" ca="1" si="184"/>
        <v>-1845811758896411.8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-1845811758896411.8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-7690882328735.0479</v>
      </c>
      <c r="L5240" s="444">
        <f t="shared" ca="1" si="184"/>
        <v>-1853502641225146.8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-1853502641225146.8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-7722927671771.4443</v>
      </c>
      <c r="L5241" s="444">
        <f t="shared" ca="1" si="184"/>
        <v>-1861225568896918.3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-1861225568896918.3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-7755106537070.4922</v>
      </c>
      <c r="L5242" s="444">
        <f t="shared" ca="1" si="184"/>
        <v>-1868980675433988.8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-1868980675433988.8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-7787419480974.9541</v>
      </c>
      <c r="L5243" s="444">
        <f t="shared" ca="1" si="184"/>
        <v>-1876768094914963.8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-1876768094914963.8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-7819867062145.6826</v>
      </c>
      <c r="L5244" s="444">
        <f t="shared" ca="1" si="184"/>
        <v>-1884587961977109.5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-1884587961977109.5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-7852449841571.29</v>
      </c>
      <c r="L5245" s="444">
        <f t="shared" ca="1" si="184"/>
        <v>-1892440411818680.8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-1892440411818680.8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-7885168382577.835</v>
      </c>
      <c r="L5246" s="444">
        <f t="shared" ca="1" si="184"/>
        <v>-1900325580201258.5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-1900325580201258.5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-7918023250838.5771</v>
      </c>
      <c r="L5247" s="444">
        <f t="shared" ca="1" si="184"/>
        <v>-1908243603452097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-1908243603452097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-7951015014383.7383</v>
      </c>
      <c r="L5248" s="444">
        <f t="shared" ca="1" si="184"/>
        <v>-1916194618466480.8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-1916194618466480.8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-7984144243610.3359</v>
      </c>
      <c r="L5249" s="444">
        <f t="shared" ca="1" si="184"/>
        <v>-1924178762710091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-1924178762710091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-8017411511292.0459</v>
      </c>
      <c r="L5250" s="444">
        <f t="shared" ca="1" si="184"/>
        <v>-1932196174221383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-1932196174221383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-8050817392589.0957</v>
      </c>
      <c r="L5251" s="444">
        <f t="shared" ca="1" si="184"/>
        <v>-1940246991613972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-1940246991613972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-8084362465058.2168</v>
      </c>
      <c r="L5252" s="444">
        <f t="shared" ca="1" si="184"/>
        <v>-1948331354079030.3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-1948331354079030.3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-8118047308662.627</v>
      </c>
      <c r="L5253" s="444">
        <f t="shared" ca="1" si="184"/>
        <v>-1956449401387693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-1956449401387693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-8151872505782.0527</v>
      </c>
      <c r="L5254" s="444">
        <f t="shared" ca="1" si="184"/>
        <v>-1964601273893475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-1964601273893475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-8185838641222.8135</v>
      </c>
      <c r="L5255" s="444">
        <f t="shared" ca="1" si="184"/>
        <v>-1972787112534697.8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-1972787112534697.8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-8219946302227.9072</v>
      </c>
      <c r="L5256" s="444">
        <f t="shared" ca="1" si="184"/>
        <v>-1981007058836925.8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-1981007058836925.8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-8254196078487.1914</v>
      </c>
      <c r="L5257" s="444">
        <f t="shared" ca="1" si="184"/>
        <v>-1989261254915413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-1989261254915413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-8288588562147.5547</v>
      </c>
      <c r="L5258" s="444">
        <f t="shared" ca="1" si="184"/>
        <v>-1997549843477560.5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-1997549843477560.5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-8323124347823.1689</v>
      </c>
      <c r="L5259" s="444">
        <f t="shared" ca="1" si="184"/>
        <v>-2005872967825383.8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-2005872967825383.8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-8357804032605.7666</v>
      </c>
      <c r="L5260" s="444">
        <f t="shared" ca="1" si="184"/>
        <v>-2014230771857989.5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-2014230771857989.5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-8392628216074.9561</v>
      </c>
      <c r="L5261" s="444">
        <f t="shared" ca="1" si="184"/>
        <v>-2022623400074064.5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-2022623400074064.5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-8427597500308.6016</v>
      </c>
      <c r="L5262" s="444">
        <f t="shared" ca="1" si="184"/>
        <v>-2031050997574373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-2031050997574373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-8462712489893.2207</v>
      </c>
      <c r="L5263" s="444">
        <f t="shared" ca="1" si="184"/>
        <v>-2039513710064266.3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-2039513710064266.3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-8497973791934.4424</v>
      </c>
      <c r="L5264" s="444">
        <f t="shared" ca="1" si="184"/>
        <v>-2048011683856200.8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-2048011683856200.8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-8533382016067.5029</v>
      </c>
      <c r="L5265" s="444">
        <f t="shared" ca="1" si="184"/>
        <v>-2056545065872268.3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-2056545065872268.3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-8568937774467.7842</v>
      </c>
      <c r="L5266" s="444">
        <f t="shared" ca="1" si="184"/>
        <v>-2065114003646736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-2065114003646736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-8604641681861.3994</v>
      </c>
      <c r="L5267" s="444">
        <f t="shared" ca="1" si="184"/>
        <v>-2073718645328597.5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-2073718645328597.5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-8640494355535.8232</v>
      </c>
      <c r="L5268" s="444">
        <f t="shared" ca="1" si="184"/>
        <v>-2082359139684133.3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-2082359139684133.3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-8676496415350.5537</v>
      </c>
      <c r="L5269" s="444">
        <f t="shared" ca="1" si="184"/>
        <v>-2091035636099483.8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-2091035636099483.8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-8712648483747.8486</v>
      </c>
      <c r="L5270" s="444">
        <f t="shared" ca="1" si="184"/>
        <v>-2099748284583231.5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-2099748284583231.5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-8748951185763.4658</v>
      </c>
      <c r="L5271" s="444">
        <f t="shared" ca="1" si="184"/>
        <v>-2108497235768995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-2108497235768995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-8785405149037.4795</v>
      </c>
      <c r="L5272" s="444">
        <f t="shared" ca="1" si="184"/>
        <v>-2117282640918032.5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-2117282640918032.5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-8822011003825.1367</v>
      </c>
      <c r="L5273" s="444">
        <f t="shared" ca="1" si="184"/>
        <v>-2126104651921857.8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-2126104651921857.8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-8858769383007.7402</v>
      </c>
      <c r="L5274" s="444">
        <f t="shared" ca="1" si="184"/>
        <v>-2134963421304865.5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-2134963421304865.5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-8895680922103.6055</v>
      </c>
      <c r="L5275" s="444">
        <f t="shared" ca="1" si="184"/>
        <v>-2143859102226969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-2143859102226969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-8932746259279.0371</v>
      </c>
      <c r="L5276" s="444">
        <f t="shared" ca="1" si="184"/>
        <v>-2152791848486248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-2152791848486248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-8969966035359.3672</v>
      </c>
      <c r="L5277" s="444">
        <f t="shared" ca="1" si="184"/>
        <v>-2161761814521607.3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-2161761814521607.3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-9007340893840.0293</v>
      </c>
      <c r="L5278" s="444">
        <f t="shared" ca="1" si="184"/>
        <v>-2170769155415447.3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-2170769155415447.3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-9044871480897.6973</v>
      </c>
      <c r="L5279" s="444">
        <f t="shared" ca="1" si="184"/>
        <v>-2179814026896345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-2179814026896345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-9082558445401.4375</v>
      </c>
      <c r="L5280" s="444">
        <f t="shared" ca="1" si="184"/>
        <v>-2188896585341746.5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-2188896585341746.5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-9120402438923.9434</v>
      </c>
      <c r="L5281" s="444">
        <f t="shared" ca="1" si="184"/>
        <v>-2198016987780670.5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-2198016987780670.5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-9158404115752.793</v>
      </c>
      <c r="L5282" s="444">
        <f t="shared" ca="1" si="184"/>
        <v>-2207175391896423.3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-2207175391896423.3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-9196564132901.7637</v>
      </c>
      <c r="L5283" s="444">
        <f t="shared" ca="1" si="184"/>
        <v>-2216371956029325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-2216371956029325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-9234883150122.1875</v>
      </c>
      <c r="L5284" s="444">
        <f t="shared" ca="1" si="184"/>
        <v>-2225606839179447.3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-2225606839179447.3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-9273361829914.3652</v>
      </c>
      <c r="L5285" s="444">
        <f t="shared" ca="1" si="184"/>
        <v>-2234880201009361.5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-2234880201009361.5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-9312000837539.0059</v>
      </c>
      <c r="L5286" s="444">
        <f t="shared" ca="1" si="184"/>
        <v>-2244192201846900.5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-2244192201846900.5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-9350800841028.75</v>
      </c>
      <c r="L5287" s="444">
        <f t="shared" ca="1" si="184"/>
        <v>-2253543002687929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-2253543002687929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-9389762511199.7031</v>
      </c>
      <c r="L5288" s="444">
        <f t="shared" ca="1" si="184"/>
        <v>-2262932765199128.5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-2262932765199128.5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-9428886521663.0352</v>
      </c>
      <c r="L5289" s="444">
        <f t="shared" ca="1" si="184"/>
        <v>-2272361651720791.5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-2272361651720791.5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-9468173548836.6309</v>
      </c>
      <c r="L5290" s="444">
        <f t="shared" ca="1" si="184"/>
        <v>-2281829825269628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-2281829825269628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-9507624271956.7832</v>
      </c>
      <c r="L5291" s="444">
        <f t="shared" ca="1" si="184"/>
        <v>-2291337449541585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-2291337449541585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-9547239373089.9375</v>
      </c>
      <c r="L5292" s="444">
        <f t="shared" ca="1" si="184"/>
        <v>-2300884688914675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-2300884688914675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-9587019537144.4785</v>
      </c>
      <c r="L5293" s="444">
        <f t="shared" ca="1" si="184"/>
        <v>-2310471708451819.5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-2310471708451819.5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-9626965451882.582</v>
      </c>
      <c r="L5294" s="444">
        <f t="shared" ca="1" si="184"/>
        <v>-2320098673903702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-2320098673903702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-9667077807932.0918</v>
      </c>
      <c r="L5295" s="444">
        <f t="shared" ca="1" si="184"/>
        <v>-2329765751711634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-2329765751711634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-9707357298798.4746</v>
      </c>
      <c r="L5296" s="444">
        <f t="shared" ca="1" si="184"/>
        <v>-2339473109010432.5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-2339473109010432.5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-9747804620876.8027</v>
      </c>
      <c r="L5297" s="444">
        <f t="shared" ca="1" si="184"/>
        <v>-2349220913631309.5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-2349220913631309.5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-9788420473463.7891</v>
      </c>
      <c r="L5298" s="444">
        <f t="shared" ca="1" si="184"/>
        <v>-2359009334104773.5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-2359009334104773.5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-9829205558769.8887</v>
      </c>
      <c r="L5299" s="444">
        <f t="shared" ca="1" si="184"/>
        <v>-2368838539663543.5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-2368838539663543.5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-9870160581931.4316</v>
      </c>
      <c r="L5300" s="444">
        <f t="shared" ca="1" si="184"/>
        <v>-2378708700245475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-2378708700245475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-9911286251022.8125</v>
      </c>
      <c r="L5301" s="444">
        <f t="shared" ca="1" si="184"/>
        <v>-2388619986496498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-2388619986496498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-9952583277068.7422</v>
      </c>
      <c r="L5302" s="444">
        <f t="shared" ca="1" si="184"/>
        <v>-2398572569773566.5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-2398572569773566.5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-9994052374056.5273</v>
      </c>
      <c r="L5303" s="444">
        <f t="shared" ca="1" si="184"/>
        <v>-2408566622147623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-2408566622147623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-10035694258948.43</v>
      </c>
      <c r="L5304" s="444">
        <f t="shared" ca="1" si="184"/>
        <v>-2418602316406571.5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-2418602316406571.5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-10077509651694.047</v>
      </c>
      <c r="L5305" s="444">
        <f t="shared" ca="1" si="184"/>
        <v>-2428679826058265.5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-2428679826058265.5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-10119499275242.773</v>
      </c>
      <c r="L5306" s="444">
        <f t="shared" ca="1" si="184"/>
        <v>-2438799325333508.5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-2438799325333508.5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-10161663855556.285</v>
      </c>
      <c r="L5307" s="444">
        <f t="shared" ca="1" si="184"/>
        <v>-2448960989189065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-2448960989189065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-10204004121621.104</v>
      </c>
      <c r="L5308" s="444">
        <f t="shared" ca="1" si="184"/>
        <v>-2459164993310686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-2459164993310686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-10246520805461.191</v>
      </c>
      <c r="L5309" s="444">
        <f t="shared" ca="1" si="184"/>
        <v>-2469411514116147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-2469411514116147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-10289214642150.613</v>
      </c>
      <c r="L5310" s="444">
        <f t="shared" ca="1" si="184"/>
        <v>-2479700728758297.5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-2479700728758297.5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-10332086369826.24</v>
      </c>
      <c r="L5311" s="444">
        <f t="shared" ca="1" si="184"/>
        <v>-2490032815128123.5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-2490032815128123.5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-10375136729700.514</v>
      </c>
      <c r="L5312" s="444">
        <f t="shared" ca="1" si="184"/>
        <v>-2500407951857824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-2500407951857824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-10418366466074.266</v>
      </c>
      <c r="L5313" s="444">
        <f t="shared" ca="1" si="184"/>
        <v>-2510826318323898.5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-2510826318323898.5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-10461776326349.576</v>
      </c>
      <c r="L5314" s="444">
        <f t="shared" ca="1" si="184"/>
        <v>-2521288094650248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-2521288094650248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-10505367061042.699</v>
      </c>
      <c r="L5315" s="444">
        <f t="shared" ca="1" si="184"/>
        <v>-2531793461711290.5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-2531793461711290.5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-10549139423797.043</v>
      </c>
      <c r="L5316" s="444">
        <f t="shared" ca="1" si="184"/>
        <v>-2542342601135087.5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-2542342601135087.5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-10593094171396.197</v>
      </c>
      <c r="L5317" s="444">
        <f t="shared" ca="1" si="184"/>
        <v>-2552935695306483.5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-2552935695306483.5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-10637232063777.014</v>
      </c>
      <c r="L5318" s="444">
        <f t="shared" ca="1" si="184"/>
        <v>-2563572927370260.5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-2563572927370260.5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-10681553864042.752</v>
      </c>
      <c r="L5319" s="444">
        <f t="shared" ca="1" si="184"/>
        <v>-2574254481234303.5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-2574254481234303.5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-10726060338476.264</v>
      </c>
      <c r="L5320" s="444">
        <f t="shared" ca="1" si="184"/>
        <v>-2584980541572780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-2584980541572780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-10770752256553.25</v>
      </c>
      <c r="L5321" s="444">
        <f t="shared" ca="1" si="184"/>
        <v>-2595751293829333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-2595751293829333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-10815630390955.555</v>
      </c>
      <c r="L5322" s="444">
        <f t="shared" ca="1" si="184"/>
        <v>-2606566924220288.5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-2606566924220288.5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-10860695517584.535</v>
      </c>
      <c r="L5323" s="444">
        <f t="shared" ca="1" si="184"/>
        <v>-2617427619737873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-2617427619737873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-10905948415574.471</v>
      </c>
      <c r="L5324" s="444">
        <f t="shared" ca="1" si="184"/>
        <v>-2628333568153447.5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-2628333568153447.5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-10951389867306.031</v>
      </c>
      <c r="L5325" s="444">
        <f t="shared" ca="1" si="184"/>
        <v>-2639284958020753.5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-2639284958020753.5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-10997020658419.807</v>
      </c>
      <c r="L5326" s="444">
        <f t="shared" ca="1" si="184"/>
        <v>-2650281978679173.5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-2650281978679173.5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-11042841577829.889</v>
      </c>
      <c r="L5327" s="444">
        <f t="shared" ca="1" si="184"/>
        <v>-2661324820257003.5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-2661324820257003.5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-11088853417737.514</v>
      </c>
      <c r="L5328" s="444">
        <f t="shared" ca="1" si="184"/>
        <v>-2672413673674741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-2672413673674741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-11135056973644.754</v>
      </c>
      <c r="L5329" s="444">
        <f t="shared" ca="1" si="184"/>
        <v>-2683548730648386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-2683548730648386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-11181453044368.275</v>
      </c>
      <c r="L5330" s="444">
        <f t="shared" ca="1" si="184"/>
        <v>-2694730183692754.5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-2694730183692754.5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-11228042432053.145</v>
      </c>
      <c r="L5331" s="444">
        <f t="shared" ca="1" si="184"/>
        <v>-2705958226124807.5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-2705958226124807.5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-11274825942186.697</v>
      </c>
      <c r="L5332" s="444">
        <f t="shared" ca="1" si="184"/>
        <v>-2717233052066994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-2717233052066994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-11321804383612.475</v>
      </c>
      <c r="L5333" s="444">
        <f t="shared" ca="1" si="184"/>
        <v>-2728554856450606.5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-2728554856450606.5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-11368978568544.193</v>
      </c>
      <c r="L5334" s="444">
        <f t="shared" ca="1" si="184"/>
        <v>-2739923835019150.5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-2739923835019150.5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-11416349312579.793</v>
      </c>
      <c r="L5335" s="444">
        <f t="shared" ca="1" si="184"/>
        <v>-2751340184331730.5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-2751340184331730.5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-11463917434715.543</v>
      </c>
      <c r="L5336" s="444">
        <f t="shared" ca="1" si="184"/>
        <v>-2762804101766446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-2762804101766446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-11511683757360.191</v>
      </c>
      <c r="L5337" s="444">
        <f t="shared" ca="1" si="184"/>
        <v>-2774315785523806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-2774315785523806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-11559649106349.191</v>
      </c>
      <c r="L5338" s="444">
        <f t="shared" ca="1" si="184"/>
        <v>-2785875434630155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-2785875434630155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-11607814310958.979</v>
      </c>
      <c r="L5339" s="444">
        <f t="shared" ca="1" si="184"/>
        <v>-2797483248941114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-2797483248941114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-11656180203921.309</v>
      </c>
      <c r="L5340" s="444">
        <f t="shared" ca="1" si="184"/>
        <v>-2809139429145035.5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-2809139429145035.5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-11704747621437.648</v>
      </c>
      <c r="L5341" s="444">
        <f t="shared" ca="1" si="184"/>
        <v>-2820844176766473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-2820844176766473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-11753517403193.637</v>
      </c>
      <c r="L5342" s="444">
        <f t="shared" ca="1" si="184"/>
        <v>-2832597694169666.5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-2832597694169666.5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-11802490392373.609</v>
      </c>
      <c r="L5343" s="444">
        <f t="shared" ca="1" si="184"/>
        <v>-2844400184562040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-2844400184562040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-11851667435675.166</v>
      </c>
      <c r="L5344" s="444">
        <f t="shared" ca="1" si="184"/>
        <v>-2856251851997715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-2856251851997715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-11901049383323.813</v>
      </c>
      <c r="L5345" s="444">
        <f t="shared" ca="1" si="184"/>
        <v>-2868152901381039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-2868152901381039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-11950637089087.662</v>
      </c>
      <c r="L5346" s="444">
        <f t="shared" ca="1" si="184"/>
        <v>-2880103538470126.5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-2880103538470126.5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-12000431410292.193</v>
      </c>
      <c r="L5347" s="444">
        <f t="shared" ca="1" si="184"/>
        <v>-2892103969880418.5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-2892103969880418.5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-12050433207835.076</v>
      </c>
      <c r="L5348" s="444">
        <f t="shared" ca="1" si="184"/>
        <v>-2904154403088253.5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-2904154403088253.5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-12100643346201.057</v>
      </c>
      <c r="L5349" s="444">
        <f t="shared" ca="1" si="184"/>
        <v>-2916255046434454.5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-2916255046434454.5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-12151062693476.895</v>
      </c>
      <c r="L5350" s="444">
        <f t="shared" ca="1" si="184"/>
        <v>-2928406109127931.5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-2928406109127931.5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-12201692121366.381</v>
      </c>
      <c r="L5351" s="444">
        <f t="shared" ca="1" si="184"/>
        <v>-2940607801249298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-2940607801249298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-12252532505205.408</v>
      </c>
      <c r="L5352" s="444">
        <f t="shared" ca="1" si="184"/>
        <v>-2952860333754503.5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-2952860333754503.5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-12303584723977.098</v>
      </c>
      <c r="L5353" s="444">
        <f t="shared" ca="1" si="184"/>
        <v>-2965163918478480.5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-2965163918478480.5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-12354849660327.002</v>
      </c>
      <c r="L5354" s="444">
        <f t="shared" ca="1" si="184"/>
        <v>-2977518768138807.5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-2977518768138807.5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-12406328200578.365</v>
      </c>
      <c r="L5355" s="444">
        <f t="shared" ca="1" si="184"/>
        <v>-2989925096339386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-2989925096339386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-12458021234747.441</v>
      </c>
      <c r="L5356" s="444">
        <f t="shared" ca="1" si="184"/>
        <v>-3002383117574133.5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-3002383117574133.5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-12509929656558.889</v>
      </c>
      <c r="L5357" s="444">
        <f t="shared" ca="1" si="184"/>
        <v>-3014893047230692.5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-3014893047230692.5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-12562054363461.219</v>
      </c>
      <c r="L5358" s="444">
        <f t="shared" ca="1" si="184"/>
        <v>-3027455101594153.5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-3027455101594153.5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-12614396256642.307</v>
      </c>
      <c r="L5359" s="444">
        <f t="shared" ca="1" si="184"/>
        <v>-3040069497850796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-3040069497850796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-12666956241044.982</v>
      </c>
      <c r="L5360" s="444">
        <f t="shared" ca="1" si="184"/>
        <v>-3052736454091841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-3052736454091841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-12719735225382.67</v>
      </c>
      <c r="L5361" s="444">
        <f t="shared" ca="1" si="184"/>
        <v>-3065456189317223.5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-3065456189317223.5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-12772734122155.098</v>
      </c>
      <c r="L5362" s="444">
        <f t="shared" ca="1" si="184"/>
        <v>-3078228923439378.5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-3078228923439378.5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-12825953847664.076</v>
      </c>
      <c r="L5363" s="444">
        <f t="shared" ref="L5363:L5617" ca="1" si="189">I5363-J5363+K5363</f>
        <v>-3091054877287042.5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-3091054877287042.5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-12879395322029.344</v>
      </c>
      <c r="L5364" s="444">
        <f t="shared" ca="1" si="189"/>
        <v>-3103934272609072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-3103934272609072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-12933059469204.467</v>
      </c>
      <c r="L5365" s="444">
        <f t="shared" ca="1" si="189"/>
        <v>-3116867332078276.5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-3116867332078276.5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-12986947216992.818</v>
      </c>
      <c r="L5366" s="444">
        <f t="shared" ca="1" si="189"/>
        <v>-3129854279295269.5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-3129854279295269.5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-13041059497063.623</v>
      </c>
      <c r="L5367" s="444">
        <f t="shared" ca="1" si="189"/>
        <v>-3142895338792333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-3142895338792333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-13095397244968.055</v>
      </c>
      <c r="L5368" s="444">
        <f t="shared" ca="1" si="189"/>
        <v>-3155990736037301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-3155990736037301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-13149961400155.42</v>
      </c>
      <c r="L5369" s="444">
        <f t="shared" ca="1" si="189"/>
        <v>-3169140697437456.5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-3169140697437456.5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-13204752905989.402</v>
      </c>
      <c r="L5370" s="444">
        <f t="shared" ca="1" si="189"/>
        <v>-3182345450343446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-3182345450343446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-13259772709764.357</v>
      </c>
      <c r="L5371" s="444">
        <f t="shared" ca="1" si="189"/>
        <v>-3195605223053210.5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-3195605223053210.5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-13315021762721.711</v>
      </c>
      <c r="L5372" s="444">
        <f t="shared" ca="1" si="189"/>
        <v>-3208920244815932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-3208920244815932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-13370501020066.383</v>
      </c>
      <c r="L5373" s="444">
        <f t="shared" ca="1" si="189"/>
        <v>-3222290745835998.5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-3222290745835998.5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-13426211440983.326</v>
      </c>
      <c r="L5374" s="444">
        <f t="shared" ca="1" si="189"/>
        <v>-3235716957276982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-3235716957276982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-13482153988654.092</v>
      </c>
      <c r="L5375" s="444">
        <f t="shared" ca="1" si="189"/>
        <v>-3249199111265636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-3249199111265636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-13538329630273.482</v>
      </c>
      <c r="L5376" s="444">
        <f t="shared" ca="1" si="189"/>
        <v>-3262737440895909.5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-3262737440895909.5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-13594739337066.289</v>
      </c>
      <c r="L5377" s="444">
        <f t="shared" ca="1" si="189"/>
        <v>-3276332180232976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-3276332180232976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-13651384084304.066</v>
      </c>
      <c r="L5378" s="444">
        <f t="shared" ca="1" si="189"/>
        <v>-3289983564317280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-3289983564317280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-13708264851322</v>
      </c>
      <c r="L5379" s="444">
        <f t="shared" ca="1" si="189"/>
        <v>-3303691829168602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-3303691829168602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-13765382621535.842</v>
      </c>
      <c r="L5380" s="444">
        <f t="shared" ca="1" si="189"/>
        <v>-3317457211790138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-3317457211790138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-13822738382458.908</v>
      </c>
      <c r="L5381" s="444">
        <f t="shared" ca="1" si="189"/>
        <v>-3331279950172597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-3331279950172597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-13880333125719.154</v>
      </c>
      <c r="L5382" s="444">
        <f t="shared" ca="1" si="189"/>
        <v>-3345160283298316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-3345160283298316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-13938167847076.316</v>
      </c>
      <c r="L5383" s="444">
        <f t="shared" ca="1" si="189"/>
        <v>-3359098451145392.5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-3359098451145392.5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-13996243546439.135</v>
      </c>
      <c r="L5384" s="444">
        <f t="shared" ca="1" si="189"/>
        <v>-3373094694691831.5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-3373094694691831.5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-14054561227882.631</v>
      </c>
      <c r="L5385" s="444">
        <f t="shared" ca="1" si="189"/>
        <v>-3387149255919714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-3387149255919714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-14113121899665.475</v>
      </c>
      <c r="L5386" s="444">
        <f t="shared" ca="1" si="189"/>
        <v>-3401262377819379.5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-3401262377819379.5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-14171926574247.414</v>
      </c>
      <c r="L5387" s="444">
        <f t="shared" ca="1" si="189"/>
        <v>-3415434304393627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-3415434304393627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-14230976268306.779</v>
      </c>
      <c r="L5388" s="444">
        <f t="shared" ca="1" si="189"/>
        <v>-3429665280661934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-3429665280661934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-14290272002758.059</v>
      </c>
      <c r="L5389" s="444">
        <f t="shared" ca="1" si="189"/>
        <v>-3443955552664692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-3443955552664692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-14349814802769.549</v>
      </c>
      <c r="L5390" s="444">
        <f t="shared" ca="1" si="189"/>
        <v>-3458305367467461.5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-3458305367467461.5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-14409605697781.09</v>
      </c>
      <c r="L5391" s="444">
        <f t="shared" ca="1" si="189"/>
        <v>-3472714973165242.5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-3472714973165242.5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-14469645721521.844</v>
      </c>
      <c r="L5392" s="444">
        <f t="shared" ca="1" si="189"/>
        <v>-3487184618886764.5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-3487184618886764.5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-14529935912028.186</v>
      </c>
      <c r="L5393" s="444">
        <f t="shared" ca="1" si="189"/>
        <v>-3501714554798792.5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-3501714554798792.5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-14590477311661.635</v>
      </c>
      <c r="L5394" s="444">
        <f t="shared" ca="1" si="189"/>
        <v>-3516305032110454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-3516305032110454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-14651270967126.891</v>
      </c>
      <c r="L5395" s="444">
        <f t="shared" ca="1" si="189"/>
        <v>-3530956303077581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-3530956303077581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-14712317929489.922</v>
      </c>
      <c r="L5396" s="444">
        <f t="shared" ca="1" si="189"/>
        <v>-3545668621007071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-3545668621007071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-14773619254196.129</v>
      </c>
      <c r="L5397" s="444">
        <f t="shared" ca="1" si="189"/>
        <v>-3560442240261267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-3560442240261267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-14835176001088.611</v>
      </c>
      <c r="L5398" s="444">
        <f t="shared" ca="1" si="189"/>
        <v>-3575277416262355.5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-3575277416262355.5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-14896989234426.48</v>
      </c>
      <c r="L5399" s="444">
        <f t="shared" ca="1" si="189"/>
        <v>-3590174405496782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-3590174405496782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-14959060022903.26</v>
      </c>
      <c r="L5400" s="444">
        <f t="shared" ca="1" si="189"/>
        <v>-3605133465519685.5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-3605133465519685.5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-15021389439665.355</v>
      </c>
      <c r="L5401" s="444">
        <f t="shared" ca="1" si="189"/>
        <v>-3620154854959351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-3620154854959351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-15083978562330.631</v>
      </c>
      <c r="L5402" s="444">
        <f t="shared" ca="1" si="189"/>
        <v>-3635238833521681.5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-3635238833521681.5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-15146828473007.008</v>
      </c>
      <c r="L5403" s="444">
        <f t="shared" ca="1" si="189"/>
        <v>-3650385661994688.5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-3650385661994688.5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-15209940258311.199</v>
      </c>
      <c r="L5404" s="444">
        <f t="shared" ca="1" si="189"/>
        <v>-3665595602252999.5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-3665595602252999.5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-15273315009387.498</v>
      </c>
      <c r="L5405" s="444">
        <f t="shared" ca="1" si="189"/>
        <v>-3680868917262387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-3680868917262387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-15336953821926.611</v>
      </c>
      <c r="L5406" s="444">
        <f t="shared" ca="1" si="189"/>
        <v>-3696205871084313.5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-3696205871084313.5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-15400857796184.639</v>
      </c>
      <c r="L5407" s="444">
        <f t="shared" ca="1" si="189"/>
        <v>-3711606728880498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-3711606728880498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-15465028037002.074</v>
      </c>
      <c r="L5408" s="444">
        <f t="shared" ca="1" si="189"/>
        <v>-3727071756917500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-3727071756917500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-15529465653822.916</v>
      </c>
      <c r="L5409" s="444">
        <f t="shared" ca="1" si="189"/>
        <v>-3742601222571323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-3742601222571323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-15594171760713.846</v>
      </c>
      <c r="L5410" s="444">
        <f t="shared" ca="1" si="189"/>
        <v>-3758195394332037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-3758195394332037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-15659147476383.484</v>
      </c>
      <c r="L5411" s="444">
        <f t="shared" ca="1" si="189"/>
        <v>-3773854541808420.5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-3773854541808420.5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-15724393924201.752</v>
      </c>
      <c r="L5412" s="444">
        <f t="shared" ca="1" si="189"/>
        <v>-3789578935732622.5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-3789578935732622.5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-15789912232219.26</v>
      </c>
      <c r="L5413" s="444">
        <f t="shared" ca="1" si="189"/>
        <v>-3805368847964842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-3805368847964842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-15855703533186.842</v>
      </c>
      <c r="L5414" s="444">
        <f t="shared" ca="1" si="189"/>
        <v>-3821224551498029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-3821224551498029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-15921768964575.121</v>
      </c>
      <c r="L5415" s="444">
        <f t="shared" ca="1" si="189"/>
        <v>-3837146320462604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-3837146320462604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-15988109668594.182</v>
      </c>
      <c r="L5416" s="444">
        <f t="shared" ca="1" si="189"/>
        <v>-3853134430131198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-3853134430131198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-16054726792213.324</v>
      </c>
      <c r="L5417" s="444">
        <f t="shared" ca="1" si="189"/>
        <v>-3869189156923411.5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-3869189156923411.5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-16121621487180.883</v>
      </c>
      <c r="L5418" s="444">
        <f t="shared" ca="1" si="189"/>
        <v>-3885310778410592.5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-3885310778410592.5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-16188794910044.137</v>
      </c>
      <c r="L5419" s="444">
        <f t="shared" ca="1" si="189"/>
        <v>-3901499573320636.5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-3901499573320636.5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-16256248222169.318</v>
      </c>
      <c r="L5420" s="444">
        <f t="shared" ca="1" si="189"/>
        <v>-3917755821542806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-3917755821542806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-16323982589761.693</v>
      </c>
      <c r="L5421" s="444">
        <f t="shared" ca="1" si="189"/>
        <v>-3934079804132567.5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-3934079804132567.5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-16391999183885.699</v>
      </c>
      <c r="L5422" s="444">
        <f t="shared" ca="1" si="189"/>
        <v>-3950471803316453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-3950471803316453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-16460299180485.221</v>
      </c>
      <c r="L5423" s="444">
        <f t="shared" ca="1" si="189"/>
        <v>-3966932102496938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-3966932102496938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-16528883760403.91</v>
      </c>
      <c r="L5424" s="444">
        <f t="shared" ca="1" si="189"/>
        <v>-3983460986257342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-3983460986257342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-16597754109405.592</v>
      </c>
      <c r="L5425" s="444">
        <f t="shared" ca="1" si="189"/>
        <v>-4000058740366747.5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-4000058740366747.5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-16666911418194.783</v>
      </c>
      <c r="L5426" s="444">
        <f t="shared" ca="1" si="189"/>
        <v>-4016725651784942.5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-4016725651784942.5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-16736356882437.258</v>
      </c>
      <c r="L5427" s="444">
        <f t="shared" ca="1" si="189"/>
        <v>-4033462008667380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-4033462008667380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-16806091702780.75</v>
      </c>
      <c r="L5428" s="444">
        <f t="shared" ca="1" si="189"/>
        <v>-4050268100370161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-4050268100370161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-16876117084875.67</v>
      </c>
      <c r="L5429" s="444">
        <f t="shared" ca="1" si="189"/>
        <v>-4067144217455036.5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-4067144217455036.5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-16946434239395.982</v>
      </c>
      <c r="L5430" s="444">
        <f t="shared" ca="1" si="189"/>
        <v>-4084090651694432.5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-4084090651694432.5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-17017044382060.135</v>
      </c>
      <c r="L5431" s="444">
        <f t="shared" ca="1" si="189"/>
        <v>-4101107696076492.5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-4101107696076492.5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-17087948733652.053</v>
      </c>
      <c r="L5432" s="444">
        <f t="shared" ca="1" si="189"/>
        <v>-4118195644810144.5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-4118195644810144.5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-17159148520042.266</v>
      </c>
      <c r="L5433" s="444">
        <f t="shared" ca="1" si="189"/>
        <v>-4135354793330187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-4135354793330187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-17230644972209.115</v>
      </c>
      <c r="L5434" s="444">
        <f t="shared" ca="1" si="189"/>
        <v>-4152585438302396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-4152585438302396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-17302439326259.98</v>
      </c>
      <c r="L5435" s="444">
        <f t="shared" ca="1" si="189"/>
        <v>-4169887877628656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-4169887877628656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-17374532823452.732</v>
      </c>
      <c r="L5436" s="444">
        <f t="shared" ca="1" si="189"/>
        <v>-4187262410452108.5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-4187262410452108.5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-17446926710217.119</v>
      </c>
      <c r="L5437" s="444">
        <f t="shared" ca="1" si="189"/>
        <v>-4204709337162325.5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-4204709337162325.5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-17519622238176.355</v>
      </c>
      <c r="L5438" s="444">
        <f t="shared" ca="1" si="189"/>
        <v>-4222228959400502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-4222228959400502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-17592620664168.758</v>
      </c>
      <c r="L5439" s="444">
        <f t="shared" ca="1" si="189"/>
        <v>-4239821580064671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-4239821580064671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-17665923250269.461</v>
      </c>
      <c r="L5440" s="444">
        <f t="shared" ca="1" si="189"/>
        <v>-4257487503314940.5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-4257487503314940.5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-17739531263812.25</v>
      </c>
      <c r="L5441" s="444">
        <f t="shared" ca="1" si="189"/>
        <v>-4275227034578753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-4275227034578753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-17813445977411.469</v>
      </c>
      <c r="L5442" s="444">
        <f t="shared" ca="1" si="189"/>
        <v>-4293040480556164.5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-4293040480556164.5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-17887668668984.016</v>
      </c>
      <c r="L5443" s="444">
        <f t="shared" ca="1" si="189"/>
        <v>-4310928149225148.5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-4310928149225148.5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-17962200621771.453</v>
      </c>
      <c r="L5444" s="444">
        <f t="shared" ca="1" si="189"/>
        <v>-4328890349846920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-4328890349846920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-18037043124362.168</v>
      </c>
      <c r="L5445" s="444">
        <f t="shared" ca="1" si="189"/>
        <v>-4346927392971282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-4346927392971282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-18112197470713.676</v>
      </c>
      <c r="L5446" s="444">
        <f t="shared" ca="1" si="189"/>
        <v>-4365039590441995.5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-4365039590441995.5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-18187664960174.98</v>
      </c>
      <c r="L5447" s="444">
        <f t="shared" ca="1" si="189"/>
        <v>-4383227255402170.5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-4383227255402170.5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-18263446897509.043</v>
      </c>
      <c r="L5448" s="444">
        <f t="shared" ca="1" si="189"/>
        <v>-4401490702299679.5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-4401490702299679.5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-18339544592915.332</v>
      </c>
      <c r="L5449" s="444">
        <f t="shared" ca="1" si="189"/>
        <v>-4419830246892595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-4419830246892595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-18415959362052.48</v>
      </c>
      <c r="L5450" s="444">
        <f t="shared" ca="1" si="189"/>
        <v>-4438246206254647.5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-4438246206254647.5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-18492692526061.031</v>
      </c>
      <c r="L5451" s="444">
        <f t="shared" ca="1" si="189"/>
        <v>-4456738898780708.5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-4456738898780708.5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-18569745411586.285</v>
      </c>
      <c r="L5452" s="444">
        <f t="shared" ca="1" si="189"/>
        <v>-4475308644192295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-4475308644192295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-18647119350801.23</v>
      </c>
      <c r="L5453" s="444">
        <f t="shared" ca="1" si="189"/>
        <v>-4493955763543096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-4493955763543096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-18724815681429.566</v>
      </c>
      <c r="L5454" s="444">
        <f t="shared" ca="1" si="189"/>
        <v>-4512680579224526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-4512680579224526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-18802835746768.859</v>
      </c>
      <c r="L5455" s="444">
        <f t="shared" ca="1" si="189"/>
        <v>-4531483414971295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-4531483414971295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-18881180895713.73</v>
      </c>
      <c r="L5456" s="444">
        <f t="shared" ca="1" si="189"/>
        <v>-4550364595867009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-4550364595867009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-18959852482779.203</v>
      </c>
      <c r="L5457" s="444">
        <f t="shared" ca="1" si="189"/>
        <v>-4569324448349788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-4569324448349788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-19038851868124.117</v>
      </c>
      <c r="L5458" s="444">
        <f t="shared" ca="1" si="189"/>
        <v>-4588363300217912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-4588363300217912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-19118180417574.633</v>
      </c>
      <c r="L5459" s="444">
        <f t="shared" ca="1" si="189"/>
        <v>-4607481480635487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-4607481480635487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-19197839502647.863</v>
      </c>
      <c r="L5460" s="444">
        <f t="shared" ca="1" si="189"/>
        <v>-4626679320138135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-4626679320138135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-19277830500575.563</v>
      </c>
      <c r="L5461" s="444">
        <f t="shared" ca="1" si="189"/>
        <v>-4645957150638711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-4645957150638711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-19358154794327.961</v>
      </c>
      <c r="L5462" s="444">
        <f t="shared" ca="1" si="189"/>
        <v>-4665315305433039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-4665315305433039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-19438813772637.664</v>
      </c>
      <c r="L5463" s="444">
        <f t="shared" ca="1" si="189"/>
        <v>-4684754119205677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-4684754119205677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-19519808830023.652</v>
      </c>
      <c r="L5464" s="444">
        <f t="shared" ca="1" si="189"/>
        <v>-4704273928035701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-4704273928035701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-19601141366815.422</v>
      </c>
      <c r="L5465" s="444">
        <f t="shared" ca="1" si="189"/>
        <v>-4723875069402516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-4723875069402516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-19682812789177.148</v>
      </c>
      <c r="L5466" s="444">
        <f t="shared" ca="1" si="189"/>
        <v>-4743557882191693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-4743557882191693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-19764824509132.055</v>
      </c>
      <c r="L5467" s="444">
        <f t="shared" ca="1" si="189"/>
        <v>-4763322706700825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-4763322706700825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-19847177944586.77</v>
      </c>
      <c r="L5468" s="444">
        <f t="shared" ca="1" si="189"/>
        <v>-4783169884645412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-4783169884645412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-19929874519355.883</v>
      </c>
      <c r="L5469" s="444">
        <f t="shared" ca="1" si="189"/>
        <v>-4803099759164768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-4803099759164768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-20012915663186.531</v>
      </c>
      <c r="L5470" s="444">
        <f t="shared" ca="1" si="189"/>
        <v>-4823112674827955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-4823112674827955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-20096302811783.145</v>
      </c>
      <c r="L5471" s="444">
        <f t="shared" ca="1" si="189"/>
        <v>-4843208977639738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-4843208977639738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-20180037406832.242</v>
      </c>
      <c r="L5472" s="444">
        <f t="shared" ca="1" si="189"/>
        <v>-4863389015046570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-4863389015046570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-20264120896027.375</v>
      </c>
      <c r="L5473" s="444">
        <f t="shared" ca="1" si="189"/>
        <v>-4883653135942597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-4883653135942597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-20348554733094.152</v>
      </c>
      <c r="L5474" s="444">
        <f t="shared" ca="1" si="189"/>
        <v>-4904001690675691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-4904001690675691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-20433340377815.379</v>
      </c>
      <c r="L5475" s="444">
        <f t="shared" ca="1" si="189"/>
        <v>-4924435031053506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-4924435031053506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-20518479296056.273</v>
      </c>
      <c r="L5476" s="444">
        <f t="shared" ca="1" si="189"/>
        <v>-4944953510349562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-4944953510349562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-20603972959789.84</v>
      </c>
      <c r="L5477" s="444">
        <f t="shared" ca="1" si="189"/>
        <v>-4965557483309352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-4965557483309352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-20689822847122.301</v>
      </c>
      <c r="L5478" s="444">
        <f t="shared" ca="1" si="189"/>
        <v>-4986247306156474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-4986247306156474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-20776030442318.641</v>
      </c>
      <c r="L5479" s="444">
        <f t="shared" ca="1" si="189"/>
        <v>-5007023336598793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-5007023336598793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-20862597235828.305</v>
      </c>
      <c r="L5480" s="444">
        <f t="shared" ca="1" si="189"/>
        <v>-5027885933834621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-5027885933834621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-20949524724310.922</v>
      </c>
      <c r="L5481" s="444">
        <f t="shared" ca="1" si="189"/>
        <v>-5048835458558932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-5048835458558932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-21036814410662.215</v>
      </c>
      <c r="L5482" s="444">
        <f t="shared" ca="1" si="189"/>
        <v>-5069872272969594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-5069872272969594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-21124467804039.977</v>
      </c>
      <c r="L5483" s="444">
        <f t="shared" ca="1" si="189"/>
        <v>-5090996740773634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-5090996740773634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-21212486419890.141</v>
      </c>
      <c r="L5484" s="444">
        <f t="shared" ca="1" si="189"/>
        <v>-5112209227193524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-5112209227193524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-21300871779973.016</v>
      </c>
      <c r="L5485" s="444">
        <f t="shared" ca="1" si="189"/>
        <v>-5133510098973497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-5133510098973497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-21389625412389.57</v>
      </c>
      <c r="L5486" s="444">
        <f t="shared" ca="1" si="189"/>
        <v>-5154899724385887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-5154899724385887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-21478748851607.863</v>
      </c>
      <c r="L5487" s="444">
        <f t="shared" ca="1" si="189"/>
        <v>-5176378473237495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-5176378473237495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-21568243638489.563</v>
      </c>
      <c r="L5488" s="444">
        <f t="shared" ca="1" si="189"/>
        <v>-5197946716875985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-5197946716875985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-21658111320316.605</v>
      </c>
      <c r="L5489" s="444">
        <f t="shared" ca="1" si="189"/>
        <v>-5219604828196302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-5219604828196302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-21748353450817.926</v>
      </c>
      <c r="L5490" s="444">
        <f t="shared" ca="1" si="189"/>
        <v>-5241353181647120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-5241353181647120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-21838971590196.332</v>
      </c>
      <c r="L5491" s="444">
        <f t="shared" ca="1" si="189"/>
        <v>-5263192153237316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-5263192153237316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-21929967305155.484</v>
      </c>
      <c r="L5492" s="444">
        <f t="shared" ca="1" si="189"/>
        <v>-5285122120542471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-5285122120542471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-22021342168926.961</v>
      </c>
      <c r="L5493" s="444">
        <f t="shared" ca="1" si="189"/>
        <v>-5307143462711398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-5307143462711398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-22113097761297.492</v>
      </c>
      <c r="L5494" s="444">
        <f t="shared" ca="1" si="189"/>
        <v>-5329256560472695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-5329256560472695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-22205235668636.23</v>
      </c>
      <c r="L5495" s="444">
        <f t="shared" ca="1" si="189"/>
        <v>-5351461796141331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-5351461796141331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-22297757483922.211</v>
      </c>
      <c r="L5496" s="444">
        <f t="shared" ca="1" si="189"/>
        <v>-5373759553625253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-5373759553625253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-22390664806771.887</v>
      </c>
      <c r="L5497" s="444">
        <f t="shared" ca="1" si="189"/>
        <v>-5396150218432025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-5396150218432025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-22483959243466.77</v>
      </c>
      <c r="L5498" s="444">
        <f t="shared" ca="1" si="189"/>
        <v>-5418634177675492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-5418634177675492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-22577642406981.215</v>
      </c>
      <c r="L5499" s="444">
        <f t="shared" ca="1" si="189"/>
        <v>-5441211820082473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-5441211820082473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-22671715917010.305</v>
      </c>
      <c r="L5500" s="444">
        <f t="shared" ca="1" si="189"/>
        <v>-5463883535999483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-5463883535999483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-22766181399997.844</v>
      </c>
      <c r="L5501" s="444">
        <f t="shared" ca="1" si="189"/>
        <v>-5486649717399481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-5486649717399481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-22861040489164.504</v>
      </c>
      <c r="L5502" s="444">
        <f t="shared" ca="1" si="189"/>
        <v>-5509510757888646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-5509510757888646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-22956294824536.023</v>
      </c>
      <c r="L5503" s="444">
        <f t="shared" ca="1" si="189"/>
        <v>-5532467052713182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-5532467052713182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-23051946052971.59</v>
      </c>
      <c r="L5504" s="444">
        <f t="shared" ca="1" si="189"/>
        <v>-5555518998766154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-5555518998766154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-23147995828192.309</v>
      </c>
      <c r="L5505" s="444">
        <f t="shared" ca="1" si="189"/>
        <v>-5578666994594346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-5578666994594346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-23244445810809.773</v>
      </c>
      <c r="L5506" s="444">
        <f t="shared" ca="1" si="189"/>
        <v>-5601911440405156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-5601911440405156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-23341297668354.816</v>
      </c>
      <c r="L5507" s="444">
        <f t="shared" ca="1" si="189"/>
        <v>-5625252738073511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-5625252738073511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-23438553075306.297</v>
      </c>
      <c r="L5508" s="444">
        <f t="shared" ca="1" si="189"/>
        <v>-5648691291148817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-5648691291148817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-23536213713120.07</v>
      </c>
      <c r="L5509" s="444">
        <f t="shared" ca="1" si="189"/>
        <v>-5672227504861937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-5672227504861937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-23634281270258.07</v>
      </c>
      <c r="L5510" s="444">
        <f t="shared" ca="1" si="189"/>
        <v>-5695861786132195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-5695861786132195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-23732757442217.48</v>
      </c>
      <c r="L5511" s="444">
        <f t="shared" ca="1" si="189"/>
        <v>-5719594543574412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-5719594543574412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-23831643931560.051</v>
      </c>
      <c r="L5512" s="444">
        <f t="shared" ca="1" si="189"/>
        <v>-5743426187505972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-5743426187505972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-23930942447941.551</v>
      </c>
      <c r="L5513" s="444">
        <f t="shared" ca="1" si="189"/>
        <v>-5767357129953914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-5767357129953914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-24030654708141.309</v>
      </c>
      <c r="L5514" s="444">
        <f t="shared" ca="1" si="189"/>
        <v>-5791387784662055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-5791387784662055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-24130782436091.895</v>
      </c>
      <c r="L5515" s="444">
        <f t="shared" ca="1" si="189"/>
        <v>-5815518567098147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-5815518567098147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-24231327362908.945</v>
      </c>
      <c r="L5516" s="444">
        <f t="shared" ca="1" si="189"/>
        <v>-5839749894461056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-5839749894461056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-24332291226921.066</v>
      </c>
      <c r="L5517" s="444">
        <f t="shared" ca="1" si="189"/>
        <v>-5864082185687977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-5864082185687977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-24433675773699.902</v>
      </c>
      <c r="L5518" s="444">
        <f t="shared" ca="1" si="189"/>
        <v>-5888515861461677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-5888515861461677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-24535482756090.32</v>
      </c>
      <c r="L5519" s="444">
        <f t="shared" ca="1" si="189"/>
        <v>-5913051344217767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-5913051344217767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-24637713934240.695</v>
      </c>
      <c r="L5520" s="444">
        <f t="shared" ca="1" si="189"/>
        <v>-5937689058152008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-5937689058152008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-24740371075633.367</v>
      </c>
      <c r="L5521" s="444">
        <f t="shared" ca="1" si="189"/>
        <v>-5962429429227641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-5962429429227641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-24843455955115.172</v>
      </c>
      <c r="L5522" s="444">
        <f t="shared" ca="1" si="189"/>
        <v>-5987272885182756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-5987272885182756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-24946970354928.148</v>
      </c>
      <c r="L5523" s="444">
        <f t="shared" ca="1" si="189"/>
        <v>-6012219855537684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-6012219855537684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-25050916064740.352</v>
      </c>
      <c r="L5524" s="444">
        <f t="shared" ca="1" si="189"/>
        <v>-6037270771602424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-6037270771602424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-25155294881676.766</v>
      </c>
      <c r="L5525" s="444">
        <f t="shared" ca="1" si="189"/>
        <v>-6062426066484101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-6062426066484101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-25260108610350.422</v>
      </c>
      <c r="L5526" s="444">
        <f t="shared" ca="1" si="189"/>
        <v>-6087686175094451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-6087686175094451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-25365359062893.547</v>
      </c>
      <c r="L5527" s="444">
        <f t="shared" ca="1" si="189"/>
        <v>-6113051534157345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-6113051534157345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-25471048058988.938</v>
      </c>
      <c r="L5528" s="444">
        <f t="shared" ca="1" si="189"/>
        <v>-6138522582216334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-6138522582216334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-25577177425901.391</v>
      </c>
      <c r="L5529" s="444">
        <f t="shared" ca="1" si="189"/>
        <v>-6164099759642235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-6164099759642235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-25683748998509.313</v>
      </c>
      <c r="L5530" s="444">
        <f t="shared" ca="1" si="189"/>
        <v>-6189783508640744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-6189783508640744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-25790764619336.434</v>
      </c>
      <c r="L5531" s="444">
        <f t="shared" ca="1" si="189"/>
        <v>-6215574273260080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-6215574273260080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-25898226138583.668</v>
      </c>
      <c r="L5532" s="444">
        <f t="shared" ca="1" si="189"/>
        <v>-6241472499398664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-6241472499398664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-26006135414161.102</v>
      </c>
      <c r="L5533" s="444">
        <f t="shared" ca="1" si="189"/>
        <v>-6267478634812825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-6267478634812825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-26114494311720.105</v>
      </c>
      <c r="L5534" s="444">
        <f t="shared" ca="1" si="189"/>
        <v>-6293593129124545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-6293593129124545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-26223304704685.605</v>
      </c>
      <c r="L5535" s="444">
        <f t="shared" ca="1" si="189"/>
        <v>-6319816433829231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-6319816433829231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-26332568474288.461</v>
      </c>
      <c r="L5536" s="444">
        <f t="shared" ca="1" si="189"/>
        <v>-6346149002303519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-6346149002303519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-26442287509597.996</v>
      </c>
      <c r="L5537" s="444">
        <f t="shared" ca="1" si="189"/>
        <v>-6372591289813117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-6372591289813117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-26552463707554.652</v>
      </c>
      <c r="L5538" s="444">
        <f t="shared" ca="1" si="189"/>
        <v>-6399143753520672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-6399143753520672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-26663098973002.801</v>
      </c>
      <c r="L5539" s="444">
        <f t="shared" ca="1" si="189"/>
        <v>-6425806852493675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-6425806852493675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-26774195218723.645</v>
      </c>
      <c r="L5540" s="444">
        <f t="shared" ca="1" si="189"/>
        <v>-6452581047712399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-6452581047712399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-26885754365468.328</v>
      </c>
      <c r="L5541" s="444">
        <f t="shared" ca="1" si="189"/>
        <v>-6479466802077867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-6479466802077867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-26997778341991.113</v>
      </c>
      <c r="L5542" s="444">
        <f t="shared" ca="1" si="189"/>
        <v>-6506464580419858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-6506464580419858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-27110269085082.742</v>
      </c>
      <c r="L5543" s="444">
        <f t="shared" ca="1" si="189"/>
        <v>-6533574849504941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-6533574849504941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-27223228539603.922</v>
      </c>
      <c r="L5544" s="444">
        <f t="shared" ca="1" si="189"/>
        <v>-6560798078044545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-6560798078044545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-27336658658518.938</v>
      </c>
      <c r="L5545" s="444">
        <f t="shared" ca="1" si="189"/>
        <v>-6588134736703064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-6588134736703064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-27450561402929.434</v>
      </c>
      <c r="L5546" s="444">
        <f t="shared" ca="1" si="189"/>
        <v>-6615585298105993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-6615585298105993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-27564938742108.305</v>
      </c>
      <c r="L5547" s="444">
        <f t="shared" ca="1" si="189"/>
        <v>-6643150236848101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-6643150236848101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-27679792653533.754</v>
      </c>
      <c r="L5548" s="444">
        <f t="shared" ca="1" si="189"/>
        <v>-6670830029501635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-6670830029501635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-27795125122923.48</v>
      </c>
      <c r="L5549" s="444">
        <f t="shared" ca="1" si="189"/>
        <v>-6698625154624558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-6698625154624558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-27910938144268.992</v>
      </c>
      <c r="L5550" s="444">
        <f t="shared" ca="1" si="189"/>
        <v>-6726536092768827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-6726536092768827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-28027233719870.113</v>
      </c>
      <c r="L5551" s="444">
        <f t="shared" ca="1" si="189"/>
        <v>-6754563326488697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-6754563326488697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-28144013860369.57</v>
      </c>
      <c r="L5552" s="444">
        <f t="shared" ca="1" si="189"/>
        <v>-6782707340349067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-6782707340349067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-28261280584787.777</v>
      </c>
      <c r="L5553" s="444">
        <f t="shared" ca="1" si="189"/>
        <v>-6810968620933855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-6810968620933855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-28379035920557.73</v>
      </c>
      <c r="L5554" s="444">
        <f t="shared" ca="1" si="189"/>
        <v>-6839347656854413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-6839347656854413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-28497281903560.055</v>
      </c>
      <c r="L5555" s="444">
        <f t="shared" ca="1" si="189"/>
        <v>-6867844938757973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-6867844938757973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-28616020578158.219</v>
      </c>
      <c r="L5556" s="444">
        <f t="shared" ca="1" si="189"/>
        <v>-6896460959336131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-6896460959336131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-28735253997233.879</v>
      </c>
      <c r="L5557" s="444">
        <f t="shared" ca="1" si="189"/>
        <v>-6925196213333365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-6925196213333365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-28854984222222.355</v>
      </c>
      <c r="L5558" s="444">
        <f t="shared" ca="1" si="189"/>
        <v>-6954051197555587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-6954051197555587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-28975213323148.277</v>
      </c>
      <c r="L5559" s="444">
        <f t="shared" ca="1" si="189"/>
        <v>-6983026410878735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-6983026410878735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-29095943378661.395</v>
      </c>
      <c r="L5560" s="444">
        <f t="shared" ca="1" si="189"/>
        <v>-7012122354257396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-7012122354257396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-29217176476072.484</v>
      </c>
      <c r="L5561" s="444">
        <f t="shared" ca="1" si="189"/>
        <v>-7041339530733468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-7041339530733468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-29338914711389.449</v>
      </c>
      <c r="L5562" s="444">
        <f t="shared" ca="1" si="189"/>
        <v>-7070678445444857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-7070678445444857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-29461160189353.574</v>
      </c>
      <c r="L5563" s="444">
        <f t="shared" ca="1" si="189"/>
        <v>-7100139605634211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-7100139605634211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-29583915023475.879</v>
      </c>
      <c r="L5564" s="444">
        <f t="shared" ca="1" si="189"/>
        <v>-7129723520657687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-7129723520657687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-29707181336073.695</v>
      </c>
      <c r="L5565" s="444">
        <f t="shared" ca="1" si="189"/>
        <v>-7159430701993761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-7159430701993761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-29830961258307.336</v>
      </c>
      <c r="L5566" s="444">
        <f t="shared" ca="1" si="189"/>
        <v>-7189261663252068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-7189261663252068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-29955256930216.945</v>
      </c>
      <c r="L5567" s="444">
        <f t="shared" ca="1" si="189"/>
        <v>-7219216920182285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-7219216920182285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-30080070500759.516</v>
      </c>
      <c r="L5568" s="444">
        <f t="shared" ca="1" si="189"/>
        <v>-7249296990683045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-7249296990683045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-30205404127846.023</v>
      </c>
      <c r="L5569" s="444">
        <f t="shared" ca="1" si="189"/>
        <v>-7279502394810891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-7279502394810891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-30331259978378.715</v>
      </c>
      <c r="L5570" s="444">
        <f t="shared" ca="1" si="189"/>
        <v>-7309833654789270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-7309833654789270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-30457640228288.625</v>
      </c>
      <c r="L5571" s="444">
        <f t="shared" ca="1" si="189"/>
        <v>-7340291295017559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-7340291295017559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-30584547062573.16</v>
      </c>
      <c r="L5572" s="444">
        <f t="shared" ca="1" si="189"/>
        <v>-7370875842080132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-7370875842080132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-30711982675333.883</v>
      </c>
      <c r="L5573" s="444">
        <f t="shared" ca="1" si="189"/>
        <v>-7401587824755466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-7401587824755466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-30839949269814.441</v>
      </c>
      <c r="L5574" s="444">
        <f t="shared" ca="1" si="189"/>
        <v>-7432427774025280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-7432427774025280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-30968449058438.668</v>
      </c>
      <c r="L5575" s="444">
        <f t="shared" ca="1" si="189"/>
        <v>-7463396223083719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-7463396223083719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-31097484262848.828</v>
      </c>
      <c r="L5576" s="444">
        <f t="shared" ca="1" si="189"/>
        <v>-7494493707346568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-7494493707346568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-31227057113944.031</v>
      </c>
      <c r="L5577" s="444">
        <f t="shared" ca="1" si="189"/>
        <v>-7525720764460512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-7525720764460512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-31357169851918.805</v>
      </c>
      <c r="L5578" s="444">
        <f t="shared" ca="1" si="189"/>
        <v>-7557077934312431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-7557077934312431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-31487824726301.797</v>
      </c>
      <c r="L5579" s="444">
        <f t="shared" ca="1" si="189"/>
        <v>-7588565759038733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-7588565759038733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-31619023995994.719</v>
      </c>
      <c r="L5580" s="444">
        <f t="shared" ca="1" si="189"/>
        <v>-7620184783034728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-7620184783034728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-31750769929311.371</v>
      </c>
      <c r="L5581" s="444">
        <f t="shared" ca="1" si="189"/>
        <v>-7651935552964039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-7651935552964039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-31883064804016.824</v>
      </c>
      <c r="L5582" s="444">
        <f t="shared" ca="1" si="189"/>
        <v>-7683818617768056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-7683818617768056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-32015910907366.895</v>
      </c>
      <c r="L5583" s="444">
        <f t="shared" ca="1" si="189"/>
        <v>-7715834528675423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-7715834528675423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-32149310536147.59</v>
      </c>
      <c r="L5584" s="444">
        <f t="shared" ca="1" si="189"/>
        <v>-7747983839211571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-7747983839211571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-32283265996714.875</v>
      </c>
      <c r="L5585" s="444">
        <f t="shared" ca="1" si="189"/>
        <v>-7780267105208286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-7780267105208286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-32417779605034.527</v>
      </c>
      <c r="L5586" s="444">
        <f t="shared" ca="1" si="189"/>
        <v>-7812684884813321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-7812684884813321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-32552853686722.172</v>
      </c>
      <c r="L5587" s="444">
        <f t="shared" ca="1" si="189"/>
        <v>-7845237738500043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-7845237738500043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-32688490577083.512</v>
      </c>
      <c r="L5588" s="444">
        <f t="shared" ca="1" si="189"/>
        <v>-7877926229077127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-7877926229077127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-32824692621154.699</v>
      </c>
      <c r="L5589" s="444">
        <f t="shared" ca="1" si="189"/>
        <v>-7910750921698282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-7910750921698282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-32961462173742.84</v>
      </c>
      <c r="L5590" s="444">
        <f t="shared" ca="1" si="189"/>
        <v>-7943712383872025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-7943712383872025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-33098801599466.77</v>
      </c>
      <c r="L5591" s="444">
        <f t="shared" ca="1" si="189"/>
        <v>-7976811185471492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-7976811185471492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-33236713272797.879</v>
      </c>
      <c r="L5592" s="444">
        <f t="shared" ca="1" si="189"/>
        <v>-8010047898744290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-8010047898744290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-33375199578101.207</v>
      </c>
      <c r="L5593" s="444">
        <f t="shared" ca="1" si="189"/>
        <v>-8043423098322391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-8043423098322391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-33514262909676.633</v>
      </c>
      <c r="L5594" s="444">
        <f t="shared" ca="1" si="189"/>
        <v>-8076937361232068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-8076937361232068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-33653905671800.281</v>
      </c>
      <c r="L5595" s="444">
        <f t="shared" ca="1" si="189"/>
        <v>-8110591266903868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-8110591266903868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-33794130278766.121</v>
      </c>
      <c r="L5596" s="444">
        <f t="shared" ca="1" si="189"/>
        <v>-8144385397182634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-8144385397182634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-33934939154927.641</v>
      </c>
      <c r="L5597" s="444">
        <f t="shared" ca="1" si="189"/>
        <v>-8178320336337562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-8178320336337562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-34076334734739.844</v>
      </c>
      <c r="L5598" s="444">
        <f t="shared" ca="1" si="189"/>
        <v>-8212396671072302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-8212396671072302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-34218319462801.258</v>
      </c>
      <c r="L5599" s="444">
        <f t="shared" ca="1" si="189"/>
        <v>-8246614990535103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-8246614990535103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-34360895793896.262</v>
      </c>
      <c r="L5600" s="444">
        <f t="shared" ca="1" si="189"/>
        <v>-8280975886328999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-8280975886328999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-34504066193037.496</v>
      </c>
      <c r="L5601" s="444">
        <f t="shared" ca="1" si="189"/>
        <v>-8315479952522036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-8315479952522036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-34647833135508.484</v>
      </c>
      <c r="L5602" s="444">
        <f t="shared" ca="1" si="189"/>
        <v>-8350127785657544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-8350127785657544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-34792199106906.438</v>
      </c>
      <c r="L5603" s="444">
        <f t="shared" ca="1" si="189"/>
        <v>-8384919984764450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-8384919984764450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-34937166603185.211</v>
      </c>
      <c r="L5604" s="444">
        <f t="shared" ca="1" si="189"/>
        <v>-8419857151367635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-8419857151367635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-35082738130698.484</v>
      </c>
      <c r="L5605" s="444">
        <f t="shared" ca="1" si="189"/>
        <v>-8454939889498333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-8454939889498333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-35228916206243.055</v>
      </c>
      <c r="L5606" s="444">
        <f t="shared" ca="1" si="189"/>
        <v>-8490168805704576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-8490168805704576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-35375703357102.406</v>
      </c>
      <c r="L5607" s="444">
        <f t="shared" ca="1" si="189"/>
        <v>-8525544509061678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-8525544509061678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-35523102121090.32</v>
      </c>
      <c r="L5608" s="444">
        <f t="shared" ca="1" si="189"/>
        <v>-8561067611182768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-8561067611182768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-35671115046594.867</v>
      </c>
      <c r="L5609" s="444">
        <f t="shared" ca="1" si="189"/>
        <v>-8596738726229363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-8596738726229363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-35819744692622.344</v>
      </c>
      <c r="L5610" s="444">
        <f t="shared" ca="1" si="189"/>
        <v>-8632558470921985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-8632558470921985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-35968993628841.602</v>
      </c>
      <c r="L5611" s="444">
        <f t="shared" ca="1" si="189"/>
        <v>-8668527464550827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-8668527464550827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-36118864435628.438</v>
      </c>
      <c r="L5612" s="444">
        <f t="shared" ca="1" si="189"/>
        <v>-8704646328986455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-8704646328986455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-36269359704110.227</v>
      </c>
      <c r="L5613" s="444">
        <f t="shared" ca="1" si="189"/>
        <v>-8740915688690565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-8740915688690565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-36420482036210.688</v>
      </c>
      <c r="L5614" s="444">
        <f t="shared" ca="1" si="189"/>
        <v>-8777336170726776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-8777336170726776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-36572234044694.898</v>
      </c>
      <c r="L5615" s="444">
        <f t="shared" ca="1" si="189"/>
        <v>-8813908404771471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-8813908404771471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-36724618353214.461</v>
      </c>
      <c r="L5616" s="444">
        <f t="shared" ca="1" si="189"/>
        <v>-8850633023124685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-8850633023124685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-36877637596352.852</v>
      </c>
      <c r="L5617" s="444">
        <f t="shared" ca="1" si="189"/>
        <v>-8887510660721038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-8887510660721038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-37031294419670.992</v>
      </c>
      <c r="L5618" s="444">
        <f t="shared" ref="L5618:L5872" ca="1" si="194">I5618-J5618+K5618</f>
        <v>-8924541955140709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-8924541955140709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-37185591479752.953</v>
      </c>
      <c r="L5619" s="444">
        <f t="shared" ca="1" si="194"/>
        <v>-8961727546620462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-8961727546620462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-37340531444251.93</v>
      </c>
      <c r="L5620" s="444">
        <f t="shared" ca="1" si="194"/>
        <v>-8999068078064714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-8999068078064714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-37496116991936.305</v>
      </c>
      <c r="L5621" s="444">
        <f t="shared" ca="1" si="194"/>
        <v>-9036564195056650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-9036564195056650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-37652350812736.039</v>
      </c>
      <c r="L5622" s="444">
        <f t="shared" ca="1" si="194"/>
        <v>-9074216545869386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-9074216545869386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-37809235607789.109</v>
      </c>
      <c r="L5623" s="444">
        <f t="shared" ca="1" si="194"/>
        <v>-9112025781477176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-9112025781477176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-37966774089488.234</v>
      </c>
      <c r="L5624" s="444">
        <f t="shared" ca="1" si="194"/>
        <v>-9149992555566664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-9149992555566664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-38124968981527.766</v>
      </c>
      <c r="L5625" s="444">
        <f t="shared" ca="1" si="194"/>
        <v>-9188117524548192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-9188117524548192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-38283823018950.797</v>
      </c>
      <c r="L5626" s="444">
        <f t="shared" ca="1" si="194"/>
        <v>-9226401347567142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-9226401347567142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-38443338948196.422</v>
      </c>
      <c r="L5627" s="444">
        <f t="shared" ca="1" si="194"/>
        <v>-9264844686515338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-9264844686515338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-38603519527147.242</v>
      </c>
      <c r="L5628" s="444">
        <f t="shared" ca="1" si="194"/>
        <v>-9303448206042486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-9303448206042486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-38764367525177.023</v>
      </c>
      <c r="L5629" s="444">
        <f t="shared" ca="1" si="194"/>
        <v>-9342212573567664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-9342212573567664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-38925885723198.602</v>
      </c>
      <c r="L5630" s="444">
        <f t="shared" ca="1" si="194"/>
        <v>-9381138459290862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-9381138459290862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-39088076913711.922</v>
      </c>
      <c r="L5631" s="444">
        <f t="shared" ca="1" si="194"/>
        <v>-9420226536204574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-9420226536204574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-39250943900852.391</v>
      </c>
      <c r="L5632" s="444">
        <f t="shared" ca="1" si="194"/>
        <v>-9459477480105426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-9459477480105426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-39414489500439.273</v>
      </c>
      <c r="L5633" s="444">
        <f t="shared" ca="1" si="194"/>
        <v>-9498891969605866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-9498891969605866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-39578716540024.438</v>
      </c>
      <c r="L5634" s="444">
        <f t="shared" ca="1" si="194"/>
        <v>-9538470686145890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-9538470686145890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-39743627858941.211</v>
      </c>
      <c r="L5635" s="444">
        <f t="shared" ca="1" si="194"/>
        <v>-9578214314004832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-9578214314004832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-39909226308353.469</v>
      </c>
      <c r="L5636" s="444">
        <f t="shared" ca="1" si="194"/>
        <v>-9618123540313186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-9618123540313186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-40075514751304.938</v>
      </c>
      <c r="L5637" s="444">
        <f t="shared" ca="1" si="194"/>
        <v>-9658199055064490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-9658199055064490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-40242496062768.711</v>
      </c>
      <c r="L5638" s="444">
        <f t="shared" ca="1" si="194"/>
        <v>-9698441551127258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-9698441551127258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-40410173129696.906</v>
      </c>
      <c r="L5639" s="444">
        <f t="shared" ca="1" si="194"/>
        <v>-9738851724256954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-9738851724256954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-40578548851070.641</v>
      </c>
      <c r="L5640" s="444">
        <f t="shared" ca="1" si="194"/>
        <v>-9779430273108024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-9779430273108024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-40747626137950.102</v>
      </c>
      <c r="L5641" s="444">
        <f t="shared" ca="1" si="194"/>
        <v>-9820177899245974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-9820177899245974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-40917407913524.891</v>
      </c>
      <c r="L5642" s="444">
        <f t="shared" ca="1" si="194"/>
        <v>-9861095307159498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-9861095307159498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-41087897113164.578</v>
      </c>
      <c r="L5643" s="444">
        <f t="shared" ca="1" si="194"/>
        <v>-9902183204272662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-9902183204272662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-41259096684469.422</v>
      </c>
      <c r="L5644" s="444">
        <f t="shared" ca="1" si="194"/>
        <v>-9943442300957132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-9943442300957132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-41431009587321.383</v>
      </c>
      <c r="L5645" s="444">
        <f t="shared" ca="1" si="194"/>
        <v>-9984873310544454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-9984873310544454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-41603638793935.227</v>
      </c>
      <c r="L5646" s="444">
        <f t="shared" ca="1" si="194"/>
        <v>-1.002647694933839E+16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-1.002647694933839E+16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-41776987288909.961</v>
      </c>
      <c r="L5647" s="444">
        <f t="shared" ca="1" si="194"/>
        <v>-1.00682539366273E+16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-1.00682539366273E+16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-41951058069280.414</v>
      </c>
      <c r="L5648" s="444">
        <f t="shared" ca="1" si="194"/>
        <v>-1.011020499469658E+16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-1.011020499469658E+16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-42125854144569.086</v>
      </c>
      <c r="L5649" s="444">
        <f t="shared" ca="1" si="194"/>
        <v>-1.015233084884115E+16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-1.015233084884115E+16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-42301378536838.125</v>
      </c>
      <c r="L5650" s="444">
        <f t="shared" ca="1" si="194"/>
        <v>-1.0194632227377988E+16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-1.0194632227377988E+16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-42477634280741.617</v>
      </c>
      <c r="L5651" s="444">
        <f t="shared" ca="1" si="194"/>
        <v>-1.023710986165873E+16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-1.023710986165873E+16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-42654624423578.039</v>
      </c>
      <c r="L5652" s="444">
        <f t="shared" ca="1" si="194"/>
        <v>-1.0279764486082308E+16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-1.0279764486082308E+16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-42832352025342.953</v>
      </c>
      <c r="L5653" s="444">
        <f t="shared" ca="1" si="194"/>
        <v>-1.032259683810765E+16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-1.032259683810765E+16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-43010820158781.875</v>
      </c>
      <c r="L5654" s="444">
        <f t="shared" ca="1" si="194"/>
        <v>-1.0365607658266432E+16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-1.0365607658266432E+16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-43190031909443.469</v>
      </c>
      <c r="L5655" s="444">
        <f t="shared" ca="1" si="194"/>
        <v>-1.0408797690175876E+16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-1.0408797690175876E+16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-43369990375732.813</v>
      </c>
      <c r="L5656" s="444">
        <f t="shared" ca="1" si="194"/>
        <v>-1.0452167680551608E+16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-1.0452167680551608E+16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-43550698668965.031</v>
      </c>
      <c r="L5657" s="444">
        <f t="shared" ca="1" si="194"/>
        <v>-1.0495718379220574E+16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-1.0495718379220574E+16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-43732159913419.055</v>
      </c>
      <c r="L5658" s="444">
        <f t="shared" ca="1" si="194"/>
        <v>-1.0539450539133994E+16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-1.0539450539133994E+16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-43914377246391.641</v>
      </c>
      <c r="L5659" s="444">
        <f t="shared" ca="1" si="194"/>
        <v>-1.0583364916380386E+16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-1.0583364916380386E+16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-44097353818251.609</v>
      </c>
      <c r="L5660" s="444">
        <f t="shared" ca="1" si="194"/>
        <v>-1.0627462270198638E+16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-1.0627462270198638E+16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-44281092792494.328</v>
      </c>
      <c r="L5661" s="444">
        <f t="shared" ca="1" si="194"/>
        <v>-1.0671743362991132E+16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-1.0671743362991132E+16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-44465597345796.383</v>
      </c>
      <c r="L5662" s="444">
        <f t="shared" ca="1" si="194"/>
        <v>-1.0716208960336928E+16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-1.0716208960336928E+16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-44650870668070.531</v>
      </c>
      <c r="L5663" s="444">
        <f t="shared" ca="1" si="194"/>
        <v>-1.0760859831004998E+16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-1.0760859831004998E+16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-44836915962520.828</v>
      </c>
      <c r="L5664" s="444">
        <f t="shared" ca="1" si="194"/>
        <v>-1.0805696746967518E+16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-1.0805696746967518E+16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-45023736445697.992</v>
      </c>
      <c r="L5665" s="444">
        <f t="shared" ca="1" si="194"/>
        <v>-1.0850720483413216E+16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-1.0850720483413216E+16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-45211335347555.063</v>
      </c>
      <c r="L5666" s="444">
        <f t="shared" ca="1" si="194"/>
        <v>-1.0895931818760772E+16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-1.0895931818760772E+16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-45399715911503.219</v>
      </c>
      <c r="L5667" s="444">
        <f t="shared" ca="1" si="194"/>
        <v>-1.0941331534672276E+16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-1.0941331534672276E+16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-45588881394467.813</v>
      </c>
      <c r="L5668" s="444">
        <f t="shared" ca="1" si="194"/>
        <v>-1.0986920416066744E+16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-1.0986920416066744E+16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-45778835066944.766</v>
      </c>
      <c r="L5669" s="444">
        <f t="shared" ca="1" si="194"/>
        <v>-1.1032699251133688E+16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-1.1032699251133688E+16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-45969580213057.031</v>
      </c>
      <c r="L5670" s="444">
        <f t="shared" ca="1" si="194"/>
        <v>-1.1078668831346746E+16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-1.1078668831346746E+16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-46161120130611.438</v>
      </c>
      <c r="L5671" s="444">
        <f t="shared" ca="1" si="194"/>
        <v>-1.1124829951477358E+16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-1.1124829951477358E+16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-46353458131155.656</v>
      </c>
      <c r="L5672" s="444">
        <f t="shared" ca="1" si="194"/>
        <v>-1.1171183409608514E+16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-1.1171183409608514E+16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-46546597540035.477</v>
      </c>
      <c r="L5673" s="444">
        <f t="shared" ca="1" si="194"/>
        <v>-1.121773000714855E+16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-1.121773000714855E+16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-46740541696452.289</v>
      </c>
      <c r="L5674" s="444">
        <f t="shared" ca="1" si="194"/>
        <v>-1.1264470548845002E+16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-1.1264470548845002E+16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-46935293953520.844</v>
      </c>
      <c r="L5675" s="444">
        <f t="shared" ca="1" si="194"/>
        <v>-1.1311405842798522E+16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-1.1311405842798522E+16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-47130857678327.172</v>
      </c>
      <c r="L5676" s="444">
        <f t="shared" ca="1" si="194"/>
        <v>-1.135853670047685E+16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-1.135853670047685E+16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-47327236251986.875</v>
      </c>
      <c r="L5677" s="444">
        <f t="shared" ca="1" si="194"/>
        <v>-1.1405863936728836E+16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-1.1405863936728836E+16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-47524433069703.484</v>
      </c>
      <c r="L5678" s="444">
        <f t="shared" ca="1" si="194"/>
        <v>-1.145338836979854E+16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-1.145338836979854E+16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-47722451540827.25</v>
      </c>
      <c r="L5679" s="444">
        <f t="shared" ca="1" si="194"/>
        <v>-1.1501110821339368E+16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-1.1501110821339368E+16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-47921295088914.031</v>
      </c>
      <c r="L5680" s="444">
        <f t="shared" ca="1" si="194"/>
        <v>-1.1549032116428282E+16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-1.1549032116428282E+16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-48120967151784.508</v>
      </c>
      <c r="L5681" s="444">
        <f t="shared" ca="1" si="194"/>
        <v>-1.1597153083580066E+16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-1.1597153083580066E+16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-48321471181583.609</v>
      </c>
      <c r="L5682" s="444">
        <f t="shared" ca="1" si="194"/>
        <v>-1.164547455476165E+16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-1.164547455476165E+16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-48522810644840.211</v>
      </c>
      <c r="L5683" s="444">
        <f t="shared" ca="1" si="194"/>
        <v>-1.169399736540649E+16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-1.169399736540649E+16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-48724989022527.039</v>
      </c>
      <c r="L5684" s="444">
        <f t="shared" ca="1" si="194"/>
        <v>-1.1742722354429018E+16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-1.1742722354429018E+16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-48928009810120.906</v>
      </c>
      <c r="L5685" s="444">
        <f t="shared" ca="1" si="194"/>
        <v>-1.1791650364239138E+16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-1.1791650364239138E+16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-49131876517663.078</v>
      </c>
      <c r="L5686" s="444">
        <f t="shared" ca="1" si="194"/>
        <v>-1.1840782240756802E+16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-1.1840782240756802E+16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-49336592669820.008</v>
      </c>
      <c r="L5687" s="444">
        <f t="shared" ca="1" si="194"/>
        <v>-1.1890118833426622E+16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-1.1890118833426622E+16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-49542161805944.258</v>
      </c>
      <c r="L5688" s="444">
        <f t="shared" ca="1" si="194"/>
        <v>-1.1939660995232566E+16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-1.1939660995232566E+16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-49748587480135.688</v>
      </c>
      <c r="L5689" s="444">
        <f t="shared" ca="1" si="194"/>
        <v>-1.1989409582712702E+16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-1.1989409582712702E+16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-49955873261302.922</v>
      </c>
      <c r="L5690" s="444">
        <f t="shared" ca="1" si="194"/>
        <v>-1.2039365455974004E+16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-1.2039365455974004E+16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-50164022733225.016</v>
      </c>
      <c r="L5691" s="444">
        <f t="shared" ca="1" si="194"/>
        <v>-1.208952947870723E+16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-1.208952947870723E+16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-50373039494613.461</v>
      </c>
      <c r="L5692" s="444">
        <f t="shared" ca="1" si="194"/>
        <v>-1.2139902518201844E+16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-1.2139902518201844E+16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-50582927159174.352</v>
      </c>
      <c r="L5693" s="444">
        <f t="shared" ca="1" si="194"/>
        <v>-1.2190485445361018E+16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-1.2190485445361018E+16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-50793689355670.906</v>
      </c>
      <c r="L5694" s="444">
        <f t="shared" ca="1" si="194"/>
        <v>-1.2241279134716688E+16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-1.2241279134716688E+16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-51005329727986.203</v>
      </c>
      <c r="L5695" s="444">
        <f t="shared" ca="1" si="194"/>
        <v>-1.2292284464444674E+16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-1.2292284464444674E+16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-51217851935186.141</v>
      </c>
      <c r="L5696" s="444">
        <f t="shared" ca="1" si="194"/>
        <v>-1.234350231637986E+16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-1.234350231637986E+16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-51431259651582.75</v>
      </c>
      <c r="L5697" s="444">
        <f t="shared" ca="1" si="194"/>
        <v>-1.2394933576031442E+16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-1.2394933576031442E+16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-51645556566797.672</v>
      </c>
      <c r="L5698" s="444">
        <f t="shared" ca="1" si="194"/>
        <v>-1.244657913259824E+16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-1.244657913259824E+16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-51860746385826</v>
      </c>
      <c r="L5699" s="444">
        <f t="shared" ca="1" si="194"/>
        <v>-1.2498439878984066E+16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-1.2498439878984066E+16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-52076832829100.273</v>
      </c>
      <c r="L5700" s="444">
        <f t="shared" ca="1" si="194"/>
        <v>-1.2550516711813166E+16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-1.2550516711813166E+16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-52293819632554.859</v>
      </c>
      <c r="L5701" s="444">
        <f t="shared" ca="1" si="194"/>
        <v>-1.260281053144572E+16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-1.260281053144572E+16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-52511710547690.5</v>
      </c>
      <c r="L5702" s="444">
        <f t="shared" ca="1" si="194"/>
        <v>-1.265532224199341E+16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-1.265532224199341E+16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-52730509341639.211</v>
      </c>
      <c r="L5703" s="444">
        <f t="shared" ca="1" si="194"/>
        <v>-1.270805275133505E+16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-1.270805275133505E+16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-52950219797229.375</v>
      </c>
      <c r="L5704" s="444">
        <f t="shared" ca="1" si="194"/>
        <v>-1.276100297113228E+16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-1.276100297113228E+16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-53170845713051.164</v>
      </c>
      <c r="L5705" s="444">
        <f t="shared" ca="1" si="194"/>
        <v>-1.2814173816845332E+16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-1.2814173816845332E+16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-53392390903522.219</v>
      </c>
      <c r="L5706" s="444">
        <f t="shared" ca="1" si="194"/>
        <v>-1.2867566207748854E+16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-1.2867566207748854E+16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-53614859198953.555</v>
      </c>
      <c r="L5707" s="444">
        <f t="shared" ca="1" si="194"/>
        <v>-1.2921181066947808E+16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-1.2921181066947808E+16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-53838254445615.867</v>
      </c>
      <c r="L5708" s="444">
        <f t="shared" ca="1" si="194"/>
        <v>-1.2975019321393424E+16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-1.2975019321393424E+16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-54062580505805.93</v>
      </c>
      <c r="L5709" s="444">
        <f t="shared" ca="1" si="194"/>
        <v>-1.302908190189923E+16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-1.302908190189923E+16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-54287841257913.461</v>
      </c>
      <c r="L5710" s="444">
        <f t="shared" ca="1" si="194"/>
        <v>-1.3083369743157144E+16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-1.3083369743157144E+16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-54514040596488.102</v>
      </c>
      <c r="L5711" s="444">
        <f t="shared" ca="1" si="194"/>
        <v>-1.3137883783753632E+16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-1.3137883783753632E+16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-54741182432306.797</v>
      </c>
      <c r="L5712" s="444">
        <f t="shared" ca="1" si="194"/>
        <v>-1.3192624966185938E+16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-1.3192624966185938E+16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-54969270692441.406</v>
      </c>
      <c r="L5713" s="444">
        <f t="shared" ca="1" si="194"/>
        <v>-1.324759423687838E+16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-1.324759423687838E+16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-55198309320326.586</v>
      </c>
      <c r="L5714" s="444">
        <f t="shared" ca="1" si="194"/>
        <v>-1.3302792546198706E+16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-1.3302792546198706E+16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-55428302275827.938</v>
      </c>
      <c r="L5715" s="444">
        <f t="shared" ca="1" si="194"/>
        <v>-1.3358220848474534E+16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-1.3358220848474534E+16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-55659253535310.555</v>
      </c>
      <c r="L5716" s="444">
        <f t="shared" ca="1" si="194"/>
        <v>-1.3413880102009844E+16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-1.3413880102009844E+16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-55891167091707.68</v>
      </c>
      <c r="L5717" s="444">
        <f t="shared" ca="1" si="194"/>
        <v>-1.3469771269101552E+16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-1.3469771269101552E+16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-56124046954589.797</v>
      </c>
      <c r="L5718" s="444">
        <f t="shared" ca="1" si="194"/>
        <v>-1.3525895316056142E+16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-1.3525895316056142E+16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-56357897150233.922</v>
      </c>
      <c r="L5719" s="444">
        <f t="shared" ca="1" si="194"/>
        <v>-1.3582253213206376E+16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-1.3582253213206376E+16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-56592721721693.234</v>
      </c>
      <c r="L5720" s="444">
        <f t="shared" ca="1" si="194"/>
        <v>-1.363884593492807E+16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-1.363884593492807E+16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-56828524728866.961</v>
      </c>
      <c r="L5721" s="444">
        <f t="shared" ca="1" si="194"/>
        <v>-1.3695674459656936E+16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-1.3695674459656936E+16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-57065310248570.563</v>
      </c>
      <c r="L5722" s="444">
        <f t="shared" ca="1" si="194"/>
        <v>-1.3752739769905506E+16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-1.3752739769905506E+16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-57303082374606.273</v>
      </c>
      <c r="L5723" s="444">
        <f t="shared" ca="1" si="194"/>
        <v>-1.3810042852280112E+16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-1.3810042852280112E+16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-57541845217833.797</v>
      </c>
      <c r="L5724" s="444">
        <f t="shared" ca="1" si="194"/>
        <v>-1.3867584697497946E+16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-1.3867584697497946E+16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-57781602906241.438</v>
      </c>
      <c r="L5725" s="444">
        <f t="shared" ca="1" si="194"/>
        <v>-1.3925366300404188E+16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-1.3925366300404188E+16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-58022359585017.445</v>
      </c>
      <c r="L5726" s="444">
        <f t="shared" ca="1" si="194"/>
        <v>-1.3983388659989206E+16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-1.3983388659989206E+16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-58264119416621.688</v>
      </c>
      <c r="L5727" s="444">
        <f t="shared" ca="1" si="194"/>
        <v>-1.4041652779405828E+16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-1.4041652779405828E+16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-58506886580857.617</v>
      </c>
      <c r="L5728" s="444">
        <f t="shared" ca="1" si="194"/>
        <v>-1.4100159665986686E+16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-1.4100159665986686E+16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-58750665274944.516</v>
      </c>
      <c r="L5729" s="444">
        <f t="shared" ca="1" si="194"/>
        <v>-1.415891033126163E+16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-1.415891033126163E+16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-58995459713590.133</v>
      </c>
      <c r="L5730" s="444">
        <f t="shared" ca="1" si="194"/>
        <v>-1.421790579097522E+16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-1.421790579097522E+16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-59241274129063.414</v>
      </c>
      <c r="L5731" s="444">
        <f t="shared" ca="1" si="194"/>
        <v>-1.4277147065104284E+16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-1.4277147065104284E+16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-59488112771267.852</v>
      </c>
      <c r="L5732" s="444">
        <f t="shared" ca="1" si="194"/>
        <v>-1.4336635177875552E+16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-1.4336635177875552E+16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-59735979907814.789</v>
      </c>
      <c r="L5733" s="444">
        <f t="shared" ca="1" si="194"/>
        <v>-1.4396371157783366E+16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-1.4396371157783366E+16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-59984879824097.367</v>
      </c>
      <c r="L5734" s="444">
        <f t="shared" ca="1" si="194"/>
        <v>-1.4456356037607464E+16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-1.4456356037607464E+16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-60234816823364.43</v>
      </c>
      <c r="L5735" s="444">
        <f t="shared" ca="1" si="194"/>
        <v>-1.4516590854430828E+16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-1.4516590854430828E+16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-60485795226795.109</v>
      </c>
      <c r="L5736" s="444">
        <f t="shared" ca="1" si="194"/>
        <v>-1.4577076649657624E+16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-1.4577076649657624E+16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-60737819373573.43</v>
      </c>
      <c r="L5737" s="444">
        <f t="shared" ca="1" si="194"/>
        <v>-1.4637814469031198E+16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-1.4637814469031198E+16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-60990893620963.313</v>
      </c>
      <c r="L5738" s="444">
        <f t="shared" ca="1" si="194"/>
        <v>-1.4698805362652162E+16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-1.4698805362652162E+16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-61245022344384.008</v>
      </c>
      <c r="L5739" s="444">
        <f t="shared" ca="1" si="194"/>
        <v>-1.4760050384996546E+16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-1.4760050384996546E+16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-61500209937485.609</v>
      </c>
      <c r="L5740" s="444">
        <f t="shared" ca="1" si="194"/>
        <v>-1.4821550594934032E+16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-1.4821550594934032E+16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-61756460812225.125</v>
      </c>
      <c r="L5741" s="444">
        <f t="shared" ca="1" si="194"/>
        <v>-1.4883307055746258E+16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-1.4883307055746258E+16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-62013779398942.742</v>
      </c>
      <c r="L5742" s="444">
        <f t="shared" ca="1" si="194"/>
        <v>-1.49453208351452E+16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-1.49453208351452E+16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-62272170146438.32</v>
      </c>
      <c r="L5743" s="444">
        <f t="shared" ca="1" si="194"/>
        <v>-1.5007593005291638E+16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-1.5007593005291638E+16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-62531637522048.5</v>
      </c>
      <c r="L5744" s="444">
        <f t="shared" ca="1" si="194"/>
        <v>-1.5070124642813686E+16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-1.5070124642813686E+16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-62792186011723.688</v>
      </c>
      <c r="L5745" s="444">
        <f t="shared" ca="1" si="194"/>
        <v>-1.513291682882541E+16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-1.513291682882541E+16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-63053820120105.867</v>
      </c>
      <c r="L5746" s="444">
        <f t="shared" ca="1" si="194"/>
        <v>-1.5195970648945516E+16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-1.5195970648945516E+16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-63316544370606.313</v>
      </c>
      <c r="L5747" s="444">
        <f t="shared" ca="1" si="194"/>
        <v>-1.5259287193316122E+16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-1.5259287193316122E+16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-63580363305483.852</v>
      </c>
      <c r="L5748" s="444">
        <f t="shared" ca="1" si="194"/>
        <v>-1.5322867556621606E+16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-1.5322867556621606E+16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-63845281485923.352</v>
      </c>
      <c r="L5749" s="444">
        <f t="shared" ca="1" si="194"/>
        <v>-1.538671283810753E+16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-1.538671283810753E+16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-64111303492114.711</v>
      </c>
      <c r="L5750" s="444">
        <f t="shared" ca="1" si="194"/>
        <v>-1.5450824141599644E+16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-1.5450824141599644E+16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-64378433923331.852</v>
      </c>
      <c r="L5751" s="444">
        <f t="shared" ca="1" si="194"/>
        <v>-1.5515202575522976E+16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-1.5515202575522976E+16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-64646677398012.406</v>
      </c>
      <c r="L5752" s="444">
        <f t="shared" ca="1" si="194"/>
        <v>-1.5579849252920988E+16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-1.5579849252920988E+16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-64916038553837.461</v>
      </c>
      <c r="L5753" s="444">
        <f t="shared" ca="1" si="194"/>
        <v>-1.5644765291474826E+16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-1.5644765291474826E+16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-65186522047811.773</v>
      </c>
      <c r="L5754" s="444">
        <f t="shared" ca="1" si="194"/>
        <v>-1.5709951813522638E+16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-1.5709951813522638E+16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-65458132556344.32</v>
      </c>
      <c r="L5755" s="444">
        <f t="shared" ca="1" si="194"/>
        <v>-1.5775409946078982E+16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-1.5775409946078982E+16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-65730874775329.094</v>
      </c>
      <c r="L5756" s="444">
        <f t="shared" ca="1" si="194"/>
        <v>-1.5841140820854312E+16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-1.5841140820854312E+16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-66004753420226.297</v>
      </c>
      <c r="L5757" s="444">
        <f t="shared" ca="1" si="194"/>
        <v>-1.5907145574274538E+16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-1.5907145574274538E+16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-66279773226143.906</v>
      </c>
      <c r="L5758" s="444">
        <f t="shared" ca="1" si="194"/>
        <v>-1.5973425347500682E+16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-1.5973425347500682E+16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-66555938947919.5</v>
      </c>
      <c r="L5759" s="444">
        <f t="shared" ca="1" si="194"/>
        <v>-1.6039981286448602E+16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-1.6039981286448602E+16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-66833255360202.5</v>
      </c>
      <c r="L5760" s="444">
        <f t="shared" ca="1" si="194"/>
        <v>-1.6106814541808804E+16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-1.6106814541808804E+16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-67111727257536.68</v>
      </c>
      <c r="L5761" s="444">
        <f t="shared" ca="1" si="194"/>
        <v>-1.617392626906634E+16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-1.617392626906634E+16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-67391359454443.094</v>
      </c>
      <c r="L5762" s="444">
        <f t="shared" ca="1" si="194"/>
        <v>-1.6241317628520784E+16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-1.6241317628520784E+16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-67672156785503.266</v>
      </c>
      <c r="L5763" s="444">
        <f t="shared" ca="1" si="194"/>
        <v>-1.6308989785306288E+16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-1.6308989785306288E+16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-67954124105442.867</v>
      </c>
      <c r="L5764" s="444">
        <f t="shared" ca="1" si="194"/>
        <v>-1.637694390941173E+16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-1.637694390941173E+16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-68237266289215.539</v>
      </c>
      <c r="L5765" s="444">
        <f t="shared" ca="1" si="194"/>
        <v>-1.6445181175700946E+16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-1.6445181175700946E+16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-68521588232087.266</v>
      </c>
      <c r="L5766" s="444">
        <f t="shared" ca="1" si="194"/>
        <v>-1.6513702763933034E+16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-1.6513702763933034E+16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-68807094849720.977</v>
      </c>
      <c r="L5767" s="444">
        <f t="shared" ca="1" si="194"/>
        <v>-1.6582509858782754E+16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-1.6582509858782754E+16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-69093791078261.484</v>
      </c>
      <c r="L5768" s="444">
        <f t="shared" ca="1" si="194"/>
        <v>-1.6651603649861016E+16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-1.6651603649861016E+16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-69381681874420.891</v>
      </c>
      <c r="L5769" s="444">
        <f t="shared" ca="1" si="194"/>
        <v>-1.6720985331735436E+16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-1.6720985331735436E+16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-69670772215564.32</v>
      </c>
      <c r="L5770" s="444">
        <f t="shared" ca="1" si="194"/>
        <v>-1.6790656103951E+16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-1.6790656103951E+16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-69961067099795.836</v>
      </c>
      <c r="L5771" s="444">
        <f t="shared" ca="1" si="194"/>
        <v>-1.6860617171050796E+16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-1.6860617171050796E+16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-70252571546044.984</v>
      </c>
      <c r="L5772" s="444">
        <f t="shared" ca="1" si="194"/>
        <v>-1.693086974259684E+16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-1.693086974259684E+16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-70545290594153.5</v>
      </c>
      <c r="L5773" s="444">
        <f t="shared" ca="1" si="194"/>
        <v>-1.7001415033190994E+16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-1.7001415033190994E+16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-70839229304962.469</v>
      </c>
      <c r="L5774" s="444">
        <f t="shared" ca="1" si="194"/>
        <v>-1.7072254262495956E+16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-1.7072254262495956E+16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-71134392760399.813</v>
      </c>
      <c r="L5775" s="444">
        <f t="shared" ca="1" si="194"/>
        <v>-1.7143388655256356E+16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-1.7143388655256356E+16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-71430786063568.156</v>
      </c>
      <c r="L5776" s="444">
        <f t="shared" ca="1" si="194"/>
        <v>-1.7214819441319924E+16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-1.7214819441319924E+16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-71728414338833.016</v>
      </c>
      <c r="L5777" s="444">
        <f t="shared" ca="1" si="194"/>
        <v>-1.7286547855658758E+16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-1.7286547855658758E+16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-72027282731911.484</v>
      </c>
      <c r="L5778" s="444">
        <f t="shared" ca="1" si="194"/>
        <v>-1.735857513839067E+16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-1.735857513839067E+16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-72327396409961.125</v>
      </c>
      <c r="L5779" s="444">
        <f t="shared" ca="1" si="194"/>
        <v>-1.7430902534800632E+16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-1.7430902534800632E+16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-72628760561669.297</v>
      </c>
      <c r="L5780" s="444">
        <f t="shared" ca="1" si="194"/>
        <v>-1.7503531295362302E+16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-1.7503531295362302E+16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-72931380397342.922</v>
      </c>
      <c r="L5781" s="444">
        <f t="shared" ca="1" si="194"/>
        <v>-1.7576462675759644E+16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-1.7576462675759644E+16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-73235261148998.5</v>
      </c>
      <c r="L5782" s="444">
        <f t="shared" ca="1" si="194"/>
        <v>-1.7649697936908642E+16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-1.7649697936908642E+16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-73540408070452.688</v>
      </c>
      <c r="L5783" s="444">
        <f t="shared" ca="1" si="194"/>
        <v>-1.7723238344979094E+16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-1.7723238344979094E+16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-73846826437412.875</v>
      </c>
      <c r="L5784" s="444">
        <f t="shared" ca="1" si="194"/>
        <v>-1.7797085171416506E+16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-1.7797085171416506E+16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-74154521547568.781</v>
      </c>
      <c r="L5785" s="444">
        <f t="shared" ca="1" si="194"/>
        <v>-1.7871239692964074E+16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-1.7871239692964074E+16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-74463498720683.641</v>
      </c>
      <c r="L5786" s="444">
        <f t="shared" ca="1" si="194"/>
        <v>-1.7945703191684758E+16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-1.7945703191684758E+16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-74773763298686.484</v>
      </c>
      <c r="L5787" s="444">
        <f t="shared" ca="1" si="194"/>
        <v>-1.8020476954983444E+16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-1.8020476954983444E+16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-75085320645764.344</v>
      </c>
      <c r="L5788" s="444">
        <f t="shared" ca="1" si="194"/>
        <v>-1.8095562275629208E+16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-1.8095562275629208E+16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-75398176148455.031</v>
      </c>
      <c r="L5789" s="444">
        <f t="shared" ca="1" si="194"/>
        <v>-1.8170960451777664E+16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-1.8170960451777664E+16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-75712335215740.266</v>
      </c>
      <c r="L5790" s="444">
        <f t="shared" ca="1" si="194"/>
        <v>-1.8246672786993404E+16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-1.8246672786993404E+16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-76027803279139.188</v>
      </c>
      <c r="L5791" s="444">
        <f t="shared" ca="1" si="194"/>
        <v>-1.8322700590272544E+16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-1.8322700590272544E+16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-76344585792802.266</v>
      </c>
      <c r="L5792" s="444">
        <f t="shared" ca="1" si="194"/>
        <v>-1.8399045176065348E+16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-1.8399045176065348E+16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-76662688233605.609</v>
      </c>
      <c r="L5793" s="444">
        <f t="shared" ca="1" si="194"/>
        <v>-1.8475707864298952E+16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-1.8475707864298952E+16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-76982116101245.625</v>
      </c>
      <c r="L5794" s="444">
        <f t="shared" ca="1" si="194"/>
        <v>-1.8552689980400196E+16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-1.8552689980400196E+16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-77302874918334.156</v>
      </c>
      <c r="L5795" s="444">
        <f t="shared" ca="1" si="194"/>
        <v>-1.8629992855318532E+16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-1.8629992855318532E+16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-77624970230493.875</v>
      </c>
      <c r="L5796" s="444">
        <f t="shared" ca="1" si="194"/>
        <v>-1.8707617825549024E+16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-1.8707617825549024E+16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-77948407606454.266</v>
      </c>
      <c r="L5797" s="444">
        <f t="shared" ca="1" si="194"/>
        <v>-1.878556623315548E+16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-1.878556623315548E+16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-78273192638147.828</v>
      </c>
      <c r="L5798" s="444">
        <f t="shared" ca="1" si="194"/>
        <v>-1.8863839425793628E+16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-1.8863839425793628E+16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-78599330940806.781</v>
      </c>
      <c r="L5799" s="444">
        <f t="shared" ca="1" si="194"/>
        <v>-1.8942438756734436E+16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-1.8942438756734436E+16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-78926828153060.156</v>
      </c>
      <c r="L5800" s="444">
        <f t="shared" ca="1" si="194"/>
        <v>-1.9021365584887496E+16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-1.9021365584887496E+16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-79255689937031.234</v>
      </c>
      <c r="L5801" s="444">
        <f t="shared" ca="1" si="194"/>
        <v>-1.9100621274824528E+16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-1.9100621274824528E+16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-79585921978435.531</v>
      </c>
      <c r="L5802" s="444">
        <f t="shared" ca="1" si="194"/>
        <v>-1.9180207196802964E+16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-1.9180207196802964E+16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-79917529986679.016</v>
      </c>
      <c r="L5803" s="444">
        <f t="shared" ca="1" si="194"/>
        <v>-1.9260124726789644E+16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-1.9260124726789644E+16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-80250519694956.844</v>
      </c>
      <c r="L5804" s="444">
        <f t="shared" ca="1" si="194"/>
        <v>-1.93403752464846E+16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-1.93403752464846E+16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-80584896860352.5</v>
      </c>
      <c r="L5805" s="444">
        <f t="shared" ca="1" si="194"/>
        <v>-1.9420960143344952E+16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-1.9420960143344952E+16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-80920667263937.297</v>
      </c>
      <c r="L5806" s="444">
        <f t="shared" ca="1" si="194"/>
        <v>-1.9501880810608888E+16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-1.9501880810608888E+16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-81257836710870.359</v>
      </c>
      <c r="L5807" s="444">
        <f t="shared" ca="1" si="194"/>
        <v>-1.958313864731976E+16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-1.958313864731976E+16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-81596411030499</v>
      </c>
      <c r="L5808" s="444">
        <f t="shared" ca="1" si="194"/>
        <v>-1.966473505835026E+16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-1.966473505835026E+16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-81936396076459.422</v>
      </c>
      <c r="L5809" s="444">
        <f t="shared" ca="1" si="194"/>
        <v>-1.974667145442672E+16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-1.974667145442672E+16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-82277797726778</v>
      </c>
      <c r="L5810" s="444">
        <f t="shared" ca="1" si="194"/>
        <v>-1.9828949252153496E+16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-1.9828949252153496E+16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-82620621883972.906</v>
      </c>
      <c r="L5811" s="444">
        <f t="shared" ca="1" si="194"/>
        <v>-1.9911569874037468E+16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-1.9911569874037468E+16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-82964874475156.109</v>
      </c>
      <c r="L5812" s="444">
        <f t="shared" ca="1" si="194"/>
        <v>-1.9994534748512624E+16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-1.9994534748512624E+16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-83310561452135.938</v>
      </c>
      <c r="L5813" s="444">
        <f t="shared" ca="1" si="194"/>
        <v>-2.007784530996476E+16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-2.007784530996476E+16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-83657688791519.828</v>
      </c>
      <c r="L5814" s="444">
        <f t="shared" ca="1" si="194"/>
        <v>-2.016150299875628E+16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-2.016150299875628E+16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-84006262494817.828</v>
      </c>
      <c r="L5815" s="444">
        <f t="shared" ca="1" si="194"/>
        <v>-2.0245509261251096E+16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-2.0245509261251096E+16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-84356288588546.234</v>
      </c>
      <c r="L5816" s="444">
        <f t="shared" ca="1" si="194"/>
        <v>-2.0329865549839644E+16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-2.0329865549839644E+16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-84707773124331.844</v>
      </c>
      <c r="L5817" s="444">
        <f t="shared" ca="1" si="194"/>
        <v>-2.0414573322963976E+16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-2.0414573322963976E+16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-85060722179016.563</v>
      </c>
      <c r="L5818" s="444">
        <f t="shared" ca="1" si="194"/>
        <v>-2.0499634045142992E+16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-2.0499634045142992E+16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-85415141854762.469</v>
      </c>
      <c r="L5819" s="444">
        <f t="shared" ca="1" si="194"/>
        <v>-2.0585049186997756E+16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-2.0585049186997756E+16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-85771038279157.313</v>
      </c>
      <c r="L5820" s="444">
        <f t="shared" ca="1" si="194"/>
        <v>-2.0670820225276912E+16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-2.0670820225276912E+16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-86128417605320.469</v>
      </c>
      <c r="L5821" s="444">
        <f t="shared" ca="1" si="194"/>
        <v>-2.0756948642882232E+16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-2.0756948642882232E+16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-86487286012009.297</v>
      </c>
      <c r="L5822" s="444">
        <f t="shared" ca="1" si="194"/>
        <v>-2.084343592889424E+16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-2.084343592889424E+16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-86847649703726</v>
      </c>
      <c r="L5823" s="444">
        <f t="shared" ca="1" si="194"/>
        <v>-2.0930283578597968E+16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-2.0930283578597968E+16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-87209514910824.859</v>
      </c>
      <c r="L5824" s="444">
        <f t="shared" ca="1" si="194"/>
        <v>-2.1017493093508792E+16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-2.1017493093508792E+16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-87572887889619.969</v>
      </c>
      <c r="L5825" s="444">
        <f t="shared" ca="1" si="194"/>
        <v>-2.1105065981398412E+16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-2.1105065981398412E+16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-87937774922493.375</v>
      </c>
      <c r="L5826" s="444">
        <f t="shared" ca="1" si="194"/>
        <v>-2.1193003756320904E+16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-2.1193003756320904E+16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-88304182318003.766</v>
      </c>
      <c r="L5827" s="444">
        <f t="shared" ca="1" si="194"/>
        <v>-2.1281307938638908E+16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-2.1281307938638908E+16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-88672116410995.453</v>
      </c>
      <c r="L5828" s="444">
        <f t="shared" ca="1" si="194"/>
        <v>-2.1369980055049904E+16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-2.1369980055049904E+16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-89041583562707.938</v>
      </c>
      <c r="L5829" s="444">
        <f t="shared" ca="1" si="194"/>
        <v>-2.1459021638612612E+16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-2.1459021638612612E+16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-89412590160885.875</v>
      </c>
      <c r="L5830" s="444">
        <f t="shared" ca="1" si="194"/>
        <v>-2.1548434228773496E+16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-2.1548434228773496E+16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-89785142619889.563</v>
      </c>
      <c r="L5831" s="444">
        <f t="shared" ca="1" si="194"/>
        <v>-2.1638219371393384E+16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-2.1638219371393384E+16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-90159247380805.766</v>
      </c>
      <c r="L5832" s="444">
        <f t="shared" ca="1" si="194"/>
        <v>-2.1728378618774188E+16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-2.1728378618774188E+16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-90534910911559.109</v>
      </c>
      <c r="L5833" s="444">
        <f t="shared" ca="1" si="194"/>
        <v>-2.1818913529685748E+16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-2.1818913529685748E+16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-90912139707023.953</v>
      </c>
      <c r="L5834" s="444">
        <f t="shared" ca="1" si="194"/>
        <v>-2.1909825669392772E+16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-2.1909825669392772E+16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-91290940289136.547</v>
      </c>
      <c r="L5835" s="444">
        <f t="shared" ca="1" si="194"/>
        <v>-2.2001116609681908E+16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-2.2001116609681908E+16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-91671319207007.953</v>
      </c>
      <c r="L5836" s="444">
        <f t="shared" ca="1" si="194"/>
        <v>-2.2092787928888916E+16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-2.2092787928888916E+16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-92053283037037.156</v>
      </c>
      <c r="L5837" s="444">
        <f t="shared" ca="1" si="194"/>
        <v>-2.2184841211925952E+16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-2.2184841211925952E+16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-92436838383024.797</v>
      </c>
      <c r="L5838" s="444">
        <f t="shared" ca="1" si="194"/>
        <v>-2.2277278050308976E+16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-2.2277278050308976E+16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-92821991876287.406</v>
      </c>
      <c r="L5839" s="444">
        <f t="shared" ca="1" si="194"/>
        <v>-2.2370100042185264E+16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-2.2370100042185264E+16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-93208750175771.938</v>
      </c>
      <c r="L5840" s="444">
        <f t="shared" ca="1" si="194"/>
        <v>-2.2463308792361036E+16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-2.2463308792361036E+16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-93597119968170.984</v>
      </c>
      <c r="L5841" s="444">
        <f t="shared" ca="1" si="194"/>
        <v>-2.2556905912329208E+16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-2.2556905912329208E+16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-93987107968038.359</v>
      </c>
      <c r="L5842" s="444">
        <f t="shared" ca="1" si="194"/>
        <v>-2.2650893020297248E+16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-2.2650893020297248E+16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-94378720917905.203</v>
      </c>
      <c r="L5843" s="444">
        <f t="shared" ca="1" si="194"/>
        <v>-2.2745271741215152E+16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-2.2745271741215152E+16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-94771965588396.469</v>
      </c>
      <c r="L5844" s="444">
        <f t="shared" ca="1" si="194"/>
        <v>-2.2840043706803548E+16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-2.2840043706803548E+16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-95166848778348.109</v>
      </c>
      <c r="L5845" s="444">
        <f t="shared" ca="1" si="194"/>
        <v>-2.2935210555581896E+16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-2.2935210555581896E+16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-95563377314924.563</v>
      </c>
      <c r="L5846" s="444">
        <f t="shared" ca="1" si="194"/>
        <v>-2.303077393289682E+16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-2.303077393289682E+16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-95961558053736.75</v>
      </c>
      <c r="L5847" s="444">
        <f t="shared" ca="1" si="194"/>
        <v>-2.3126735490950556E+16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-2.3126735490950556E+16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-96361397878960.656</v>
      </c>
      <c r="L5848" s="444">
        <f t="shared" ca="1" si="194"/>
        <v>-2.3223096888829516E+16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-2.3223096888829516E+16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-96762903703456.313</v>
      </c>
      <c r="L5849" s="444">
        <f t="shared" ca="1" si="194"/>
        <v>-2.3319859792532972E+16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-2.3319859792532972E+16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-97166082468887.375</v>
      </c>
      <c r="L5850" s="444">
        <f t="shared" ca="1" si="194"/>
        <v>-2.341702587500186E+16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-2.341702587500186E+16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-97570941145841.078</v>
      </c>
      <c r="L5851" s="444">
        <f t="shared" ca="1" si="194"/>
        <v>-2.35145968161477E+16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-2.35145968161477E+16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-97977486733948.75</v>
      </c>
      <c r="L5852" s="444">
        <f t="shared" ca="1" si="194"/>
        <v>-2.3612574302881648E+16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-2.3612574302881648E+16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-98385726262006.859</v>
      </c>
      <c r="L5853" s="444">
        <f t="shared" ca="1" si="194"/>
        <v>-2.3710960029143656E+16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-2.3710960029143656E+16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-98795666788098.563</v>
      </c>
      <c r="L5854" s="444">
        <f t="shared" ca="1" si="194"/>
        <v>-2.3809755695931756E+16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-2.3809755695931756E+16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-99207315399715.656</v>
      </c>
      <c r="L5855" s="444">
        <f t="shared" ca="1" si="194"/>
        <v>-2.3908963011331472E+16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-2.3908963011331472E+16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-99620679213881.125</v>
      </c>
      <c r="L5856" s="444">
        <f t="shared" ca="1" si="194"/>
        <v>-2.4008583690545352E+16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-2.4008583690545352E+16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-100035765377272.3</v>
      </c>
      <c r="L5857" s="444">
        <f t="shared" ca="1" si="194"/>
        <v>-2.4108619455922624E+16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-2.4108619455922624E+16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-100452581066344.27</v>
      </c>
      <c r="L5858" s="444">
        <f t="shared" ca="1" si="194"/>
        <v>-2.4209072036988968E+16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-2.4209072036988968E+16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-100871133487454.03</v>
      </c>
      <c r="L5859" s="444">
        <f t="shared" ca="1" si="194"/>
        <v>-2.4309943170476424E+16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-2.4309943170476424E+16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-101291429876985.09</v>
      </c>
      <c r="L5860" s="444">
        <f t="shared" ca="1" si="194"/>
        <v>-2.4411234600353408E+16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-2.4411234600353408E+16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-101713477501472.53</v>
      </c>
      <c r="L5861" s="444">
        <f t="shared" ca="1" si="194"/>
        <v>-2.451294807785488E+16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-2.451294807785488E+16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-102137283657728.67</v>
      </c>
      <c r="L5862" s="444">
        <f t="shared" ca="1" si="194"/>
        <v>-2.4615085361512608E+16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-2.4615085361512608E+16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-102562855672969.2</v>
      </c>
      <c r="L5863" s="444">
        <f t="shared" ca="1" si="194"/>
        <v>-2.4717648217185576E+16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-2.4717648217185576E+16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-102990200904939.91</v>
      </c>
      <c r="L5864" s="444">
        <f t="shared" ca="1" si="194"/>
        <v>-2.4820638418090516E+16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-2.4820638418090516E+16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-103419326742043.81</v>
      </c>
      <c r="L5865" s="444">
        <f t="shared" ca="1" si="194"/>
        <v>-2.492405774483256E+16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-2.492405774483256E+16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-103850240603469</v>
      </c>
      <c r="L5866" s="444">
        <f t="shared" ca="1" si="194"/>
        <v>-2.5027907985436028E+16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-2.5027907985436028E+16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-104282949939316.78</v>
      </c>
      <c r="L5867" s="444">
        <f t="shared" ca="1" si="194"/>
        <v>-2.5132190935375344E+16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-2.5132190935375344E+16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-104717462230730.59</v>
      </c>
      <c r="L5868" s="444">
        <f t="shared" ca="1" si="194"/>
        <v>-2.5236908397606076E+16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-2.5236908397606076E+16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-105153784990025.31</v>
      </c>
      <c r="L5869" s="444">
        <f t="shared" ca="1" si="194"/>
        <v>-2.53420621825961E+16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-2.53420621825961E+16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-105591925760817.08</v>
      </c>
      <c r="L5870" s="444">
        <f t="shared" ca="1" si="194"/>
        <v>-2.5447654108356916E+16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-2.5447654108356916E+16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-106031892118153.81</v>
      </c>
      <c r="L5871" s="444">
        <f t="shared" ca="1" si="194"/>
        <v>-2.5553686000475068E+16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-2.5553686000475068E+16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-106473691668646.11</v>
      </c>
      <c r="L5872" s="444">
        <f t="shared" ca="1" si="194"/>
        <v>-2.5660159692143716E+16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-2.5660159692143716E+16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-106917332050598.81</v>
      </c>
      <c r="L5873" s="444">
        <f t="shared" ref="L5873:L6127" ca="1" si="199">I5873-J5873+K5873</f>
        <v>-2.5767077024194316E+16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-2.5767077024194316E+16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-107362820934142.98</v>
      </c>
      <c r="L5874" s="444">
        <f t="shared" ca="1" si="199"/>
        <v>-2.587443984512846E+16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-2.587443984512846E+16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-107810166021368.58</v>
      </c>
      <c r="L5875" s="444">
        <f t="shared" ca="1" si="199"/>
        <v>-2.5982250011149828E+16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-2.5982250011149828E+16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-108259375046457.61</v>
      </c>
      <c r="L5876" s="444">
        <f t="shared" ca="1" si="199"/>
        <v>-2.6090509386196284E+16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-2.6090509386196284E+16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-108710455775817.84</v>
      </c>
      <c r="L5877" s="444">
        <f t="shared" ca="1" si="199"/>
        <v>-2.61992198419721E+16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-2.61992198419721E+16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-109163416008217.08</v>
      </c>
      <c r="L5878" s="444">
        <f t="shared" ca="1" si="199"/>
        <v>-2.6308383257980316E+16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-2.6308383257980316E+16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-109618263574917.98</v>
      </c>
      <c r="L5879" s="444">
        <f t="shared" ca="1" si="199"/>
        <v>-2.6418001521555232E+16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-2.6418001521555232E+16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-110075006339813.47</v>
      </c>
      <c r="L5880" s="444">
        <f t="shared" ca="1" si="199"/>
        <v>-2.6528076527895044E+16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-2.6528076527895044E+16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-110533652199562.69</v>
      </c>
      <c r="L5881" s="444">
        <f t="shared" ca="1" si="199"/>
        <v>-2.6638610180094608E+16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-2.6638610180094608E+16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-110994209083727.53</v>
      </c>
      <c r="L5882" s="444">
        <f t="shared" ca="1" si="199"/>
        <v>-2.6749604389178336E+16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-2.6749604389178336E+16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-111456684954909.73</v>
      </c>
      <c r="L5883" s="444">
        <f t="shared" ca="1" si="199"/>
        <v>-2.6861061074133244E+16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-2.6861061074133244E+16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-111921087808888.52</v>
      </c>
      <c r="L5884" s="444">
        <f t="shared" ca="1" si="199"/>
        <v>-2.6972982161942132E+16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-2.6972982161942132E+16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-112387425674758.88</v>
      </c>
      <c r="L5885" s="444">
        <f t="shared" ca="1" si="199"/>
        <v>-2.7085369587616892E+16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-2.7085369587616892E+16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-112855706615070.38</v>
      </c>
      <c r="L5886" s="444">
        <f t="shared" ca="1" si="199"/>
        <v>-2.7198225294231964E+16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-2.7198225294231964E+16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-113325938725966.52</v>
      </c>
      <c r="L5887" s="444">
        <f t="shared" ca="1" si="199"/>
        <v>-2.7311551232957932E+16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-2.7311551232957932E+16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-113798130137324.72</v>
      </c>
      <c r="L5888" s="444">
        <f t="shared" ca="1" si="199"/>
        <v>-2.7425349363095256E+16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-2.7425349363095256E+16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-114272289012896.89</v>
      </c>
      <c r="L5889" s="444">
        <f t="shared" ca="1" si="199"/>
        <v>-2.7539621652108152E+16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-2.7539621652108152E+16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-114748423550450.63</v>
      </c>
      <c r="L5890" s="444">
        <f t="shared" ca="1" si="199"/>
        <v>-2.7654370075658604E+16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-2.7654370075658604E+16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-115226541981910.84</v>
      </c>
      <c r="L5891" s="444">
        <f t="shared" ca="1" si="199"/>
        <v>-2.7769596617640516E+16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-2.7769596617640516E+16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-115706652573502.14</v>
      </c>
      <c r="L5892" s="444">
        <f t="shared" ca="1" si="199"/>
        <v>-2.788530327021402E+16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-2.788530327021402E+16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-116188763625891.75</v>
      </c>
      <c r="L5893" s="444">
        <f t="shared" ca="1" si="199"/>
        <v>-2.8001492033839912E+16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-2.8001492033839912E+16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-116672883474332.97</v>
      </c>
      <c r="L5894" s="444">
        <f t="shared" ca="1" si="199"/>
        <v>-2.8118164917314244E+16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-2.8118164917314244E+16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-117159020488809.34</v>
      </c>
      <c r="L5895" s="444">
        <f t="shared" ca="1" si="199"/>
        <v>-2.8235323937803052E+16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-2.8235323937803052E+16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-117647183074179.36</v>
      </c>
      <c r="L5896" s="444">
        <f t="shared" ca="1" si="199"/>
        <v>-2.8352971120877232E+16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-2.8352971120877232E+16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-118137379670321.8</v>
      </c>
      <c r="L5897" s="444">
        <f t="shared" ca="1" si="199"/>
        <v>-2.8471108500547552E+16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-2.8471108500547552E+16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-118629618752281.45</v>
      </c>
      <c r="L5898" s="444">
        <f t="shared" ca="1" si="199"/>
        <v>-2.8589738119299832E+16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-2.8589738119299832E+16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-119123908830415.97</v>
      </c>
      <c r="L5899" s="444">
        <f t="shared" ca="1" si="199"/>
        <v>-2.8708862028130248E+16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-2.8708862028130248E+16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-119620258450542.69</v>
      </c>
      <c r="L5900" s="444">
        <f t="shared" ca="1" si="199"/>
        <v>-2.8828482286580792E+16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-2.8828482286580792E+16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-120118676194086.63</v>
      </c>
      <c r="L5901" s="444">
        <f t="shared" ca="1" si="199"/>
        <v>-2.894860096277488E+16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-2.894860096277488E+16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-120619170678228.67</v>
      </c>
      <c r="L5902" s="444">
        <f t="shared" ca="1" si="199"/>
        <v>-2.9069220133453108E+16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-2.9069220133453108E+16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-121121750556054.61</v>
      </c>
      <c r="L5903" s="444">
        <f t="shared" ca="1" si="199"/>
        <v>-2.9190341884009164E+16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-2.9190341884009164E+16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-121626424516704.84</v>
      </c>
      <c r="L5904" s="444">
        <f t="shared" ca="1" si="199"/>
        <v>-2.9311968308525868E+16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-2.9311968308525868E+16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-122133201285524.45</v>
      </c>
      <c r="L5905" s="444">
        <f t="shared" ca="1" si="199"/>
        <v>-2.9434101509811392E+16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-2.9434101509811392E+16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-122642089624214.13</v>
      </c>
      <c r="L5906" s="444">
        <f t="shared" ca="1" si="199"/>
        <v>-2.9556743599435608E+16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-2.9556743599435608E+16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-123153098330981.7</v>
      </c>
      <c r="L5907" s="444">
        <f t="shared" ca="1" si="199"/>
        <v>-2.9679896697766588E+16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-2.9679896697766588E+16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-123666236240694.11</v>
      </c>
      <c r="L5908" s="444">
        <f t="shared" ca="1" si="199"/>
        <v>-2.9803562934007284E+16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-2.9803562934007284E+16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-124181512225030.34</v>
      </c>
      <c r="L5909" s="444">
        <f t="shared" ca="1" si="199"/>
        <v>-2.9927744446232316E+16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-2.9927744446232316E+16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-124698935192634.64</v>
      </c>
      <c r="L5910" s="444">
        <f t="shared" ca="1" si="199"/>
        <v>-3.0052443381424952E+16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-3.0052443381424952E+16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-125218514089270.63</v>
      </c>
      <c r="L5911" s="444">
        <f t="shared" ca="1" si="199"/>
        <v>-3.0177661895514224E+16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-3.0177661895514224E+16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-125740257897975.94</v>
      </c>
      <c r="L5912" s="444">
        <f t="shared" ca="1" si="199"/>
        <v>-3.03034021534122E+16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-3.03034021534122E+16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-126264175639217.5</v>
      </c>
      <c r="L5913" s="444">
        <f t="shared" ca="1" si="199"/>
        <v>-3.0429666329051416E+16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-3.0429666329051416E+16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-126790276371047.56</v>
      </c>
      <c r="L5914" s="444">
        <f t="shared" ca="1" si="199"/>
        <v>-3.0556456605422464E+16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-3.0556456605422464E+16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-127318569189260.27</v>
      </c>
      <c r="L5915" s="444">
        <f t="shared" ca="1" si="199"/>
        <v>-3.0683775174611724E+16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-3.0683775174611724E+16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-127849063227548.84</v>
      </c>
      <c r="L5916" s="444">
        <f t="shared" ca="1" si="199"/>
        <v>-3.0811624237839272E+16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-3.0811624237839272E+16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-128381767657663.63</v>
      </c>
      <c r="L5917" s="444">
        <f t="shared" ca="1" si="199"/>
        <v>-3.0940006005496936E+16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-3.0940006005496936E+16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-128916691689570.56</v>
      </c>
      <c r="L5918" s="444">
        <f t="shared" ca="1" si="199"/>
        <v>-3.1068922697186508E+16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-3.1068922697186508E+16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-129453844571610.45</v>
      </c>
      <c r="L5919" s="444">
        <f t="shared" ca="1" si="199"/>
        <v>-3.119837654175812E+16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-3.119837654175812E+16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-129993235590658.81</v>
      </c>
      <c r="L5920" s="444">
        <f t="shared" ca="1" si="199"/>
        <v>-3.132836977734878E+16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-3.132836977734878E+16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-130534874072286.58</v>
      </c>
      <c r="L5921" s="444">
        <f t="shared" ca="1" si="199"/>
        <v>-3.1458904651421068E+16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-3.1458904651421068E+16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-131078769380921.11</v>
      </c>
      <c r="L5922" s="444">
        <f t="shared" ca="1" si="199"/>
        <v>-3.1589983420801988E+16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-3.1589983420801988E+16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-131624930920008.28</v>
      </c>
      <c r="L5923" s="444">
        <f t="shared" ca="1" si="199"/>
        <v>-3.1721608351721996E+16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-3.1721608351721996E+16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-132173368132174.98</v>
      </c>
      <c r="L5924" s="444">
        <f t="shared" ca="1" si="199"/>
        <v>-3.1853781719854172E+16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-3.1853781719854172E+16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-132724090499392.36</v>
      </c>
      <c r="L5925" s="444">
        <f t="shared" ca="1" si="199"/>
        <v>-3.1986505810353564E+16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-3.1986505810353564E+16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-133277107543139.84</v>
      </c>
      <c r="L5926" s="444">
        <f t="shared" ca="1" si="199"/>
        <v>-3.2119782917896704E+16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-3.2119782917896704E+16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-133832428824569.58</v>
      </c>
      <c r="L5927" s="444">
        <f t="shared" ca="1" si="199"/>
        <v>-3.2253615346721272E+16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-3.2253615346721272E+16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-134390063944671.97</v>
      </c>
      <c r="L5928" s="444">
        <f t="shared" ca="1" si="199"/>
        <v>-3.2388005410665944E+16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-3.2388005410665944E+16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-134950022544441.42</v>
      </c>
      <c r="L5929" s="444">
        <f t="shared" ca="1" si="199"/>
        <v>-3.2522955433210384E+16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-3.2522955433210384E+16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-135512314305043.27</v>
      </c>
      <c r="L5930" s="444">
        <f t="shared" ca="1" si="199"/>
        <v>-3.2658467747515428E+16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-3.2658467747515428E+16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-136076948947980.95</v>
      </c>
      <c r="L5931" s="444">
        <f t="shared" ca="1" si="199"/>
        <v>-3.2794544696463408E+16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-3.2794544696463408E+16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-136643936235264.22</v>
      </c>
      <c r="L5932" s="444">
        <f t="shared" ca="1" si="199"/>
        <v>-3.2931188632698672E+16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-3.2931188632698672E+16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-137213285969577.8</v>
      </c>
      <c r="L5933" s="444">
        <f t="shared" ca="1" si="199"/>
        <v>-3.3068401918668248E+16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-3.3068401918668248E+16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-137785007994451.03</v>
      </c>
      <c r="L5934" s="444">
        <f t="shared" ca="1" si="199"/>
        <v>-3.32061869266627E+16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-3.32061869266627E+16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-138359112194427.92</v>
      </c>
      <c r="L5935" s="444">
        <f t="shared" ca="1" si="199"/>
        <v>-3.3344546038857128E+16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-3.3344546038857128E+16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-138935608495238.03</v>
      </c>
      <c r="L5936" s="444">
        <f t="shared" ca="1" si="199"/>
        <v>-3.3483481647352368E+16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-3.3483481647352368E+16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-139514506863968.22</v>
      </c>
      <c r="L5937" s="444">
        <f t="shared" ca="1" si="199"/>
        <v>-3.3622996154216336E+16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-3.3622996154216336E+16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-140095817309234.73</v>
      </c>
      <c r="L5938" s="444">
        <f t="shared" ca="1" si="199"/>
        <v>-3.3763091971525572E+16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-3.3763091971525572E+16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-140679549881356.55</v>
      </c>
      <c r="L5939" s="444">
        <f t="shared" ca="1" si="199"/>
        <v>-3.3903771521406928E+16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-3.3903771521406928E+16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-141265714672528.88</v>
      </c>
      <c r="L5940" s="444">
        <f t="shared" ca="1" si="199"/>
        <v>-3.4045037236079456E+16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-3.4045037236079456E+16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-141854321816997.72</v>
      </c>
      <c r="L5941" s="444">
        <f t="shared" ca="1" si="199"/>
        <v>-3.4186891557896452E+16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-3.4186891557896452E+16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-142445381491235.22</v>
      </c>
      <c r="L5942" s="444">
        <f t="shared" ca="1" si="199"/>
        <v>-3.4329336939387688E+16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-3.4329336939387688E+16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-143038903914115.38</v>
      </c>
      <c r="L5943" s="444">
        <f t="shared" ca="1" si="199"/>
        <v>-3.4472375843301804E+16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-3.4472375843301804E+16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-143634899347090.84</v>
      </c>
      <c r="L5944" s="444">
        <f t="shared" ca="1" si="199"/>
        <v>-3.4616010742648896E+16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-3.4616010742648896E+16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-144233378094370.41</v>
      </c>
      <c r="L5945" s="444">
        <f t="shared" ca="1" si="199"/>
        <v>-3.4760244120743268E+16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-3.4760244120743268E+16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-144834350503096.94</v>
      </c>
      <c r="L5946" s="444">
        <f t="shared" ca="1" si="199"/>
        <v>-3.4905078471246364E+16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-3.4905078471246364E+16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-145437826963526.5</v>
      </c>
      <c r="L5947" s="444">
        <f t="shared" ca="1" si="199"/>
        <v>-3.5050516298209892E+16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-3.5050516298209892E+16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-146043817909207.91</v>
      </c>
      <c r="L5948" s="444">
        <f t="shared" ca="1" si="199"/>
        <v>-3.51965601161191E+16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-3.51965601161191E+16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-146652333817162.91</v>
      </c>
      <c r="L5949" s="444">
        <f t="shared" ca="1" si="199"/>
        <v>-3.5343212449936264E+16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-3.5343212449936264E+16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-147263385208067.75</v>
      </c>
      <c r="L5950" s="444">
        <f t="shared" ca="1" si="199"/>
        <v>-3.5490475835144332E+16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-3.5490475835144332E+16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-147876982646434.69</v>
      </c>
      <c r="L5951" s="444">
        <f t="shared" ca="1" si="199"/>
        <v>-3.5638352817790768E+16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-3.5638352817790768E+16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-148493136740794.88</v>
      </c>
      <c r="L5952" s="444">
        <f t="shared" ca="1" si="199"/>
        <v>-3.5786845954531564E+16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-3.5786845954531564E+16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-149111858143881.5</v>
      </c>
      <c r="L5953" s="444">
        <f t="shared" ca="1" si="199"/>
        <v>-3.5935957812675444E+16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-3.5935957812675444E+16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-149733157552814.34</v>
      </c>
      <c r="L5954" s="444">
        <f t="shared" ca="1" si="199"/>
        <v>-3.6085690970228256E+16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-3.6085690970228256E+16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-150357045709284.41</v>
      </c>
      <c r="L5955" s="444">
        <f t="shared" ca="1" si="199"/>
        <v>-3.6236048015937544E+16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-3.6236048015937544E+16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-150983533399739.75</v>
      </c>
      <c r="L5956" s="444">
        <f t="shared" ca="1" si="199"/>
        <v>-3.638703154933728E+16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-3.638703154933728E+16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-151612631455572</v>
      </c>
      <c r="L5957" s="444">
        <f t="shared" ca="1" si="199"/>
        <v>-3.6538644180792848E+16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-3.6538644180792848E+16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-152244350753303.53</v>
      </c>
      <c r="L5958" s="444">
        <f t="shared" ca="1" si="199"/>
        <v>-3.6690888531546152E+16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-3.6690888531546152E+16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-152878702214775.63</v>
      </c>
      <c r="L5959" s="444">
        <f t="shared" ca="1" si="199"/>
        <v>-3.6843767233760928E+16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-3.6843767233760928E+16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-153515696807337.19</v>
      </c>
      <c r="L5960" s="444">
        <f t="shared" ca="1" si="199"/>
        <v>-3.6997282930568264E+16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-3.6997282930568264E+16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-154155345544034.44</v>
      </c>
      <c r="L5961" s="444">
        <f t="shared" ca="1" si="199"/>
        <v>-3.7151438276112296E+16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-3.7151438276112296E+16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-154797659483801.22</v>
      </c>
      <c r="L5962" s="444">
        <f t="shared" ca="1" si="199"/>
        <v>-3.7306235935596096E+16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-3.7306235935596096E+16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-155442649731650.41</v>
      </c>
      <c r="L5963" s="444">
        <f t="shared" ca="1" si="199"/>
        <v>-3.7461678585327744E+16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-3.7461678585327744E+16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-156090327438865.59</v>
      </c>
      <c r="L5964" s="444">
        <f t="shared" ca="1" si="199"/>
        <v>-3.7617768912766608E+16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-3.7617768912766608E+16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-156740703803194.19</v>
      </c>
      <c r="L5965" s="444">
        <f t="shared" ca="1" si="199"/>
        <v>-3.77745096165698E+16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-3.77745096165698E+16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-157393790069040.84</v>
      </c>
      <c r="L5966" s="444">
        <f t="shared" ca="1" si="199"/>
        <v>-3.793190340663884E+16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-3.793190340663884E+16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-158049597527661.84</v>
      </c>
      <c r="L5967" s="444">
        <f t="shared" ca="1" si="199"/>
        <v>-3.8089953004166504E+16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-3.8089953004166504E+16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-158708137517360.44</v>
      </c>
      <c r="L5968" s="444">
        <f t="shared" ca="1" si="199"/>
        <v>-3.8248661141683864E+16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-3.8248661141683864E+16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-159369421423682.75</v>
      </c>
      <c r="L5969" s="444">
        <f t="shared" ca="1" si="199"/>
        <v>-3.8408030563107544E+16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-3.8408030563107544E+16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-160033460679614.75</v>
      </c>
      <c r="L5970" s="444">
        <f t="shared" ca="1" si="199"/>
        <v>-3.856806402378716E+16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-3.856806402378716E+16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-160700266765779.84</v>
      </c>
      <c r="L5971" s="444">
        <f t="shared" ca="1" si="199"/>
        <v>-3.8728764290552936E+16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-3.8728764290552936E+16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-161369851210637.22</v>
      </c>
      <c r="L5972" s="444">
        <f t="shared" ca="1" si="199"/>
        <v>-3.8890134141763576E+16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-3.8890134141763576E+16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-162042225590681.56</v>
      </c>
      <c r="L5973" s="444">
        <f t="shared" ca="1" si="199"/>
        <v>-3.9052176367354256E+16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-3.9052176367354256E+16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-162717401530642.72</v>
      </c>
      <c r="L5974" s="444">
        <f t="shared" ca="1" si="199"/>
        <v>-3.9214893768884896E+16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-3.9214893768884896E+16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-163395390703687.06</v>
      </c>
      <c r="L5975" s="444">
        <f t="shared" ca="1" si="199"/>
        <v>-3.9378289159588584E+16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-3.9378289159588584E+16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-164076204831619.09</v>
      </c>
      <c r="L5976" s="444">
        <f t="shared" ca="1" si="199"/>
        <v>-3.95423653644202E+16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-3.95423653644202E+16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-164759855685084.16</v>
      </c>
      <c r="L5977" s="444">
        <f t="shared" ca="1" si="199"/>
        <v>-3.9707125220105288E+16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-3.9707125220105288E+16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-165446355083772.03</v>
      </c>
      <c r="L5978" s="444">
        <f t="shared" ca="1" si="199"/>
        <v>-3.9872571575189064E+16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-3.9872571575189064E+16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-166135714896621.09</v>
      </c>
      <c r="L5979" s="444">
        <f t="shared" ca="1" si="199"/>
        <v>-4.0038707290085688E+16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-4.0038707290085688E+16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-166827947042023.69</v>
      </c>
      <c r="L5980" s="444">
        <f t="shared" ca="1" si="199"/>
        <v>-4.0205535237127712E+16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-4.0205535237127712E+16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-167523063488032.13</v>
      </c>
      <c r="L5981" s="444">
        <f t="shared" ca="1" si="199"/>
        <v>-4.0373058300615744E+16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-4.0373058300615744E+16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-168221076252565.59</v>
      </c>
      <c r="L5982" s="444">
        <f t="shared" ca="1" si="199"/>
        <v>-4.0541279376868312E+16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-4.0541279376868312E+16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-168921997403617.97</v>
      </c>
      <c r="L5983" s="444">
        <f t="shared" ca="1" si="199"/>
        <v>-4.0710201374271928E+16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-4.0710201374271928E+16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-169625839059466.38</v>
      </c>
      <c r="L5984" s="444">
        <f t="shared" ca="1" si="199"/>
        <v>-4.0879827213331392E+16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-4.0879827213331392E+16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-170332613388880.81</v>
      </c>
      <c r="L5985" s="444">
        <f t="shared" ca="1" si="199"/>
        <v>-4.1050159826720272E+16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-4.1050159826720272E+16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-171042332611334.47</v>
      </c>
      <c r="L5986" s="444">
        <f t="shared" ca="1" si="199"/>
        <v>-4.1221202159331608E+16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-4.1221202159331608E+16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-171755008997215.03</v>
      </c>
      <c r="L5987" s="444">
        <f t="shared" ca="1" si="199"/>
        <v>-4.1392957168328824E+16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-4.1392957168328824E+16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-172470654868036.75</v>
      </c>
      <c r="L5988" s="444">
        <f t="shared" ca="1" si="199"/>
        <v>-4.1565427823196864E+16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-4.1565427823196864E+16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-173189282596653.59</v>
      </c>
      <c r="L5989" s="444">
        <f t="shared" ca="1" si="199"/>
        <v>-4.173861710579352E+16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-4.173861710579352E+16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-173910904607473</v>
      </c>
      <c r="L5990" s="444">
        <f t="shared" ca="1" si="199"/>
        <v>-4.1912528010400992E+16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-4.1912528010400992E+16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-174635533376670.81</v>
      </c>
      <c r="L5991" s="444">
        <f t="shared" ca="1" si="199"/>
        <v>-4.2087163543777664E+16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-4.2087163543777664E+16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-175363181432406.94</v>
      </c>
      <c r="L5992" s="444">
        <f t="shared" ca="1" si="199"/>
        <v>-4.2262526725210072E+16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-4.2262526725210072E+16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-176093861355041.97</v>
      </c>
      <c r="L5993" s="444">
        <f t="shared" ca="1" si="199"/>
        <v>-4.2438620586565112E+16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-4.2438620586565112E+16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-176827585777354.63</v>
      </c>
      <c r="L5994" s="444">
        <f t="shared" ca="1" si="199"/>
        <v>-4.2615448172342464E+16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-4.2615448172342464E+16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-177564367384760.25</v>
      </c>
      <c r="L5995" s="444">
        <f t="shared" ca="1" si="199"/>
        <v>-4.2793012539727224E+16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-4.2793012539727224E+16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-178304218915530.09</v>
      </c>
      <c r="L5996" s="444">
        <f t="shared" ca="1" si="199"/>
        <v>-4.2971316758642752E+16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-4.2971316758642752E+16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-179047153161011.47</v>
      </c>
      <c r="L5997" s="444">
        <f t="shared" ca="1" si="199"/>
        <v>-4.315036391180376E+16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-4.315036391180376E+16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-179793182965849</v>
      </c>
      <c r="L5998" s="444">
        <f t="shared" ca="1" si="199"/>
        <v>-4.3330157094769608E+16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-4.3330157094769608E+16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-180542321228206.69</v>
      </c>
      <c r="L5999" s="444">
        <f t="shared" ca="1" si="199"/>
        <v>-4.3510699415997816E+16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-4.3510699415997816E+16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-181294580899990.91</v>
      </c>
      <c r="L6000" s="444">
        <f t="shared" ca="1" si="199"/>
        <v>-4.3691993996897808E+16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-4.3691993996897808E+16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-182049974987074.19</v>
      </c>
      <c r="L6001" s="444">
        <f t="shared" ca="1" si="199"/>
        <v>-4.387404397188488E+16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-4.387404397188488E+16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-182808516549520.34</v>
      </c>
      <c r="L6002" s="444">
        <f t="shared" ca="1" si="199"/>
        <v>-4.40568524884344E+16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-4.40568524884344E+16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-183570218701810</v>
      </c>
      <c r="L6003" s="444">
        <f t="shared" ca="1" si="199"/>
        <v>-4.4240422707136208E+16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-4.4240422707136208E+16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-184335094613067.53</v>
      </c>
      <c r="L6004" s="444">
        <f t="shared" ca="1" si="199"/>
        <v>-4.4424757801749272E+16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-4.4424757801749272E+16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-185103157507288.63</v>
      </c>
      <c r="L6005" s="444">
        <f t="shared" ca="1" si="199"/>
        <v>-4.460986095925656E+16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-4.460986095925656E+16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-185874420663569</v>
      </c>
      <c r="L6006" s="444">
        <f t="shared" ca="1" si="199"/>
        <v>-4.4795735379920128E+16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-4.4795735379920128E+16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-186648897416333.88</v>
      </c>
      <c r="L6007" s="444">
        <f t="shared" ca="1" si="199"/>
        <v>-4.4982384277336464E+16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-4.4982384277336464E+16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-187426601155568.59</v>
      </c>
      <c r="L6008" s="444">
        <f t="shared" ca="1" si="199"/>
        <v>-4.5169810878492032E+16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-4.5169810878492032E+16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-188207545327050.13</v>
      </c>
      <c r="L6009" s="444">
        <f t="shared" ca="1" si="199"/>
        <v>-4.535801842381908E+16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-4.535801842381908E+16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-188991743432579.5</v>
      </c>
      <c r="L6010" s="444">
        <f t="shared" ca="1" si="199"/>
        <v>-4.5547010167251656E+16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-4.5547010167251656E+16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-189779209030215.22</v>
      </c>
      <c r="L6011" s="444">
        <f t="shared" ca="1" si="199"/>
        <v>-4.5736789376281872E+16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-4.5736789376281872E+16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-190569955734507.81</v>
      </c>
      <c r="L6012" s="444">
        <f t="shared" ca="1" si="199"/>
        <v>-4.5927359332016376E+16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-4.5927359332016376E+16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-191363997216734.91</v>
      </c>
      <c r="L6013" s="444">
        <f t="shared" ca="1" si="199"/>
        <v>-4.6118723329233112E+16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-4.6118723329233112E+16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-192161347205137.97</v>
      </c>
      <c r="L6014" s="444">
        <f t="shared" ca="1" si="199"/>
        <v>-4.6310884676438248E+16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-4.6310884676438248E+16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-192962019485159.38</v>
      </c>
      <c r="L6015" s="444">
        <f t="shared" ca="1" si="199"/>
        <v>-4.6503846695923408E+16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-4.6503846695923408E+16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-193766027899680.88</v>
      </c>
      <c r="L6016" s="444">
        <f t="shared" ca="1" si="199"/>
        <v>-4.6697612723823088E+16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-4.6697612723823088E+16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-194573386349262.88</v>
      </c>
      <c r="L6017" s="444">
        <f t="shared" ca="1" si="199"/>
        <v>-4.6892186110172352E+16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-4.6892186110172352E+16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-195384108792384.81</v>
      </c>
      <c r="L6018" s="444">
        <f t="shared" ca="1" si="199"/>
        <v>-4.7087570218964736E+16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-4.7087570218964736E+16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-196198209245686.41</v>
      </c>
      <c r="L6019" s="444">
        <f t="shared" ca="1" si="199"/>
        <v>-4.7283768428210424E+16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-4.7283768428210424E+16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-197015701784210.09</v>
      </c>
      <c r="L6020" s="444">
        <f t="shared" ca="1" si="199"/>
        <v>-4.7480784129994632E+16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-4.7480784129994632E+16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-197836600541644.31</v>
      </c>
      <c r="L6021" s="444">
        <f t="shared" ca="1" si="199"/>
        <v>-4.767862073053628E+16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-4.767862073053628E+16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-198660919710567.84</v>
      </c>
      <c r="L6022" s="444">
        <f t="shared" ca="1" si="199"/>
        <v>-4.7877281650246848E+16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-4.7877281650246848E+16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-199488673542695.19</v>
      </c>
      <c r="L6023" s="444">
        <f t="shared" ca="1" si="199"/>
        <v>-4.8076770323789544E+16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-4.8076770323789544E+16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-200319876349123.09</v>
      </c>
      <c r="L6024" s="444">
        <f t="shared" ca="1" si="199"/>
        <v>-4.8277090200138664E+16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-4.8277090200138664E+16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-201154542500577.75</v>
      </c>
      <c r="L6025" s="444">
        <f t="shared" ca="1" si="199"/>
        <v>-4.847824474263924E+16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-4.847824474263924E+16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-201992686427663.5</v>
      </c>
      <c r="L6026" s="444">
        <f t="shared" ca="1" si="199"/>
        <v>-4.8680237429066904E+16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-4.8680237429066904E+16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-202834322621112.09</v>
      </c>
      <c r="L6027" s="444">
        <f t="shared" ca="1" si="199"/>
        <v>-4.8883071751688016E+16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-4.8883071751688016E+16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-203679465632033.41</v>
      </c>
      <c r="L6028" s="444">
        <f t="shared" ca="1" si="199"/>
        <v>-4.9086751217320048E+16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-4.9086751217320048E+16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-204528130072166.88</v>
      </c>
      <c r="L6029" s="444">
        <f t="shared" ca="1" si="199"/>
        <v>-4.9291279347392216E+16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-4.9291279347392216E+16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-205380330614134.22</v>
      </c>
      <c r="L6030" s="444">
        <f t="shared" ca="1" si="199"/>
        <v>-4.9496659678006352E+16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-4.9496659678006352E+16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-206236081991693.13</v>
      </c>
      <c r="L6031" s="444">
        <f t="shared" ca="1" si="199"/>
        <v>-4.9702895759998048E+16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-4.9702895759998048E+16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-207095398999991.88</v>
      </c>
      <c r="L6032" s="444">
        <f t="shared" ca="1" si="199"/>
        <v>-4.990999115899804E+16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-4.990999115899804E+16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-207958296495825.16</v>
      </c>
      <c r="L6033" s="444">
        <f t="shared" ca="1" si="199"/>
        <v>-5.0117949455493864E+16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-5.0117949455493864E+16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-208824789397891.09</v>
      </c>
      <c r="L6034" s="444">
        <f t="shared" ca="1" si="199"/>
        <v>-5.0326774244891752E+16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-5.0326774244891752E+16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-209694892687048.97</v>
      </c>
      <c r="L6035" s="444">
        <f t="shared" ca="1" si="199"/>
        <v>-5.05364691375788E+16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-5.05364691375788E+16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-210568621406578.34</v>
      </c>
      <c r="L6036" s="444">
        <f t="shared" ca="1" si="199"/>
        <v>-5.0747037758985376E+16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-5.0747037758985376E+16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-211445990662439.06</v>
      </c>
      <c r="L6037" s="444">
        <f t="shared" ca="1" si="199"/>
        <v>-5.0958483749647816E+16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-5.0958483749647816E+16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-212327015623532.56</v>
      </c>
      <c r="L6038" s="444">
        <f t="shared" ca="1" si="199"/>
        <v>-5.1170810765271352E+16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-5.1170810765271352E+16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-213211711521963.97</v>
      </c>
      <c r="L6039" s="444">
        <f t="shared" ca="1" si="199"/>
        <v>-5.1384022476793312E+16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-5.1384022476793312E+16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-214100093653305.47</v>
      </c>
      <c r="L6040" s="444">
        <f t="shared" ca="1" si="199"/>
        <v>-5.1598122570446616E+16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-5.1598122570446616E+16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-214992177376860.91</v>
      </c>
      <c r="L6041" s="444">
        <f t="shared" ca="1" si="199"/>
        <v>-5.181311474782348E+16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-5.181311474782348E+16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-215887978115931.16</v>
      </c>
      <c r="L6042" s="444">
        <f t="shared" ca="1" si="199"/>
        <v>-5.2029002725939408E+16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-5.2029002725939408E+16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-216787511358080.88</v>
      </c>
      <c r="L6043" s="444">
        <f t="shared" ca="1" si="199"/>
        <v>-5.2245790237297488E+16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-5.2245790237297488E+16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-217690792655406.19</v>
      </c>
      <c r="L6044" s="444">
        <f t="shared" ca="1" si="199"/>
        <v>-5.2463481029952896E+16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-5.2463481029952896E+16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-218597837624803.72</v>
      </c>
      <c r="L6045" s="444">
        <f t="shared" ca="1" si="199"/>
        <v>-5.2682078867577696E+16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-5.2682078867577696E+16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-219508661948240.41</v>
      </c>
      <c r="L6046" s="444">
        <f t="shared" ca="1" si="199"/>
        <v>-5.2901587529525936E+16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-5.2901587529525936E+16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-220423281373024.72</v>
      </c>
      <c r="L6047" s="444">
        <f t="shared" ca="1" si="199"/>
        <v>-5.312201081089896E+16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-5.312201081089896E+16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-221341711712079</v>
      </c>
      <c r="L6048" s="444">
        <f t="shared" ca="1" si="199"/>
        <v>-5.334335252261104E+16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-5.334335252261104E+16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-222263968844212.66</v>
      </c>
      <c r="L6049" s="444">
        <f t="shared" ca="1" si="199"/>
        <v>-5.3565616491455256E+16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-5.3565616491455256E+16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-223190068714396.91</v>
      </c>
      <c r="L6050" s="444">
        <f t="shared" ca="1" si="199"/>
        <v>-5.3788806560169656E+16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-5.3788806560169656E+16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-224120027334040.22</v>
      </c>
      <c r="L6051" s="444">
        <f t="shared" ca="1" si="199"/>
        <v>-5.4012926587503696E+16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-5.4012926587503696E+16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-225053860781265.41</v>
      </c>
      <c r="L6052" s="444">
        <f t="shared" ca="1" si="199"/>
        <v>-5.423798044828496E+16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-5.423798044828496E+16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-225991585201187.34</v>
      </c>
      <c r="L6053" s="444">
        <f t="shared" ca="1" si="199"/>
        <v>-5.4463972033486144E+16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-5.4463972033486144E+16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-226933216806192.25</v>
      </c>
      <c r="L6054" s="444">
        <f t="shared" ca="1" si="199"/>
        <v>-5.4690905250292336E+16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-5.4690905250292336E+16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-227878771876218.06</v>
      </c>
      <c r="L6055" s="444">
        <f t="shared" ca="1" si="199"/>
        <v>-5.4918784022168552E+16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-5.4918784022168552E+16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-228828266759035.63</v>
      </c>
      <c r="L6056" s="444">
        <f t="shared" ca="1" si="199"/>
        <v>-5.5147612288927584E+16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-5.5147612288927584E+16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-229781717870531.59</v>
      </c>
      <c r="L6057" s="444">
        <f t="shared" ca="1" si="199"/>
        <v>-5.5377394006798112E+16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-5.5377394006798112E+16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-230739141694992.13</v>
      </c>
      <c r="L6058" s="444">
        <f t="shared" ca="1" si="199"/>
        <v>-5.5608133148493104E+16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-5.5608133148493104E+16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-231700554785387.94</v>
      </c>
      <c r="L6059" s="444">
        <f t="shared" ca="1" si="199"/>
        <v>-5.5839833703278488E+16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-5.5839833703278488E+16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-232665973763660.38</v>
      </c>
      <c r="L6060" s="444">
        <f t="shared" ca="1" si="199"/>
        <v>-5.6072499677042152E+16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-5.6072499677042152E+16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-233635415321008.97</v>
      </c>
      <c r="L6061" s="444">
        <f t="shared" ca="1" si="199"/>
        <v>-5.630613509236316E+16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-5.630613509236316E+16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-234608896218179.84</v>
      </c>
      <c r="L6062" s="444">
        <f t="shared" ca="1" si="199"/>
        <v>-5.6540743988581336E+16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-5.6540743988581336E+16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-235586433285755.53</v>
      </c>
      <c r="L6063" s="444">
        <f t="shared" ca="1" si="199"/>
        <v>-5.6776330421867088E+16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-5.6776330421867088E+16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-236568043424446.19</v>
      </c>
      <c r="L6064" s="444">
        <f t="shared" ca="1" si="199"/>
        <v>-5.7012898465291536E+16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-5.7012898465291536E+16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-237553743605381.44</v>
      </c>
      <c r="L6065" s="444">
        <f t="shared" ca="1" si="199"/>
        <v>-5.725045220889692E+16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-5.725045220889692E+16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-238543550870403.84</v>
      </c>
      <c r="L6066" s="444">
        <f t="shared" ca="1" si="199"/>
        <v>-5.748899575976732E+16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-5.748899575976732E+16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-239537482332363.84</v>
      </c>
      <c r="L6067" s="444">
        <f t="shared" ca="1" si="199"/>
        <v>-5.772853324209968E+16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-5.772853324209968E+16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-240535555175415.38</v>
      </c>
      <c r="L6068" s="444">
        <f t="shared" ca="1" si="199"/>
        <v>-5.7969068797275096E+16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-5.7969068797275096E+16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-241537786655312.94</v>
      </c>
      <c r="L6069" s="444">
        <f t="shared" ca="1" si="199"/>
        <v>-5.8210606583930408E+16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-5.8210606583930408E+16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-242544194099710.03</v>
      </c>
      <c r="L6070" s="444">
        <f t="shared" ca="1" si="199"/>
        <v>-5.845315077803012E+16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-5.845315077803012E+16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-243554794908458.88</v>
      </c>
      <c r="L6071" s="444">
        <f t="shared" ca="1" si="199"/>
        <v>-5.8696705572938576E+16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-5.8696705572938576E+16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-244569606553910.72</v>
      </c>
      <c r="L6072" s="444">
        <f t="shared" ca="1" si="199"/>
        <v>-5.8941275179492488E+16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-5.8941275179492488E+16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-245588646581218.69</v>
      </c>
      <c r="L6073" s="444">
        <f t="shared" ca="1" si="199"/>
        <v>-5.9186863826073704E+16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-5.9186863826073704E+16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-246611932608640.47</v>
      </c>
      <c r="L6074" s="444">
        <f t="shared" ca="1" si="199"/>
        <v>-5.9433475758682344E+16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-5.9433475758682344E+16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-247639482327843.13</v>
      </c>
      <c r="L6075" s="444">
        <f t="shared" ca="1" si="199"/>
        <v>-5.9681115241010184E+16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-5.9681115241010184E+16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-248671313504209.13</v>
      </c>
      <c r="L6076" s="444">
        <f t="shared" ca="1" si="199"/>
        <v>-5.9929786554514392E+16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-5.9929786554514392E+16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-249707443977143.25</v>
      </c>
      <c r="L6077" s="444">
        <f t="shared" ca="1" si="199"/>
        <v>-6.0179493998491536E+16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-6.0179493998491536E+16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-250747891660381.44</v>
      </c>
      <c r="L6078" s="444">
        <f t="shared" ca="1" si="199"/>
        <v>-6.043024189015192E+16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-6.043024189015192E+16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-251792674542299.66</v>
      </c>
      <c r="L6079" s="444">
        <f t="shared" ca="1" si="199"/>
        <v>-6.0682034564694216E+16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-6.0682034564694216E+16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-252841810686225.91</v>
      </c>
      <c r="L6080" s="444">
        <f t="shared" ca="1" si="199"/>
        <v>-6.093487637538044E+16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-6.093487637538044E+16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-253895318230751.88</v>
      </c>
      <c r="L6081" s="444">
        <f t="shared" ca="1" si="199"/>
        <v>-6.1188771693611192E+16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-6.1188771693611192E+16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-254953215390046.63</v>
      </c>
      <c r="L6082" s="444">
        <f t="shared" ca="1" si="199"/>
        <v>-6.144372490900124E+16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-6.144372490900124E+16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-256015520454171.84</v>
      </c>
      <c r="L6083" s="444">
        <f t="shared" ca="1" si="199"/>
        <v>-6.1699740429455408E+16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-6.1699740429455408E+16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-257082251789397.5</v>
      </c>
      <c r="L6084" s="444">
        <f t="shared" ca="1" si="199"/>
        <v>-6.1956822681244808E+16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-6.1956822681244808E+16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-258153427838520.03</v>
      </c>
      <c r="L6085" s="444">
        <f t="shared" ca="1" si="199"/>
        <v>-6.2214976109083328E+16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-6.2214976109083328E+16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-259229067121180.53</v>
      </c>
      <c r="L6086" s="444">
        <f t="shared" ca="1" si="199"/>
        <v>-6.2474205176204512E+16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-6.2474205176204512E+16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-260309188234185.47</v>
      </c>
      <c r="L6087" s="444">
        <f t="shared" ca="1" si="199"/>
        <v>-6.2734514364438696E+16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-6.2734514364438696E+16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-261393809851827.91</v>
      </c>
      <c r="L6088" s="444">
        <f t="shared" ca="1" si="199"/>
        <v>-6.299590817429052E+16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-6.299590817429052E+16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-262482950726210.53</v>
      </c>
      <c r="L6089" s="444">
        <f t="shared" ca="1" si="199"/>
        <v>-6.3258391125016728E+16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-6.3258391125016728E+16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-263576629687569.69</v>
      </c>
      <c r="L6090" s="444">
        <f t="shared" ca="1" si="199"/>
        <v>-6.3521967754704296E+16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-6.3521967754704296E+16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-264674865644601.19</v>
      </c>
      <c r="L6091" s="444">
        <f t="shared" ca="1" si="199"/>
        <v>-6.3786642620348896E+16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-6.3786642620348896E+16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-265777677584787.06</v>
      </c>
      <c r="L6092" s="444">
        <f t="shared" ca="1" si="199"/>
        <v>-6.405242029793368E+16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-6.405242029793368E+16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-266885084574723.63</v>
      </c>
      <c r="L6093" s="444">
        <f t="shared" ca="1" si="199"/>
        <v>-6.43193053825084E+16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-6.43193053825084E+16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-267997105760451.66</v>
      </c>
      <c r="L6094" s="444">
        <f t="shared" ca="1" si="199"/>
        <v>-6.4587302488268848E+16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-6.4587302488268848E+16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-269113760367786.88</v>
      </c>
      <c r="L6095" s="444">
        <f t="shared" ca="1" si="199"/>
        <v>-6.4856416248636632E+16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-6.4856416248636632E+16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-270235067702652.63</v>
      </c>
      <c r="L6096" s="444">
        <f t="shared" ca="1" si="199"/>
        <v>-6.5126651316339288E+16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-6.5126651316339288E+16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-271361047151413.69</v>
      </c>
      <c r="L6097" s="444">
        <f t="shared" ca="1" si="199"/>
        <v>-6.5398012363490704E+16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-6.5398012363490704E+16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-272491718181211.25</v>
      </c>
      <c r="L6098" s="444">
        <f t="shared" ca="1" si="199"/>
        <v>-6.5670504081671912E+16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-6.5670504081671912E+16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-273627100340299.59</v>
      </c>
      <c r="L6099" s="444">
        <f t="shared" ca="1" si="199"/>
        <v>-6.5944131182012208E+16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-6.5944131182012208E+16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-274767213258384.22</v>
      </c>
      <c r="L6100" s="444">
        <f t="shared" ca="1" si="199"/>
        <v>-6.6218898395270592E+16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-6.6218898395270592E+16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-275912076646960.78</v>
      </c>
      <c r="L6101" s="444">
        <f t="shared" ca="1" si="199"/>
        <v>-6.6494810471917552E+16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-6.6494810471917552E+16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-277061710299656.47</v>
      </c>
      <c r="L6102" s="444">
        <f t="shared" ca="1" si="199"/>
        <v>-6.6771872182217208E+16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-6.6771872182217208E+16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-278216134092571.69</v>
      </c>
      <c r="L6103" s="444">
        <f t="shared" ca="1" si="199"/>
        <v>-6.7050088316309776E+16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-6.7050088316309776E+16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-279375367984624.06</v>
      </c>
      <c r="L6104" s="444">
        <f t="shared" ca="1" si="199"/>
        <v>-6.73294636842944E+16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-6.73294636842944E+16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-280539432017893.34</v>
      </c>
      <c r="L6105" s="444">
        <f t="shared" ca="1" si="199"/>
        <v>-6.7610003116312296E+16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-6.7610003116312296E+16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-281708346317967.88</v>
      </c>
      <c r="L6106" s="444">
        <f t="shared" ca="1" si="199"/>
        <v>-6.7891711462630264E+16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-6.7891711462630264E+16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-282882131094292.75</v>
      </c>
      <c r="L6107" s="444">
        <f t="shared" ca="1" si="199"/>
        <v>-6.817459359372456E+16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-6.817459359372456E+16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-284060806640518.94</v>
      </c>
      <c r="L6108" s="444">
        <f t="shared" ca="1" si="199"/>
        <v>-6.845865440036508E+16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-6.845865440036508E+16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-285244393334854.5</v>
      </c>
      <c r="L6109" s="444">
        <f t="shared" ca="1" si="199"/>
        <v>-6.8743898793699936E+16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-6.8743898793699936E+16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-286432911640416.38</v>
      </c>
      <c r="L6110" s="444">
        <f t="shared" ca="1" si="199"/>
        <v>-6.9030331705340352E+16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-6.9030331705340352E+16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-287626382105584.81</v>
      </c>
      <c r="L6111" s="444">
        <f t="shared" ca="1" si="199"/>
        <v>-6.9317958087445936E+16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-6.9317958087445936E+16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-288824825364358.13</v>
      </c>
      <c r="L6112" s="444">
        <f t="shared" ca="1" si="199"/>
        <v>-6.9606782912810296E+16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-6.9606782912810296E+16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-290028262136709.5</v>
      </c>
      <c r="L6113" s="444">
        <f t="shared" ca="1" si="199"/>
        <v>-6.9896811174947008E+16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-6.9896811174947008E+16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-291236713228945.88</v>
      </c>
      <c r="L6114" s="444">
        <f t="shared" ca="1" si="199"/>
        <v>-7.0188047888175952E+16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-7.0188047888175952E+16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-292450199534066.44</v>
      </c>
      <c r="L6115" s="444">
        <f t="shared" ca="1" si="199"/>
        <v>-7.0480498087710016E+16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-7.0480498087710016E+16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-293668742032125.13</v>
      </c>
      <c r="L6116" s="444">
        <f t="shared" ca="1" si="199"/>
        <v>-7.0774166829742144E+16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-7.0774166829742144E+16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-294892361790592.25</v>
      </c>
      <c r="L6117" s="444">
        <f t="shared" ca="1" si="199"/>
        <v>-7.1069059191532736E+16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-7.1069059191532736E+16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-296121079964719.75</v>
      </c>
      <c r="L6118" s="444">
        <f t="shared" ca="1" si="199"/>
        <v>-7.1365180271497456E+16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-7.1365180271497456E+16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-297354917797906</v>
      </c>
      <c r="L6119" s="444">
        <f t="shared" ca="1" si="199"/>
        <v>-7.166253518929536E+16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-7.166253518929536E+16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-298593896622064</v>
      </c>
      <c r="L6120" s="444">
        <f t="shared" ca="1" si="199"/>
        <v>-7.1961129085917424E+16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-7.1961129085917424E+16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-299838037857989.25</v>
      </c>
      <c r="L6121" s="444">
        <f t="shared" ca="1" si="199"/>
        <v>-7.2260967123775408E+16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-7.2260967123775408E+16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-301087363015730.88</v>
      </c>
      <c r="L6122" s="444">
        <f t="shared" ca="1" si="199"/>
        <v>-7.2562054486791136E+16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-7.2562054486791136E+16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-302341893694963.06</v>
      </c>
      <c r="L6123" s="444">
        <f t="shared" ca="1" si="199"/>
        <v>-7.2864396380486096E+16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-7.2864396380486096E+16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-303601651585358.75</v>
      </c>
      <c r="L6124" s="444">
        <f t="shared" ca="1" si="199"/>
        <v>-7.3167998032071456E+16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-7.3167998032071456E+16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-304866658466964.38</v>
      </c>
      <c r="L6125" s="444">
        <f t="shared" ca="1" si="199"/>
        <v>-7.3472864690538416E+16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-7.3472864690538416E+16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-306136936210576.75</v>
      </c>
      <c r="L6126" s="444">
        <f t="shared" ca="1" si="199"/>
        <v>-7.3779001626748992E+16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-7.3779001626748992E+16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-307412506778120.81</v>
      </c>
      <c r="L6127" s="444">
        <f t="shared" ca="1" si="199"/>
        <v>-7.408641413352712E+16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-7.408641413352712E+16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-308693392223029.69</v>
      </c>
      <c r="L6128" s="444">
        <f t="shared" ref="L6128:L6250" ca="1" si="204">I6128-J6128+K6128</f>
        <v>-7.4395107525750144E+16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-7.4395107525750144E+16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-309979614690625.63</v>
      </c>
      <c r="L6129" s="444">
        <f t="shared" ca="1" si="204"/>
        <v>-7.4705087140440768E+16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-7.4705087140440768E+16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-311271196418503.19</v>
      </c>
      <c r="L6130" s="444">
        <f t="shared" ca="1" si="204"/>
        <v>-7.5016358336859264E+16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-7.5016358336859264E+16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-312568159736913.63</v>
      </c>
      <c r="L6131" s="444">
        <f t="shared" ca="1" si="204"/>
        <v>-7.5328926496596176E+16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-7.5328926496596176E+16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-313870527069150.75</v>
      </c>
      <c r="L6132" s="444">
        <f t="shared" ca="1" si="204"/>
        <v>-7.5642797023665328E+16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-7.5642797023665328E+16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-315178320931938.88</v>
      </c>
      <c r="L6133" s="444">
        <f t="shared" ca="1" si="204"/>
        <v>-7.5957975344597264E+16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-7.5957975344597264E+16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-316491563935821.94</v>
      </c>
      <c r="L6134" s="444">
        <f t="shared" ca="1" si="204"/>
        <v>-7.6274466908533088E+16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-7.6274466908533088E+16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-317810278785554.5</v>
      </c>
      <c r="L6135" s="444">
        <f t="shared" ca="1" si="204"/>
        <v>-7.659227718731864E+16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-7.659227718731864E+16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-319134488280494.31</v>
      </c>
      <c r="L6136" s="444">
        <f t="shared" ca="1" si="204"/>
        <v>-7.6911411675599136E+16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-7.6911411675599136E+16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-320464215314996.38</v>
      </c>
      <c r="L6137" s="444">
        <f t="shared" ca="1" si="204"/>
        <v>-7.7231875890914128E+16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-7.7231875890914128E+16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-321799482878808.88</v>
      </c>
      <c r="L6138" s="444">
        <f t="shared" ca="1" si="204"/>
        <v>-7.7553675373792944E+16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-7.7553675373792944E+16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-323140314057470.63</v>
      </c>
      <c r="L6139" s="444">
        <f t="shared" ca="1" si="204"/>
        <v>-7.7876815687850416E+16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-7.7876815687850416E+16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-324486732032710.06</v>
      </c>
      <c r="L6140" s="444">
        <f t="shared" ca="1" si="204"/>
        <v>-7.820130241988312E+16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-7.820130241988312E+16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-325838760082846.31</v>
      </c>
      <c r="L6141" s="444">
        <f t="shared" ca="1" si="204"/>
        <v>-7.8527141179965968E+16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-7.8527141179965968E+16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-327196421583191.5</v>
      </c>
      <c r="L6142" s="444">
        <f t="shared" ca="1" si="204"/>
        <v>-7.8854337601549152E+16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-7.8854337601549152E+16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-328559740006454.81</v>
      </c>
      <c r="L6143" s="444">
        <f t="shared" ca="1" si="204"/>
        <v>-7.91828973415556E+16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-7.91828973415556E+16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-329928738923148.31</v>
      </c>
      <c r="L6144" s="444">
        <f t="shared" ca="1" si="204"/>
        <v>-7.9512826080478752E+16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-7.9512826080478752E+16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-331303442001994.81</v>
      </c>
      <c r="L6145" s="444">
        <f t="shared" ca="1" si="204"/>
        <v>-7.9844129522480752E+16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-7.9844129522480752E+16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-332683873010336.44</v>
      </c>
      <c r="L6146" s="444">
        <f t="shared" ca="1" si="204"/>
        <v>-8.0176813395491088E+16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-8.0176813395491088E+16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-334070055814546.19</v>
      </c>
      <c r="L6147" s="444">
        <f t="shared" ca="1" si="204"/>
        <v>-8.0510883451305632E+16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-8.0510883451305632E+16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-335462014380440.13</v>
      </c>
      <c r="L6148" s="444">
        <f t="shared" ca="1" si="204"/>
        <v>-8.084634546568608E+16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-8.084634546568608E+16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-336859772773692</v>
      </c>
      <c r="L6149" s="444">
        <f t="shared" ca="1" si="204"/>
        <v>-8.1183205238459776E+16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-8.1183205238459776E+16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-338263355160249.06</v>
      </c>
      <c r="L6150" s="444">
        <f t="shared" ca="1" si="204"/>
        <v>-8.1521468593620032E+16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-8.1521468593620032E+16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-339672785806750.13</v>
      </c>
      <c r="L6151" s="444">
        <f t="shared" ca="1" si="204"/>
        <v>-8.1861141379426784E+16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-8.1861141379426784E+16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-341088089080944.94</v>
      </c>
      <c r="L6152" s="444">
        <f t="shared" ca="1" si="204"/>
        <v>-8.2202229468507728E+16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-8.2202229468507728E+16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-342509289452115.5</v>
      </c>
      <c r="L6153" s="444">
        <f t="shared" ca="1" si="204"/>
        <v>-8.254473875795984E+16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-8.254473875795984E+16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-343936411491499.31</v>
      </c>
      <c r="L6154" s="444">
        <f t="shared" ca="1" si="204"/>
        <v>-8.2888675169451344E+16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-8.2888675169451344E+16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-345369479872713.94</v>
      </c>
      <c r="L6155" s="444">
        <f t="shared" ca="1" si="204"/>
        <v>-8.3234044649324064E+16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-8.3234044649324064E+16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-346808519372183.63</v>
      </c>
      <c r="L6156" s="444">
        <f t="shared" ca="1" si="204"/>
        <v>-8.358085316869624E+16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-8.358085316869624E+16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-348253554869567.69</v>
      </c>
      <c r="L6157" s="444">
        <f t="shared" ca="1" si="204"/>
        <v>-8.3929106723565808E+16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-8.3929106723565808E+16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-349704611348190.88</v>
      </c>
      <c r="L6158" s="444">
        <f t="shared" ca="1" si="204"/>
        <v>-8.4278811334914E+16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-8.4278811334914E+16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-351161713895475</v>
      </c>
      <c r="L6159" s="444">
        <f t="shared" ca="1" si="204"/>
        <v>-8.4629973048809472E+16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-8.4629973048809472E+16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-352624887703372.81</v>
      </c>
      <c r="L6160" s="444">
        <f t="shared" ca="1" si="204"/>
        <v>-8.4982597936512848E+16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-8.4982597936512848E+16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-354094158068803.5</v>
      </c>
      <c r="L6161" s="444">
        <f t="shared" ca="1" si="204"/>
        <v>-8.5336692094581648E+16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-8.5336692094581648E+16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-355569550394090.19</v>
      </c>
      <c r="L6162" s="444">
        <f t="shared" ca="1" si="204"/>
        <v>-8.5692261644975744E+16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-8.5692261644975744E+16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-357051090187398.94</v>
      </c>
      <c r="L6163" s="444">
        <f t="shared" ca="1" si="204"/>
        <v>-8.6049312735163136E+16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-8.6049312735163136E+16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-358538803063179.75</v>
      </c>
      <c r="L6164" s="444">
        <f t="shared" ca="1" si="204"/>
        <v>-8.640785153822632E+16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-8.640785153822632E+16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-360032714742609.69</v>
      </c>
      <c r="L6165" s="444">
        <f t="shared" ca="1" si="204"/>
        <v>-8.6767884252968928E+16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-8.6767884252968928E+16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-361532851054037.19</v>
      </c>
      <c r="L6166" s="444">
        <f t="shared" ca="1" si="204"/>
        <v>-8.712941710402296E+16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-8.712941710402296E+16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-363039237933429</v>
      </c>
      <c r="L6167" s="444">
        <f t="shared" ca="1" si="204"/>
        <v>-8.7492456341956384E+16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-8.7492456341956384E+16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-364551901424818.25</v>
      </c>
      <c r="L6168" s="444">
        <f t="shared" ca="1" si="204"/>
        <v>-8.78570082433812E+16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-8.78570082433812E+16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-366070867680755</v>
      </c>
      <c r="L6169" s="444">
        <f t="shared" ca="1" si="204"/>
        <v>-8.8223079111061952E+16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-8.8223079111061952E+16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-367596162962758.13</v>
      </c>
      <c r="L6170" s="444">
        <f t="shared" ca="1" si="204"/>
        <v>-8.8590675274024704E+16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-8.8590675274024704E+16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-369127813641769.63</v>
      </c>
      <c r="L6171" s="444">
        <f t="shared" ca="1" si="204"/>
        <v>-8.895980308766648E+16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-8.895980308766648E+16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-370665846198610.31</v>
      </c>
      <c r="L6172" s="444">
        <f t="shared" ca="1" si="204"/>
        <v>-8.9330468933865088E+16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-8.9330468933865088E+16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-372210287224437.88</v>
      </c>
      <c r="L6173" s="444">
        <f t="shared" ca="1" si="204"/>
        <v>-8.970267922108952E+16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-8.970267922108952E+16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-373761163421206.31</v>
      </c>
      <c r="L6174" s="444">
        <f t="shared" ca="1" si="204"/>
        <v>-9.007644038451072E+16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-9.007644038451072E+16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-375318501602128</v>
      </c>
      <c r="L6175" s="444">
        <f t="shared" ca="1" si="204"/>
        <v>-9.0451758886112848E+16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-9.0451758886112848E+16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-376882328692136.88</v>
      </c>
      <c r="L6176" s="444">
        <f t="shared" ca="1" si="204"/>
        <v>-9.0828641214804992E+16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-9.0828641214804992E+16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-378452671728354.13</v>
      </c>
      <c r="L6177" s="444">
        <f t="shared" ca="1" si="204"/>
        <v>-9.1207093886533344E+16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-9.1207093886533344E+16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-380029557860555.63</v>
      </c>
      <c r="L6178" s="444">
        <f t="shared" ca="1" si="204"/>
        <v>-9.1587123444393904E+16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-9.1587123444393904E+16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-381613014351641.25</v>
      </c>
      <c r="L6179" s="444">
        <f t="shared" ca="1" si="204"/>
        <v>-9.1968736458745552E+16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-9.1968736458745552E+16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-383203068578106.44</v>
      </c>
      <c r="L6180" s="444">
        <f t="shared" ca="1" si="204"/>
        <v>-9.2351939527323664E+16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-9.2351939527323664E+16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-384799748030515.25</v>
      </c>
      <c r="L6181" s="444">
        <f t="shared" ca="1" si="204"/>
        <v>-9.2736739275354176E+16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-9.2736739275354176E+16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-386403080313975.75</v>
      </c>
      <c r="L6182" s="444">
        <f t="shared" ca="1" si="204"/>
        <v>-9.3123142355668144E+16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-9.3123142355668144E+16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-388013093148617.25</v>
      </c>
      <c r="L6183" s="444">
        <f t="shared" ca="1" si="204"/>
        <v>-9.3511155448816768E+16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-9.3511155448816768E+16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-389629814370069.88</v>
      </c>
      <c r="L6184" s="444">
        <f t="shared" ca="1" si="204"/>
        <v>-9.3900785263186832E+16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-9.3900785263186832E+16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-391253271929945.13</v>
      </c>
      <c r="L6185" s="444">
        <f t="shared" ca="1" si="204"/>
        <v>-9.4292038535116784E+16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-9.4292038535116784E+16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-392883493896319.94</v>
      </c>
      <c r="L6186" s="444">
        <f t="shared" ca="1" si="204"/>
        <v>-9.4684922029013104E+16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-9.4684922029013104E+16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-394520508454221.25</v>
      </c>
      <c r="L6187" s="444">
        <f t="shared" ca="1" si="204"/>
        <v>-9.5079442537467328E+16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-9.5079442537467328E+16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-396164343906113.88</v>
      </c>
      <c r="L6188" s="444">
        <f t="shared" ca="1" si="204"/>
        <v>-9.547560688137344E+16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-9.547560688137344E+16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-397815028672389.31</v>
      </c>
      <c r="L6189" s="444">
        <f t="shared" ca="1" si="204"/>
        <v>-9.5873421910045824E+16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-9.5873421910045824E+16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-399472591291857.63</v>
      </c>
      <c r="L6190" s="444">
        <f t="shared" ca="1" si="204"/>
        <v>-9.627289450133768E+16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-9.627289450133768E+16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-401137060422240.31</v>
      </c>
      <c r="L6191" s="444">
        <f t="shared" ca="1" si="204"/>
        <v>-9.667403156175992E+16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-9.667403156175992E+16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-402808464840666.31</v>
      </c>
      <c r="L6192" s="444">
        <f t="shared" ca="1" si="204"/>
        <v>-9.7076840026600592E+16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-9.7076840026600592E+16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-404486833444169.13</v>
      </c>
      <c r="L6193" s="444">
        <f t="shared" ca="1" si="204"/>
        <v>-9.7481326860044768E+16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-9.7481326860044768E+16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-406172195250186.5</v>
      </c>
      <c r="L6194" s="444">
        <f t="shared" ca="1" si="204"/>
        <v>-9.788749905529496E+16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-9.788749905529496E+16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-407864579397062.31</v>
      </c>
      <c r="L6195" s="444">
        <f t="shared" ca="1" si="204"/>
        <v>-9.8295363634692016E+16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-9.8295363634692016E+16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-409564015144550.06</v>
      </c>
      <c r="L6196" s="444">
        <f t="shared" ca="1" si="204"/>
        <v>-9.870492764983656E+16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-9.870492764983656E+16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-411270531874319</v>
      </c>
      <c r="L6197" s="444">
        <f t="shared" ca="1" si="204"/>
        <v>-9.911619818171088E+16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-9.911619818171088E+16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-412984159090462</v>
      </c>
      <c r="L6198" s="444">
        <f t="shared" ca="1" si="204"/>
        <v>-9.9529182340801344E+16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-9.9529182340801344E+16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-414704926420005.63</v>
      </c>
      <c r="L6199" s="444">
        <f t="shared" ca="1" si="204"/>
        <v>-9.9943887267221344E+16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-9.9943887267221344E+16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-416432863613422.25</v>
      </c>
      <c r="L6200" s="444">
        <f t="shared" ca="1" si="204"/>
        <v>-1.0036032013083477E+17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-1.0036032013083477E+17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-418168000545144.88</v>
      </c>
      <c r="L6201" s="444">
        <f t="shared" ca="1" si="204"/>
        <v>-1.0077848813137992E+17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-1.0077848813137992E+17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-419910367214083</v>
      </c>
      <c r="L6202" s="444">
        <f t="shared" ca="1" si="204"/>
        <v>-1.01198398498594E+17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-1.01198398498594E+17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-421659993744141.69</v>
      </c>
      <c r="L6203" s="444">
        <f t="shared" ca="1" si="204"/>
        <v>-1.0162005849233814E+17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-1.0162005849233814E+17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-423416910384742.25</v>
      </c>
      <c r="L6204" s="444">
        <f t="shared" ca="1" si="204"/>
        <v>-1.0204347540272288E+17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-1.0204347540272288E+17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-425181147511345.31</v>
      </c>
      <c r="L6205" s="444">
        <f t="shared" ca="1" si="204"/>
        <v>-1.0246865655023422E+17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-1.0246865655023422E+17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-426952735625975.94</v>
      </c>
      <c r="L6206" s="444">
        <f t="shared" ca="1" si="204"/>
        <v>-1.0289560928586019E+17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-1.0289560928586019E+17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-428731705357750.81</v>
      </c>
      <c r="L6207" s="444">
        <f t="shared" ca="1" si="204"/>
        <v>-1.0332434099121794E+17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-1.0332434099121794E+17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-430518087463408.06</v>
      </c>
      <c r="L6208" s="444">
        <f t="shared" ca="1" si="204"/>
        <v>-1.0375485907868134E+17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-1.0375485907868134E+17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-432311912827838.94</v>
      </c>
      <c r="L6209" s="444">
        <f t="shared" ca="1" si="204"/>
        <v>-1.0418717099150918E+17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-1.0418717099150918E+17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-434113212464621.63</v>
      </c>
      <c r="L6210" s="444">
        <f t="shared" ca="1" si="204"/>
        <v>-1.0462128420397381E+17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-1.0462128420397381E+17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-435922017516557.5</v>
      </c>
      <c r="L6211" s="444">
        <f t="shared" ca="1" si="204"/>
        <v>-1.0505720622149037E+17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-1.0505720622149037E+17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-437738359256209.88</v>
      </c>
      <c r="L6212" s="444">
        <f t="shared" ca="1" si="204"/>
        <v>-1.0549494458074658E+17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-1.0549494458074658E+17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-439562269086444.06</v>
      </c>
      <c r="L6213" s="444">
        <f t="shared" ca="1" si="204"/>
        <v>-1.0593450684983302E+17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-1.0593450684983302E+17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-441393778540970.94</v>
      </c>
      <c r="L6214" s="444">
        <f t="shared" ca="1" si="204"/>
        <v>-1.06375900628374E+17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-1.06375900628374E+17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-443232919284891.69</v>
      </c>
      <c r="L6215" s="444">
        <f t="shared" ca="1" si="204"/>
        <v>-1.068191335476589E+17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-1.068191335476589E+17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-445079723115245.38</v>
      </c>
      <c r="L6216" s="444">
        <f t="shared" ca="1" si="204"/>
        <v>-1.0726421327077414E+17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-1.0726421327077414E+17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-446934221961558.94</v>
      </c>
      <c r="L6217" s="444">
        <f t="shared" ca="1" si="204"/>
        <v>-1.077111474927357E+17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-1.077111474927357E+17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-448796447886398.75</v>
      </c>
      <c r="L6218" s="444">
        <f t="shared" ca="1" si="204"/>
        <v>-1.081599439406221E+17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-1.081599439406221E+17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-450666433085925.38</v>
      </c>
      <c r="L6219" s="444">
        <f t="shared" ca="1" si="204"/>
        <v>-1.0861061037370802E+17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-1.0861061037370802E+17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-452544209890450.06</v>
      </c>
      <c r="L6220" s="444">
        <f t="shared" ca="1" si="204"/>
        <v>-1.0906315458359846E+17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-1.0906315458359846E+17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-454429810764993.56</v>
      </c>
      <c r="L6221" s="444">
        <f t="shared" ca="1" si="204"/>
        <v>-1.0951758439436346E+17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-1.0951758439436346E+17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-456323268309847.75</v>
      </c>
      <c r="L6222" s="444">
        <f t="shared" ca="1" si="204"/>
        <v>-1.099739076626733E+17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-1.099739076626733E+17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-458224615261138.75</v>
      </c>
      <c r="L6223" s="444">
        <f t="shared" ca="1" si="204"/>
        <v>-1.1043213227793443E+17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-1.1043213227793443E+17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-460133884491393.44</v>
      </c>
      <c r="L6224" s="444">
        <f t="shared" ca="1" si="204"/>
        <v>-1.1089226616242582E+17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-1.1089226616242582E+17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-462051109010107.56</v>
      </c>
      <c r="L6225" s="444">
        <f t="shared" ca="1" si="204"/>
        <v>-1.1135431727143594E+17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-1.1135431727143594E+17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-463976321964316.38</v>
      </c>
      <c r="L6226" s="444">
        <f t="shared" ca="1" si="204"/>
        <v>-1.1181829359340026E+17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-1.1181829359340026E+17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-465909556639167.75</v>
      </c>
      <c r="L6227" s="444">
        <f t="shared" ca="1" si="204"/>
        <v>-1.1228420315003942E+17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-1.1228420315003942E+17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-467850846458497.56</v>
      </c>
      <c r="L6228" s="444">
        <f t="shared" ca="1" si="204"/>
        <v>-1.1275205399649792E+17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-1.1275205399649792E+17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-469800224985407.94</v>
      </c>
      <c r="L6229" s="444">
        <f t="shared" ca="1" si="204"/>
        <v>-1.1322185422148333E+17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-1.1322185422148333E+17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-471757725922847.19</v>
      </c>
      <c r="L6230" s="444">
        <f t="shared" ca="1" si="204"/>
        <v>-1.1369361194740618E+17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-1.1369361194740618E+17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-473723383114192.38</v>
      </c>
      <c r="L6231" s="444">
        <f t="shared" ca="1" si="204"/>
        <v>-1.1416733533052037E+17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-1.1416733533052037E+17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-475697230543834.88</v>
      </c>
      <c r="L6232" s="444">
        <f t="shared" ca="1" si="204"/>
        <v>-1.1464303256106421E+17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-1.1464303256106421E+17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-477679302337767.5</v>
      </c>
      <c r="L6233" s="444">
        <f t="shared" ca="1" si="204"/>
        <v>-1.1512071186340197E+17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-1.1512071186340197E+17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-479669632764174.88</v>
      </c>
      <c r="L6234" s="444">
        <f t="shared" ca="1" si="204"/>
        <v>-1.1560038149616614E+17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-1.1560038149616614E+17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-481668256234025.56</v>
      </c>
      <c r="L6235" s="444">
        <f t="shared" ca="1" si="204"/>
        <v>-1.1608204975240018E+17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-1.1608204975240018E+17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-483675207301667.31</v>
      </c>
      <c r="L6236" s="444">
        <f t="shared" ca="1" si="204"/>
        <v>-1.1656572495970184E+17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-1.1656572495970184E+17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-485690520665424.38</v>
      </c>
      <c r="L6237" s="444">
        <f t="shared" ca="1" si="204"/>
        <v>-1.1705141548036726E+17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-1.1705141548036726E+17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-487714231168196.88</v>
      </c>
      <c r="L6238" s="444">
        <f t="shared" ca="1" si="204"/>
        <v>-1.1753912971153546E+17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-1.1753912971153546E+17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-489746373798064.44</v>
      </c>
      <c r="L6239" s="444">
        <f t="shared" ca="1" si="204"/>
        <v>-1.1802887608533352E+17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-1.1802887608533352E+17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-491786983688889.69</v>
      </c>
      <c r="L6240" s="444">
        <f t="shared" ca="1" si="204"/>
        <v>-1.1852066306902242E+17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-1.1852066306902242E+17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-493836096120926.75</v>
      </c>
      <c r="L6241" s="444">
        <f t="shared" ca="1" si="204"/>
        <v>-1.1901449916514334E+17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-1.1901449916514334E+17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-495893746521430.56</v>
      </c>
      <c r="L6242" s="444">
        <f t="shared" ca="1" si="204"/>
        <v>-1.1951039291166477E+17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-1.1951039291166477E+17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-497959970465269.88</v>
      </c>
      <c r="L6243" s="444">
        <f t="shared" ca="1" si="204"/>
        <v>-1.2000835288213003E+17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-1.2000835288213003E+17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-500034803675541.81</v>
      </c>
      <c r="L6244" s="444">
        <f t="shared" ca="1" si="204"/>
        <v>-1.2050838768580557E+17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-1.2050838768580557E+17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-502118282024189.94</v>
      </c>
      <c r="L6245" s="444">
        <f t="shared" ca="1" si="204"/>
        <v>-1.2101050596782976E+17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-1.2101050596782976E+17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-504210441532623.94</v>
      </c>
      <c r="L6246" s="444">
        <f t="shared" ca="1" si="204"/>
        <v>-1.2151471640936238E+17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-1.2151471640936238E+17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-506311318372343.19</v>
      </c>
      <c r="L6247" s="444">
        <f t="shared" ca="1" si="204"/>
        <v>-1.2202102772773472E+17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-1.2202102772773472E+17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-508420948865561.25</v>
      </c>
      <c r="L6248" s="444">
        <f t="shared" ca="1" si="204"/>
        <v>-1.2252944867660029E+17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-1.2252944867660029E+17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-510539369485834.5</v>
      </c>
      <c r="L6249" s="444">
        <f t="shared" ca="1" si="204"/>
        <v>-1.2303998804608613E+17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-1.2303998804608613E+17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-512666616858692.19</v>
      </c>
      <c r="L6250" s="444">
        <f t="shared" ca="1" si="204"/>
        <v>-1.2355265466294482E+17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2026-10-10T01:34:59Z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