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1FBB630-C66D-4624-A66B-2F589A572612}" xr6:coauthVersionLast="47" xr6:coauthVersionMax="47" xr10:uidLastSave="{00000000-0000-0000-0000-000000000000}"/>
  <bookViews>
    <workbookView xWindow="-108" yWindow="-108" windowWidth="23256" windowHeight="12576" firstSheet="4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Log'!$A$1:$G$1263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3" i="7" l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8" i="8"/>
  <c r="B12" i="8"/>
  <c r="J34" i="5"/>
  <c r="E34" i="5"/>
  <c r="O16" i="5"/>
  <c r="J16" i="5"/>
  <c r="E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62" i="7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L3" i="2" l="1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07" i="7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79" i="7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67" i="7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33" i="7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76" i="7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26" i="7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55" i="7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96" i="7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60" i="7"/>
  <c r="G59" i="7" s="1"/>
  <c r="G58" i="7" s="1"/>
  <c r="G57" i="7" s="1"/>
  <c r="G56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55" i="7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<sst xmlns="http://schemas.openxmlformats.org/spreadsheetml/2006/main" count="3759" uniqueCount="987">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</sst>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9" sqref="D9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1741103.75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46221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1797656.2869999998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46221</v>
      </c>
      <c r="E3" s="21" t="s">
        <v>45</v>
      </c>
      <c r="F3" s="22">
        <f ca="1">F1-F2</f>
        <v>1563179.38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2067304.7300499997</v>
      </c>
    </row>
    <row r="4" spans="1:18" ht="14.4" x14ac:dyDescent="0.3">
      <c r="A4" s="13" t="s">
        <v>49</v>
      </c>
      <c r="B4" s="14">
        <v>0</v>
      </c>
      <c r="C4" s="15">
        <f t="shared" ca="1" si="0"/>
        <v>46221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2377400.4395574993</v>
      </c>
    </row>
    <row r="5" spans="1:18" ht="14.4" x14ac:dyDescent="0.3">
      <c r="A5" s="13" t="s">
        <v>52</v>
      </c>
      <c r="B5" s="14">
        <f ca="1">'Checking Transaction Log'!G1</f>
        <v>3063.5199999999877</v>
      </c>
      <c r="C5" s="15">
        <f t="shared" ca="1" si="0"/>
        <v>46221</v>
      </c>
      <c r="E5" s="550" t="s">
        <v>53</v>
      </c>
      <c r="F5" s="548"/>
      <c r="G5" s="549"/>
      <c r="H5" s="17"/>
      <c r="J5" s="29" t="s">
        <v>54</v>
      </c>
      <c r="K5" s="30">
        <f>B10</f>
        <v>94008.71</v>
      </c>
      <c r="L5" s="20">
        <f ca="1">K5/F3</f>
        <v>6.0139425585309353E-2</v>
      </c>
      <c r="N5" s="5" t="s">
        <v>55</v>
      </c>
      <c r="O5" s="6"/>
      <c r="P5" s="11"/>
      <c r="Q5" s="23" t="s">
        <v>56</v>
      </c>
      <c r="R5" s="23">
        <f t="shared" ca="1" si="1"/>
        <v>2734010.505491124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46221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1.0942442191119487E-2</v>
      </c>
      <c r="N6" s="21" t="s">
        <v>60</v>
      </c>
      <c r="O6" s="22"/>
      <c r="P6" s="11"/>
      <c r="Q6" s="23" t="s">
        <v>61</v>
      </c>
      <c r="R6" s="23">
        <f t="shared" ca="1" si="1"/>
        <v>3144112.0813147924</v>
      </c>
    </row>
    <row r="7" spans="1:18" ht="14.4" x14ac:dyDescent="0.3">
      <c r="A7" s="21" t="s">
        <v>62</v>
      </c>
      <c r="B7" s="33">
        <f ca="1">SUM(B2:B6)</f>
        <v>9337.5699999999924</v>
      </c>
      <c r="C7" s="34">
        <f ca="1">B7/F3</f>
        <v>5.9734475259007021E-3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3615728.893512011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7.1081867776428845E-2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4158088.2275388124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4781801.4616696341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5499071.6809200784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6323932.4330580896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1.7770466944107211E-2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6.8217116579416509E-2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120451.28</v>
      </c>
      <c r="I16" s="7"/>
      <c r="J16" s="18" t="s">
        <v>46</v>
      </c>
      <c r="K16" s="63">
        <f>B12</f>
        <v>17105</v>
      </c>
      <c r="L16" s="20">
        <f ca="1">K16/F3</f>
        <v>1.0942442191119487E-2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1509696.9400000002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7.9159558770536001E-2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0.19096384006713293</v>
      </c>
      <c r="Q19" s="74" t="s">
        <v>97</v>
      </c>
    </row>
    <row r="20" spans="1:17" ht="14.4" x14ac:dyDescent="0.3">
      <c r="B20" s="7"/>
      <c r="C20" s="37"/>
      <c r="E20" s="56">
        <f ca="1">F3</f>
        <v>1563179.38</v>
      </c>
      <c r="F20" s="44">
        <f ca="1">E20-E22</f>
        <v>148176.94999999995</v>
      </c>
      <c r="G20" s="34">
        <f ca="1">(E20-E22)/E22</f>
        <v>0.10471851274488621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0.17683368292446827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0.21841031000000011</v>
      </c>
      <c r="L21" s="11"/>
      <c r="N21" s="27" t="s">
        <v>104</v>
      </c>
      <c r="O21" s="51">
        <f>($B$10+$B$11)*0.25</f>
        <v>26658.897500000003</v>
      </c>
      <c r="P21" s="82">
        <f t="shared" si="4"/>
        <v>1.7658443091233926E-2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1688156.9085353534</v>
      </c>
      <c r="G22" s="34">
        <f ca="1">(F22-E22)/E22</f>
        <v>0.19304170278729024</v>
      </c>
      <c r="I22" s="7"/>
      <c r="J22" s="81">
        <v>3000000</v>
      </c>
      <c r="K22" s="50">
        <f ca="1">1-($E$20/J22)</f>
        <v>0.4789402066666667</v>
      </c>
      <c r="L22" s="11"/>
      <c r="N22" s="5" t="s">
        <v>108</v>
      </c>
      <c r="O22" s="72">
        <f>($B$22+$B$23)*0.3</f>
        <v>172978.51500000001</v>
      </c>
      <c r="P22" s="73">
        <f t="shared" si="4"/>
        <v>0.11457830404027976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0.60920515500000005</v>
      </c>
      <c r="L23" s="11"/>
      <c r="N23" s="13" t="s">
        <v>111</v>
      </c>
      <c r="O23" s="14">
        <f>($B$24+$B$25)*0.3</f>
        <v>160179.16200000001</v>
      </c>
      <c r="P23" s="78">
        <f t="shared" si="4"/>
        <v>0.10610020975468096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0.68736412400000002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1.7658443091233926E-2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9337.5699999999924</v>
      </c>
      <c r="G25" s="77">
        <f t="shared" ref="G25:G31" ca="1" si="6">F25/SUM($F$25:$F$31)</f>
        <v>5.8822135737339673E-3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1.7658443091233926E-2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0.71042748145769441</v>
      </c>
      <c r="E26" s="80" t="s">
        <v>103</v>
      </c>
      <c r="F26" s="30">
        <f>(B11)</f>
        <v>12626.88</v>
      </c>
      <c r="G26" s="20">
        <f t="shared" ca="1" si="6"/>
        <v>7.9543184072419296E-3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7.6385536026853176E-2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5.922090115642728E-2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7.07334731697873E-2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17105</v>
      </c>
      <c r="G28" s="20">
        <f t="shared" ca="1" si="6"/>
        <v>1.0775315545556241E-2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7.0633772364935704E-3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1110525.5900000001</v>
      </c>
      <c r="G29" s="20">
        <f t="shared" ca="1" si="6"/>
        <v>0.69957694555188643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7.0633772364935704E-3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0.17350794211940196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0.18244109311104517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0.17619907447857969</v>
      </c>
      <c r="E31" s="85" t="s">
        <v>118</v>
      </c>
      <c r="F31" s="44">
        <f>B40-F8-F7</f>
        <v>68390</v>
      </c>
      <c r="G31" s="34">
        <f t="shared" ca="1" si="6"/>
        <v>4.30823636457522E-2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3.5316886182467852E-3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1.1330088540816675E-2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0.38545596608283511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0.25599539997742859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0.16124576366962762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280762.53950000001</v>
      </c>
      <c r="P38" s="20">
        <f t="shared" si="8"/>
        <v>0.18597278172929196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1.1330088540816675E-2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4.3750577109071133E-2</v>
      </c>
      <c r="E40" s="25"/>
      <c r="F40" s="25"/>
      <c r="G40" s="25"/>
      <c r="N40" s="93" t="s">
        <v>137</v>
      </c>
      <c r="O40" s="94">
        <f t="shared" ref="O40:P40" si="9">SUM(O35:O39)</f>
        <v>1509696.94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3" sqref="M23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53720.795000000006</v>
      </c>
      <c r="K2" s="102">
        <f>J2/D2</f>
        <v>0.49235202208695877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45974.544999999998</v>
      </c>
      <c r="Q2" s="102">
        <f>P2/D2</f>
        <v>0.42135750588348286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9415.2000000000044</v>
      </c>
      <c r="W2" s="102">
        <f>V2/D2</f>
        <v>8.6290472029558321E-2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8008.72</v>
      </c>
      <c r="K4" s="545">
        <f>J4/$D$2</f>
        <v>7.3400058326170872E-2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7300.3899999999994</v>
      </c>
      <c r="Q4" s="545">
        <f t="shared" ref="Q4:Q12" si="3">P4/$D$2</f>
        <v>6.6908201535800294E-2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4197.3099999999995</v>
      </c>
      <c r="K6" s="545">
        <f>J6/$D$2</f>
        <v>3.8468419274618193E-2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5064.8500000000004</v>
      </c>
      <c r="Q6" s="545">
        <f t="shared" si="3"/>
        <v>4.6419438488710621E-2</v>
      </c>
      <c r="S6" s="98" t="s">
        <v>148</v>
      </c>
      <c r="T6" s="103"/>
      <c r="U6" s="100"/>
      <c r="V6" s="104">
        <f>'Budget Breakdown'!T16</f>
        <v>1770.4799999999996</v>
      </c>
      <c r="W6" s="102">
        <f t="shared" si="5"/>
        <v>1.6226480044915913E-2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5474.05</v>
      </c>
      <c r="Q7" s="545">
        <f>P7/$D$2</f>
        <v>5.0169763617703658E-2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2076.7600000000002</v>
      </c>
      <c r="K9" s="545">
        <f t="shared" si="9"/>
        <v>1.9033541580859192E-2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5070.05</v>
      </c>
      <c r="Q9" s="545">
        <f t="shared" si="3"/>
        <v>4.6467096579303889E-2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1214.1300000000001</v>
      </c>
      <c r="Q11" s="545">
        <f>P11/$D$2</f>
        <v>1.1127522602307715E-2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5.1604547095083567E-3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713.09</v>
      </c>
      <c r="Q16" s="545">
        <f t="shared" si="11"/>
        <v>6.5354822732982534E-3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7560.4800000000014</v>
      </c>
      <c r="K17" s="545">
        <f t="shared" si="6"/>
        <v>6.9291930917031494E-2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5.5766381506314596E-3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3.7557324892718881E-3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F9" sqref="F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8284.6200000000008</v>
      </c>
      <c r="G8" s="207">
        <f t="shared" si="0"/>
        <v>-8321.9329209933294</v>
      </c>
      <c r="H8" s="208">
        <f t="shared" si="1"/>
        <v>-0.50112343967983142</v>
      </c>
      <c r="I8" s="198"/>
      <c r="J8" s="209">
        <f t="shared" ref="J8:K8" si="13">SUM(O26,E26,J26)</f>
        <v>13000</v>
      </c>
      <c r="K8" s="210">
        <f t="shared" si="13"/>
        <v>6464.1399999999994</v>
      </c>
      <c r="L8" s="211">
        <f t="shared" si="3"/>
        <v>6535.8600000000006</v>
      </c>
      <c r="M8" s="212">
        <f t="shared" si="4"/>
        <v>-0.5027584615384616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1770.4800000000014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109110.54</v>
      </c>
      <c r="G16" s="205">
        <f>SUM(G2:G8)</f>
        <v>-9899.1139519533117</v>
      </c>
      <c r="H16" s="208">
        <f>((SUM(F16))-SUM(E16))/SUM(E16)</f>
        <v>-8.3179083572075568E-2</v>
      </c>
      <c r="I16" s="198"/>
      <c r="J16" s="209">
        <f>SUM(J2:J8)</f>
        <v>91000</v>
      </c>
      <c r="K16" s="209">
        <f>SUM(K2:K8)</f>
        <v>82456.59</v>
      </c>
      <c r="L16" s="209">
        <f>SUM(L2:L8)</f>
        <v>8543.41</v>
      </c>
      <c r="M16" s="212">
        <f>((K16-SUM(J16))/SUM(J16))</f>
        <v>-9.3883626373626405E-2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1770.4799999999996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2824.47</v>
      </c>
      <c r="G26" s="232">
        <f t="shared" si="19"/>
        <v>2375.5300000000002</v>
      </c>
      <c r="H26" s="233">
        <f t="shared" si="20"/>
        <v>-0.45683269230769236</v>
      </c>
      <c r="I26" s="198"/>
      <c r="J26" s="234">
        <f>SUM('Proposed Budget'!$D$5:$D$12)</f>
        <v>5800</v>
      </c>
      <c r="K26" s="235">
        <f>SUM('Monthly Breakdown'!U5:U12)</f>
        <v>3639.67</v>
      </c>
      <c r="L26" s="236">
        <f t="shared" si="21"/>
        <v>2160.33</v>
      </c>
      <c r="M26" s="237">
        <f t="shared" si="22"/>
        <v>-0.37247068965517238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32335.61</v>
      </c>
      <c r="G34" s="230">
        <f>SUM(G20:G26)</f>
        <v>4064.389999999999</v>
      </c>
      <c r="H34" s="233">
        <f>((F34-SUM(E34)))/SUM(E34)</f>
        <v>-0.11165906593406592</v>
      </c>
      <c r="I34" s="198"/>
      <c r="J34" s="234">
        <f>SUM(J20:J26)</f>
        <v>40600</v>
      </c>
      <c r="K34" s="234">
        <f>SUM(K20:K26)</f>
        <v>38120.980000000003</v>
      </c>
      <c r="L34" s="234">
        <f>SUM(L20:L26)</f>
        <v>2479.0199999999986</v>
      </c>
      <c r="M34" s="237">
        <f>((K34-SUM(J34))/SUM(J34))</f>
        <v>-6.1059605911329973E-2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G42" sqref="G4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107340.06</v>
      </c>
      <c r="F3" s="268">
        <f t="shared" si="0"/>
        <v>1577.1810309599812</v>
      </c>
      <c r="G3" s="269">
        <f>1-((E3/SUM(E3:F3)))</f>
        <v>1.448054519221309E-2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6514.14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1230.4306181818183</v>
      </c>
      <c r="E5" s="289">
        <f>I5+K5+M5+O5+Q5+S5+U5+W5+Y5+AA5+AC5+AE5</f>
        <v>8008.72</v>
      </c>
      <c r="F5" s="289">
        <f t="shared" ref="F5:F12" si="2">J5+L5+N5+P5+R5+T5</f>
        <v>-101.26000000000067</v>
      </c>
      <c r="G5" s="269">
        <f t="shared" ref="G5:G12" si="3">1-((E5/SUM(E5:F5)))</f>
        <v>-1.2805629114785333E-2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707.45999999999992</v>
      </c>
      <c r="V5" s="273">
        <f t="shared" ref="V5:V12" si="10">H5-U5</f>
        <v>492.54000000000008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1121.6053727272727</v>
      </c>
      <c r="E6" s="289">
        <f t="shared" ref="E6:E12" si="16">Q6+S6+U6+W6+Y6+AA6+AC6+AE6+I6+K6+M6+O6</f>
        <v>7300.3899999999994</v>
      </c>
      <c r="F6" s="289">
        <f t="shared" si="2"/>
        <v>420.15000000000077</v>
      </c>
      <c r="G6" s="269">
        <f t="shared" si="3"/>
        <v>5.4419768565411308E-2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520.54000000000008</v>
      </c>
      <c r="V6" s="273">
        <f t="shared" si="10"/>
        <v>679.45999999999992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129.27731818181817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644.85944545454549</v>
      </c>
      <c r="E8" s="289">
        <f t="shared" si="16"/>
        <v>4197.3099999999995</v>
      </c>
      <c r="F8" s="289">
        <f t="shared" si="2"/>
        <v>-293.23000000000013</v>
      </c>
      <c r="G8" s="269">
        <f t="shared" si="3"/>
        <v>-7.5108604331878492E-2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304.08000000000004</v>
      </c>
      <c r="V8" s="273">
        <f t="shared" si="10"/>
        <v>295.91999999999996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778.14513636363654</v>
      </c>
      <c r="E9" s="289">
        <f t="shared" si="16"/>
        <v>5064.8500000000004</v>
      </c>
      <c r="F9" s="289">
        <f t="shared" si="2"/>
        <v>-34.81</v>
      </c>
      <c r="G9" s="269">
        <f t="shared" si="3"/>
        <v>-6.9204221039993463E-3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830.04</v>
      </c>
      <c r="V9" s="273">
        <f t="shared" si="10"/>
        <v>-130.03999999999996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841.01313636363636</v>
      </c>
      <c r="E10" s="289">
        <f t="shared" si="16"/>
        <v>5474.05</v>
      </c>
      <c r="F10" s="289">
        <f t="shared" si="2"/>
        <v>593.5699999999996</v>
      </c>
      <c r="G10" s="269">
        <f t="shared" si="3"/>
        <v>9.7825836159812218E-2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667.62</v>
      </c>
      <c r="V10" s="273">
        <f t="shared" si="10"/>
        <v>232.38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332.49367272727272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778.94404545454552</v>
      </c>
      <c r="E12" s="289">
        <f t="shared" si="16"/>
        <v>5070.05</v>
      </c>
      <c r="F12" s="289">
        <f t="shared" si="2"/>
        <v>-347.42000000000007</v>
      </c>
      <c r="G12" s="269">
        <f t="shared" si="3"/>
        <v>-7.3564941568575071E-2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522.63000000000011</v>
      </c>
      <c r="V12" s="273">
        <f t="shared" si="10"/>
        <v>177.36999999999989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1355.2509454545454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16.500545454545456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319.06585454545461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190.12039090909093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158.19168181818185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146.55526363636366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135.15544545454546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137.86866363636364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186.53451818181821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307.27272727272725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215.09090909090912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184.36363636363637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86.5064909090909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109.55655454545456</v>
      </c>
      <c r="E27" s="289">
        <f t="shared" si="18"/>
        <v>713.09</v>
      </c>
      <c r="F27" s="289">
        <f t="shared" si="19"/>
        <v>-67.349999999999994</v>
      </c>
      <c r="G27" s="269">
        <f t="shared" si="20"/>
        <v>-0.10429894384736893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45.739999999999995</v>
      </c>
      <c r="V27" s="273">
        <f t="shared" si="27"/>
        <v>54.260000000000005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1161.5646545454549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101.88549090909093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93.48311818181817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62.958645454545454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322.63636363636363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294.9818181818182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23.045454545454547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23.045454545454547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41.481818181818184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368.72727272727275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345.68181818181819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92.181818181818187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78.354545454545459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212.01818181818183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41.481818181818184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53.77272727272728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3769.2331181818186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9022.0619272727272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6033.8223636363646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970.00776363636373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737.4545454545455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61"/>
  <sheetViews>
    <sheetView tabSelected="1" workbookViewId="0">
      <pane ySplit="4" topLeftCell="A5" activePane="bottomLeft" state="frozen"/>
      <selection pane="bottomLeft" activeCell="D16" sqref="D16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(SUM(INDIRECT("g5:g5")))+J2+L2+N2+P2-R2+T2-G1264</f>
        <v>3063.5199999999877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90</v>
      </c>
      <c r="H2" s="301"/>
      <c r="I2" s="314" t="s">
        <v>275</v>
      </c>
      <c r="J2" s="303">
        <f>SUMIFS(E:E,I:I,"1")</f>
        <v>706.05000000000007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17</v>
      </c>
      <c r="C5" s="298">
        <v>46220</v>
      </c>
      <c r="D5" s="299" t="s">
        <v>188</v>
      </c>
      <c r="E5" s="522">
        <v>42.65</v>
      </c>
      <c r="F5" s="522"/>
      <c r="G5" s="333">
        <f t="shared" ref="G5:G118" si="0">G6-E5+F5</f>
        <v>2447.4699999999875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23</v>
      </c>
      <c r="C6" s="298">
        <v>46220</v>
      </c>
      <c r="D6" s="299" t="s">
        <v>63</v>
      </c>
      <c r="E6" s="522">
        <v>529.46</v>
      </c>
      <c r="F6" s="522"/>
      <c r="G6" s="333">
        <f t="shared" si="0"/>
        <v>2490.1199999999876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11</v>
      </c>
      <c r="C7" s="298">
        <v>46219</v>
      </c>
      <c r="D7" s="299" t="s">
        <v>178</v>
      </c>
      <c r="E7" s="522">
        <v>256.64</v>
      </c>
      <c r="F7" s="522"/>
      <c r="G7" s="333">
        <f t="shared" si="0"/>
        <v>3019.5799999999876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5</v>
      </c>
      <c r="C8" s="298">
        <v>46219</v>
      </c>
      <c r="D8" s="299" t="s">
        <v>340</v>
      </c>
      <c r="E8" s="522">
        <v>21.3</v>
      </c>
      <c r="F8" s="522"/>
      <c r="G8" s="333">
        <f t="shared" si="0"/>
        <v>3276.2199999999875</v>
      </c>
      <c r="H8" s="334"/>
      <c r="I8" s="335">
        <v>1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291</v>
      </c>
      <c r="B9" s="330">
        <v>38</v>
      </c>
      <c r="C9" s="298">
        <v>46218</v>
      </c>
      <c r="D9" s="299" t="s">
        <v>293</v>
      </c>
      <c r="E9" s="522"/>
      <c r="F9" s="522">
        <v>4720.84</v>
      </c>
      <c r="G9" s="333">
        <f t="shared" si="0"/>
        <v>3297.5199999999877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5</v>
      </c>
      <c r="C10" s="298">
        <v>46218</v>
      </c>
      <c r="D10" s="299" t="s">
        <v>985</v>
      </c>
      <c r="E10" s="522">
        <v>429.82</v>
      </c>
      <c r="F10" s="522"/>
      <c r="G10" s="333">
        <f t="shared" si="0"/>
        <v>-1423.3200000000122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46218</v>
      </c>
      <c r="D11" s="299" t="s">
        <v>981</v>
      </c>
      <c r="E11" s="522">
        <v>80.319999999999993</v>
      </c>
      <c r="F11" s="522"/>
      <c r="G11" s="333">
        <f t="shared" si="0"/>
        <v>-993.50000000001228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46217</v>
      </c>
      <c r="D12" s="299" t="s">
        <v>986</v>
      </c>
      <c r="E12" s="522">
        <v>174.61</v>
      </c>
      <c r="F12" s="522"/>
      <c r="G12" s="333">
        <f t="shared" si="0"/>
        <v>-913.18000000001223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6</v>
      </c>
      <c r="C13" s="298">
        <v>46216</v>
      </c>
      <c r="D13" s="299" t="s">
        <v>312</v>
      </c>
      <c r="E13" s="522">
        <v>51.94</v>
      </c>
      <c r="F13" s="522"/>
      <c r="G13" s="333">
        <f t="shared" si="0"/>
        <v>-738.57000000001221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46216</v>
      </c>
      <c r="D14" s="299" t="s">
        <v>984</v>
      </c>
      <c r="E14" s="522">
        <v>43.13</v>
      </c>
      <c r="F14" s="522"/>
      <c r="G14" s="333">
        <f t="shared" si="0"/>
        <v>-686.63000000001216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19</v>
      </c>
      <c r="C15" s="298">
        <v>46216</v>
      </c>
      <c r="D15" s="299" t="s">
        <v>191</v>
      </c>
      <c r="E15" s="522">
        <v>200</v>
      </c>
      <c r="F15" s="522"/>
      <c r="G15" s="333">
        <f t="shared" si="0"/>
        <v>-643.50000000001216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15</v>
      </c>
      <c r="C16" s="298">
        <v>46216</v>
      </c>
      <c r="D16" s="299" t="s">
        <v>185</v>
      </c>
      <c r="E16" s="522">
        <v>64.05</v>
      </c>
      <c r="F16" s="522"/>
      <c r="G16" s="333">
        <f t="shared" si="0"/>
        <v>-443.50000000001216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335</v>
      </c>
      <c r="B17" s="330" t="s">
        <v>335</v>
      </c>
      <c r="C17" s="298">
        <v>46216</v>
      </c>
      <c r="D17" s="299" t="s">
        <v>336</v>
      </c>
      <c r="E17" s="522">
        <v>63.44</v>
      </c>
      <c r="F17" s="522"/>
      <c r="G17" s="333">
        <f t="shared" si="0"/>
        <v>-379.45000000001215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46215</v>
      </c>
      <c r="D18" s="299" t="s">
        <v>310</v>
      </c>
      <c r="E18" s="522">
        <v>34.85</v>
      </c>
      <c r="F18" s="522"/>
      <c r="G18" s="333">
        <f t="shared" si="0"/>
        <v>-316.01000000001216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8</v>
      </c>
      <c r="C19" s="298">
        <v>46215</v>
      </c>
      <c r="D19" s="299" t="s">
        <v>982</v>
      </c>
      <c r="E19" s="522">
        <v>29.2</v>
      </c>
      <c r="F19" s="522"/>
      <c r="G19" s="333">
        <f t="shared" si="0"/>
        <v>-281.16000000001213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46215</v>
      </c>
      <c r="D20" s="299" t="s">
        <v>980</v>
      </c>
      <c r="E20" s="522">
        <v>81.75</v>
      </c>
      <c r="F20" s="522"/>
      <c r="G20" s="333">
        <f t="shared" si="0"/>
        <v>-251.96000000001214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5</v>
      </c>
      <c r="C21" s="298">
        <v>46215</v>
      </c>
      <c r="D21" s="299" t="s">
        <v>980</v>
      </c>
      <c r="E21" s="522">
        <v>81.75</v>
      </c>
      <c r="F21" s="522"/>
      <c r="G21" s="333">
        <f t="shared" si="0"/>
        <v>-170.21000000001214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3</v>
      </c>
      <c r="C22" s="298">
        <v>46214</v>
      </c>
      <c r="D22" s="299" t="s">
        <v>983</v>
      </c>
      <c r="E22" s="522">
        <v>25</v>
      </c>
      <c r="F22" s="522"/>
      <c r="G22" s="333">
        <f t="shared" si="0"/>
        <v>-88.460000000012144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22</v>
      </c>
      <c r="C23" s="298">
        <v>46214</v>
      </c>
      <c r="D23" s="299" t="s">
        <v>352</v>
      </c>
      <c r="E23" s="522">
        <v>21.29</v>
      </c>
      <c r="F23" s="522"/>
      <c r="G23" s="333">
        <f t="shared" si="0"/>
        <v>-63.460000000012151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46214</v>
      </c>
      <c r="D24" s="299" t="s">
        <v>308</v>
      </c>
      <c r="E24" s="522">
        <v>54.48</v>
      </c>
      <c r="F24" s="522"/>
      <c r="G24" s="333">
        <f t="shared" si="0"/>
        <v>-42.170000000012152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8</v>
      </c>
      <c r="C25" s="298">
        <v>46214</v>
      </c>
      <c r="D25" s="299" t="s">
        <v>308</v>
      </c>
      <c r="E25" s="522">
        <v>54.49</v>
      </c>
      <c r="F25" s="522"/>
      <c r="G25" s="333">
        <f t="shared" si="0"/>
        <v>12.309999999987845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1</v>
      </c>
      <c r="C26" s="298">
        <v>46214</v>
      </c>
      <c r="D26" s="299" t="s">
        <v>311</v>
      </c>
      <c r="E26" s="522">
        <v>167.26</v>
      </c>
      <c r="F26" s="522"/>
      <c r="G26" s="333">
        <f t="shared" si="0"/>
        <v>66.799999999987847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1</v>
      </c>
      <c r="C27" s="298">
        <v>46214</v>
      </c>
      <c r="D27" s="299" t="s">
        <v>329</v>
      </c>
      <c r="E27" s="522">
        <v>81.73</v>
      </c>
      <c r="F27" s="522"/>
      <c r="G27" s="333">
        <f t="shared" si="0"/>
        <v>234.05999999998784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46213</v>
      </c>
      <c r="D28" s="299" t="s">
        <v>885</v>
      </c>
      <c r="E28" s="522">
        <v>120</v>
      </c>
      <c r="F28" s="522"/>
      <c r="G28" s="333">
        <f t="shared" si="0"/>
        <v>315.78999999998786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46213</v>
      </c>
      <c r="D29" s="299" t="s">
        <v>907</v>
      </c>
      <c r="E29" s="522">
        <v>-0.06</v>
      </c>
      <c r="F29" s="522"/>
      <c r="G29" s="333">
        <f t="shared" si="0"/>
        <v>435.78999999998786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22</v>
      </c>
      <c r="C30" s="298">
        <v>46213</v>
      </c>
      <c r="D30" s="299" t="s">
        <v>979</v>
      </c>
      <c r="E30" s="522">
        <v>5.31</v>
      </c>
      <c r="F30" s="522"/>
      <c r="G30" s="333">
        <f t="shared" si="0"/>
        <v>435.72999999998785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46213</v>
      </c>
      <c r="D31" s="299" t="s">
        <v>300</v>
      </c>
      <c r="E31" s="522">
        <v>25.52</v>
      </c>
      <c r="F31" s="522"/>
      <c r="G31" s="333">
        <f t="shared" si="0"/>
        <v>441.03999999998786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46213</v>
      </c>
      <c r="D32" s="299" t="s">
        <v>831</v>
      </c>
      <c r="E32" s="522">
        <v>13.03</v>
      </c>
      <c r="F32" s="522"/>
      <c r="G32" s="333">
        <f t="shared" si="0"/>
        <v>466.55999999998784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46213</v>
      </c>
      <c r="D33" s="299" t="s">
        <v>371</v>
      </c>
      <c r="E33" s="522">
        <v>9.4600000000000009</v>
      </c>
      <c r="F33" s="522"/>
      <c r="G33" s="333">
        <f t="shared" si="0"/>
        <v>479.58999999998781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46212</v>
      </c>
      <c r="D34" s="299" t="s">
        <v>981</v>
      </c>
      <c r="E34" s="522">
        <v>50.73</v>
      </c>
      <c r="F34" s="522"/>
      <c r="G34" s="333">
        <f t="shared" si="0"/>
        <v>489.04999999998779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46212</v>
      </c>
      <c r="D35" s="299" t="s">
        <v>854</v>
      </c>
      <c r="E35" s="522">
        <v>10.68</v>
      </c>
      <c r="F35" s="522"/>
      <c r="G35" s="333">
        <f t="shared" si="0"/>
        <v>539.77999999998781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46212</v>
      </c>
      <c r="D36" s="299" t="s">
        <v>977</v>
      </c>
      <c r="E36" s="522">
        <v>33.29</v>
      </c>
      <c r="F36" s="522"/>
      <c r="G36" s="333">
        <f t="shared" si="0"/>
        <v>550.45999999998776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6</v>
      </c>
      <c r="C37" s="298">
        <v>46212</v>
      </c>
      <c r="D37" s="299" t="s">
        <v>978</v>
      </c>
      <c r="E37" s="522">
        <v>41.79</v>
      </c>
      <c r="F37" s="522"/>
      <c r="G37" s="333">
        <f t="shared" si="0"/>
        <v>583.74999999998772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335</v>
      </c>
      <c r="B38" s="330" t="s">
        <v>335</v>
      </c>
      <c r="C38" s="298">
        <v>46212</v>
      </c>
      <c r="D38" s="299" t="s">
        <v>460</v>
      </c>
      <c r="E38" s="522"/>
      <c r="F38" s="522">
        <v>620</v>
      </c>
      <c r="G38" s="333">
        <f t="shared" si="0"/>
        <v>625.53999999998769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291</v>
      </c>
      <c r="B39" s="330">
        <v>41</v>
      </c>
      <c r="C39" s="298">
        <v>46212</v>
      </c>
      <c r="D39" s="299" t="s">
        <v>974</v>
      </c>
      <c r="E39" s="522"/>
      <c r="F39" s="522">
        <v>800</v>
      </c>
      <c r="G39" s="333">
        <f t="shared" si="0"/>
        <v>5.5399999999876854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291</v>
      </c>
      <c r="B40" s="330">
        <v>39</v>
      </c>
      <c r="C40" s="298">
        <v>46212</v>
      </c>
      <c r="D40" s="299" t="s">
        <v>292</v>
      </c>
      <c r="E40" s="522"/>
      <c r="F40" s="522">
        <v>2763.78</v>
      </c>
      <c r="G40" s="333">
        <f t="shared" si="0"/>
        <v>-794.46000000001231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46211</v>
      </c>
      <c r="D41" s="299" t="s">
        <v>390</v>
      </c>
      <c r="E41" s="522">
        <v>7.73</v>
      </c>
      <c r="F41" s="522"/>
      <c r="G41" s="333">
        <f t="shared" si="0"/>
        <v>-3558.2400000000125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46211</v>
      </c>
      <c r="D42" s="299" t="s">
        <v>904</v>
      </c>
      <c r="E42" s="522">
        <v>3.5</v>
      </c>
      <c r="F42" s="522"/>
      <c r="G42" s="333">
        <f t="shared" si="0"/>
        <v>-3550.5100000000125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4</v>
      </c>
      <c r="C43" s="298">
        <v>46211</v>
      </c>
      <c r="D43" s="299" t="s">
        <v>904</v>
      </c>
      <c r="E43" s="522">
        <v>75.75</v>
      </c>
      <c r="F43" s="522"/>
      <c r="G43" s="333">
        <f t="shared" si="0"/>
        <v>-3547.0100000000125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3</v>
      </c>
      <c r="C44" s="298">
        <v>46211</v>
      </c>
      <c r="D44" s="299" t="s">
        <v>309</v>
      </c>
      <c r="E44" s="522">
        <v>4.1900000000000004</v>
      </c>
      <c r="F44" s="522"/>
      <c r="G44" s="333">
        <f t="shared" si="0"/>
        <v>-3471.2600000000125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1</v>
      </c>
      <c r="C45" s="298">
        <v>46211</v>
      </c>
      <c r="D45" s="299" t="s">
        <v>306</v>
      </c>
      <c r="E45" s="522">
        <v>145.94999999999999</v>
      </c>
      <c r="F45" s="522"/>
      <c r="G45" s="333">
        <f t="shared" si="0"/>
        <v>-3467.0700000000124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4</v>
      </c>
      <c r="C46" s="298">
        <v>46211</v>
      </c>
      <c r="D46" s="299" t="s">
        <v>296</v>
      </c>
      <c r="E46" s="522">
        <v>63.09</v>
      </c>
      <c r="F46" s="522"/>
      <c r="G46" s="333">
        <f t="shared" si="0"/>
        <v>-3321.1200000000126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46211</v>
      </c>
      <c r="D47" s="299" t="s">
        <v>296</v>
      </c>
      <c r="E47" s="522">
        <v>17.739999999999998</v>
      </c>
      <c r="F47" s="522"/>
      <c r="G47" s="333">
        <f t="shared" si="0"/>
        <v>-3258.0300000000125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46211</v>
      </c>
      <c r="D48" s="299" t="s">
        <v>306</v>
      </c>
      <c r="E48" s="522">
        <v>155.91999999999999</v>
      </c>
      <c r="F48" s="522"/>
      <c r="G48" s="333">
        <f t="shared" si="0"/>
        <v>-3240.2900000000127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1</v>
      </c>
      <c r="C49" s="298">
        <v>46211</v>
      </c>
      <c r="D49" s="299" t="s">
        <v>976</v>
      </c>
      <c r="E49" s="522">
        <v>31.58</v>
      </c>
      <c r="F49" s="522"/>
      <c r="G49" s="333">
        <f t="shared" si="0"/>
        <v>-3084.3700000000126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46211</v>
      </c>
      <c r="D50" s="299" t="s">
        <v>455</v>
      </c>
      <c r="E50" s="522">
        <v>23.31</v>
      </c>
      <c r="F50" s="522"/>
      <c r="G50" s="333">
        <f t="shared" si="0"/>
        <v>-3052.7900000000127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46211</v>
      </c>
      <c r="D51" s="299" t="s">
        <v>442</v>
      </c>
      <c r="E51" s="522">
        <v>16</v>
      </c>
      <c r="F51" s="522"/>
      <c r="G51" s="333">
        <f t="shared" si="0"/>
        <v>-3029.4800000000128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46210</v>
      </c>
      <c r="D52" s="299" t="s">
        <v>310</v>
      </c>
      <c r="E52" s="522">
        <v>39.11</v>
      </c>
      <c r="F52" s="522"/>
      <c r="G52" s="333">
        <f t="shared" si="0"/>
        <v>-3013.4800000000128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9</v>
      </c>
      <c r="C53" s="298">
        <v>46210</v>
      </c>
      <c r="D53" s="299" t="s">
        <v>58</v>
      </c>
      <c r="E53" s="522">
        <v>1231.68</v>
      </c>
      <c r="F53" s="522"/>
      <c r="G53" s="333">
        <f t="shared" si="0"/>
        <v>-2974.3700000000126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335</v>
      </c>
      <c r="B54" s="330" t="s">
        <v>335</v>
      </c>
      <c r="C54" s="298">
        <v>46210</v>
      </c>
      <c r="D54" s="299" t="s">
        <v>447</v>
      </c>
      <c r="E54" s="522">
        <v>53.37</v>
      </c>
      <c r="F54" s="522"/>
      <c r="G54" s="333">
        <f t="shared" si="0"/>
        <v>-1742.6900000000126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13</v>
      </c>
      <c r="C55" s="298">
        <v>46209</v>
      </c>
      <c r="D55" s="299" t="s">
        <v>902</v>
      </c>
      <c r="E55" s="522">
        <v>218.33</v>
      </c>
      <c r="F55" s="522"/>
      <c r="G55" s="333">
        <f t="shared" si="0"/>
        <v>-1689.3200000000127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/>
      <c r="B56" s="330"/>
      <c r="C56" s="298">
        <v>46209</v>
      </c>
      <c r="D56" s="299" t="s">
        <v>959</v>
      </c>
      <c r="E56" s="522">
        <v>1182.68</v>
      </c>
      <c r="F56" s="522"/>
      <c r="G56" s="333">
        <f t="shared" si="0"/>
        <v>-1470.9900000000127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46209</v>
      </c>
      <c r="D57" s="299" t="s">
        <v>309</v>
      </c>
      <c r="E57" s="522">
        <v>6.19</v>
      </c>
      <c r="F57" s="522"/>
      <c r="G57" s="333">
        <f t="shared" si="0"/>
        <v>-288.31000000001262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46209</v>
      </c>
      <c r="D58" s="299" t="s">
        <v>969</v>
      </c>
      <c r="E58" s="522">
        <v>9.7200000000000006</v>
      </c>
      <c r="F58" s="522"/>
      <c r="G58" s="333">
        <f t="shared" si="0"/>
        <v>-282.12000000001262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2</v>
      </c>
      <c r="C59" s="298">
        <v>46209</v>
      </c>
      <c r="D59" s="299" t="s">
        <v>353</v>
      </c>
      <c r="E59" s="522">
        <v>21.99</v>
      </c>
      <c r="F59" s="522"/>
      <c r="G59" s="333">
        <f t="shared" si="0"/>
        <v>-272.4000000000126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46209</v>
      </c>
      <c r="D60" s="299" t="s">
        <v>296</v>
      </c>
      <c r="E60" s="522">
        <v>10.02</v>
      </c>
      <c r="F60" s="522"/>
      <c r="G60" s="333">
        <f t="shared" si="0"/>
        <v>-250.41000000001259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46209</v>
      </c>
      <c r="D61" s="299" t="s">
        <v>296</v>
      </c>
      <c r="E61" s="522">
        <v>55.19</v>
      </c>
      <c r="F61" s="522"/>
      <c r="G61" s="333">
        <f t="shared" si="0"/>
        <v>-240.39000000001258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14</v>
      </c>
      <c r="C62" s="298">
        <v>46209</v>
      </c>
      <c r="D62" s="299" t="s">
        <v>958</v>
      </c>
      <c r="E62" s="522">
        <v>66.67</v>
      </c>
      <c r="F62" s="522"/>
      <c r="G62" s="333">
        <f t="shared" si="0"/>
        <v>-185.20000000001258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14</v>
      </c>
      <c r="C63" s="298">
        <v>46209</v>
      </c>
      <c r="D63" s="299" t="s">
        <v>367</v>
      </c>
      <c r="E63" s="522">
        <v>70.25</v>
      </c>
      <c r="F63" s="522"/>
      <c r="G63" s="333">
        <f t="shared" si="0"/>
        <v>-118.53000000001258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4</v>
      </c>
      <c r="C64" s="298">
        <v>46209</v>
      </c>
      <c r="D64" s="299" t="s">
        <v>334</v>
      </c>
      <c r="E64" s="522">
        <v>36.090000000000003</v>
      </c>
      <c r="F64" s="522"/>
      <c r="G64" s="333">
        <f t="shared" si="0"/>
        <v>-48.280000000012578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46209</v>
      </c>
      <c r="D65" s="299" t="s">
        <v>301</v>
      </c>
      <c r="E65" s="522">
        <v>16.05</v>
      </c>
      <c r="F65" s="522"/>
      <c r="G65" s="333">
        <f t="shared" si="0"/>
        <v>-12.190000000012578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2</v>
      </c>
      <c r="C66" s="298">
        <v>46208</v>
      </c>
      <c r="D66" s="299" t="s">
        <v>960</v>
      </c>
      <c r="E66" s="522">
        <v>23.03</v>
      </c>
      <c r="F66" s="522"/>
      <c r="G66" s="333">
        <f t="shared" si="0"/>
        <v>3.8599999999874228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2</v>
      </c>
      <c r="C67" s="298">
        <v>46208</v>
      </c>
      <c r="D67" s="299" t="s">
        <v>371</v>
      </c>
      <c r="E67" s="522">
        <v>15.11</v>
      </c>
      <c r="F67" s="522"/>
      <c r="G67" s="333">
        <f t="shared" si="0"/>
        <v>26.889999999987424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8</v>
      </c>
      <c r="C68" s="298">
        <v>46207</v>
      </c>
      <c r="D68" s="299" t="s">
        <v>950</v>
      </c>
      <c r="E68" s="522">
        <v>47.95</v>
      </c>
      <c r="F68" s="522"/>
      <c r="G68" s="333">
        <f t="shared" si="0"/>
        <v>41.999999999987423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3</v>
      </c>
      <c r="C69" s="298">
        <v>46207</v>
      </c>
      <c r="D69" s="299" t="s">
        <v>951</v>
      </c>
      <c r="E69" s="522">
        <v>8.75</v>
      </c>
      <c r="F69" s="522"/>
      <c r="G69" s="333">
        <f t="shared" si="0"/>
        <v>89.949999999987426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17</v>
      </c>
      <c r="C70" s="298">
        <v>46207</v>
      </c>
      <c r="D70" s="299" t="s">
        <v>370</v>
      </c>
      <c r="E70" s="522">
        <v>99</v>
      </c>
      <c r="F70" s="522"/>
      <c r="G70" s="333">
        <f t="shared" si="0"/>
        <v>98.699999999987426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8</v>
      </c>
      <c r="C71" s="298">
        <v>46206</v>
      </c>
      <c r="D71" s="299" t="s">
        <v>950</v>
      </c>
      <c r="E71" s="522">
        <v>85.56</v>
      </c>
      <c r="F71" s="522"/>
      <c r="G71" s="333">
        <f t="shared" si="0"/>
        <v>197.69999999998743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46206</v>
      </c>
      <c r="D72" s="299" t="s">
        <v>952</v>
      </c>
      <c r="E72" s="522">
        <v>25.07</v>
      </c>
      <c r="F72" s="522"/>
      <c r="G72" s="333">
        <f t="shared" si="0"/>
        <v>283.25999999998743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46206</v>
      </c>
      <c r="D73" s="299" t="s">
        <v>953</v>
      </c>
      <c r="E73" s="522">
        <v>12.77</v>
      </c>
      <c r="F73" s="522"/>
      <c r="G73" s="333">
        <f t="shared" si="0"/>
        <v>308.32999999998742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46206</v>
      </c>
      <c r="D74" s="299" t="s">
        <v>963</v>
      </c>
      <c r="E74" s="522">
        <v>50</v>
      </c>
      <c r="F74" s="522"/>
      <c r="G74" s="333">
        <f t="shared" si="0"/>
        <v>321.0999999999874</v>
      </c>
      <c r="H74" s="334" t="s">
        <v>298</v>
      </c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46206</v>
      </c>
      <c r="D75" s="299" t="s">
        <v>964</v>
      </c>
      <c r="E75" s="522">
        <v>70</v>
      </c>
      <c r="F75" s="522"/>
      <c r="G75" s="333">
        <f t="shared" si="0"/>
        <v>371.0999999999874</v>
      </c>
      <c r="H75" s="334" t="s">
        <v>298</v>
      </c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6</v>
      </c>
      <c r="C76" s="298">
        <v>46206</v>
      </c>
      <c r="D76" s="299" t="s">
        <v>965</v>
      </c>
      <c r="E76" s="522">
        <v>64</v>
      </c>
      <c r="F76" s="522"/>
      <c r="G76" s="333">
        <f t="shared" si="0"/>
        <v>441.0999999999874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5</v>
      </c>
      <c r="C77" s="298">
        <v>46206</v>
      </c>
      <c r="D77" s="299" t="s">
        <v>962</v>
      </c>
      <c r="E77" s="522">
        <v>286.49</v>
      </c>
      <c r="F77" s="522"/>
      <c r="G77" s="333">
        <f t="shared" si="0"/>
        <v>505.0999999999874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46206</v>
      </c>
      <c r="D78" s="299" t="s">
        <v>954</v>
      </c>
      <c r="E78" s="522">
        <v>36</v>
      </c>
      <c r="F78" s="522"/>
      <c r="G78" s="333">
        <f t="shared" si="0"/>
        <v>791.58999999998741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46205</v>
      </c>
      <c r="D79" s="299" t="s">
        <v>956</v>
      </c>
      <c r="E79" s="522">
        <v>-200</v>
      </c>
      <c r="F79" s="522"/>
      <c r="G79" s="333">
        <f t="shared" si="0"/>
        <v>827.58999999998741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46205</v>
      </c>
      <c r="D80" s="299" t="s">
        <v>956</v>
      </c>
      <c r="E80" s="522">
        <v>-4</v>
      </c>
      <c r="F80" s="522"/>
      <c r="G80" s="333">
        <f t="shared" si="0"/>
        <v>627.58999999998741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46205</v>
      </c>
      <c r="D81" s="299" t="s">
        <v>956</v>
      </c>
      <c r="E81" s="522">
        <v>204</v>
      </c>
      <c r="F81" s="522"/>
      <c r="G81" s="333">
        <f t="shared" si="0"/>
        <v>623.58999999998741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6</v>
      </c>
      <c r="C82" s="298">
        <v>46205</v>
      </c>
      <c r="D82" s="299" t="s">
        <v>966</v>
      </c>
      <c r="E82" s="522">
        <v>20</v>
      </c>
      <c r="F82" s="522"/>
      <c r="G82" s="333">
        <f t="shared" si="0"/>
        <v>827.58999999998741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/>
      <c r="B83" s="330"/>
      <c r="C83" s="298">
        <v>46205</v>
      </c>
      <c r="D83" s="299" t="s">
        <v>967</v>
      </c>
      <c r="E83" s="522">
        <v>70</v>
      </c>
      <c r="F83" s="522"/>
      <c r="G83" s="333">
        <f t="shared" si="0"/>
        <v>847.58999999998741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/>
      <c r="B84" s="330"/>
      <c r="C84" s="298">
        <v>46205</v>
      </c>
      <c r="D84" s="299" t="s">
        <v>968</v>
      </c>
      <c r="E84" s="522">
        <v>783</v>
      </c>
      <c r="F84" s="522"/>
      <c r="G84" s="333">
        <f t="shared" si="0"/>
        <v>917.58999999998741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22</v>
      </c>
      <c r="C85" s="298">
        <v>46205</v>
      </c>
      <c r="D85" s="299" t="s">
        <v>375</v>
      </c>
      <c r="E85" s="522">
        <v>6.37</v>
      </c>
      <c r="F85" s="522"/>
      <c r="G85" s="333">
        <f t="shared" si="0"/>
        <v>1700.5899999999874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2</v>
      </c>
      <c r="C86" s="298">
        <v>46205</v>
      </c>
      <c r="D86" s="299" t="s">
        <v>961</v>
      </c>
      <c r="E86" s="522">
        <v>21</v>
      </c>
      <c r="F86" s="522"/>
      <c r="G86" s="333">
        <f t="shared" si="0"/>
        <v>1706.9599999999873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284</v>
      </c>
      <c r="B87" s="330">
        <v>36</v>
      </c>
      <c r="C87" s="298">
        <v>46205</v>
      </c>
      <c r="D87" s="299" t="s">
        <v>374</v>
      </c>
      <c r="E87" s="522">
        <v>50</v>
      </c>
      <c r="F87" s="522"/>
      <c r="G87" s="333">
        <f t="shared" si="0"/>
        <v>1727.9599999999873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8</v>
      </c>
      <c r="C88" s="298">
        <v>46205</v>
      </c>
      <c r="D88" s="299" t="s">
        <v>319</v>
      </c>
      <c r="E88" s="522">
        <v>53.8</v>
      </c>
      <c r="F88" s="522"/>
      <c r="G88" s="333">
        <f t="shared" si="0"/>
        <v>1777.9599999999873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3</v>
      </c>
      <c r="C89" s="298">
        <v>46204</v>
      </c>
      <c r="D89" s="299" t="s">
        <v>309</v>
      </c>
      <c r="E89" s="522">
        <v>4.1900000000000004</v>
      </c>
      <c r="F89" s="522"/>
      <c r="G89" s="333">
        <f t="shared" si="0"/>
        <v>1831.7599999999873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1</v>
      </c>
      <c r="C90" s="298">
        <v>46204</v>
      </c>
      <c r="D90" s="299" t="s">
        <v>311</v>
      </c>
      <c r="E90" s="522">
        <v>169.54</v>
      </c>
      <c r="F90" s="522"/>
      <c r="G90" s="333">
        <f t="shared" si="0"/>
        <v>1835.9499999999873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46204</v>
      </c>
      <c r="D91" s="299" t="s">
        <v>955</v>
      </c>
      <c r="E91" s="522">
        <v>64.2</v>
      </c>
      <c r="F91" s="522"/>
      <c r="G91" s="333">
        <f t="shared" si="0"/>
        <v>2005.4899999999873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8</v>
      </c>
      <c r="C92" s="298">
        <v>46204</v>
      </c>
      <c r="D92" s="299" t="s">
        <v>319</v>
      </c>
      <c r="E92" s="522">
        <v>150.86000000000001</v>
      </c>
      <c r="F92" s="522"/>
      <c r="G92" s="333">
        <f t="shared" si="0"/>
        <v>2069.6899999999873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3</v>
      </c>
      <c r="C93" s="298">
        <v>46204</v>
      </c>
      <c r="D93" s="299" t="s">
        <v>455</v>
      </c>
      <c r="E93" s="522">
        <v>10.41</v>
      </c>
      <c r="F93" s="522"/>
      <c r="G93" s="333">
        <f t="shared" si="0"/>
        <v>2220.5499999999874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1</v>
      </c>
      <c r="C94" s="298">
        <v>46204</v>
      </c>
      <c r="D94" s="299" t="s">
        <v>306</v>
      </c>
      <c r="E94" s="522">
        <v>98.37</v>
      </c>
      <c r="F94" s="522"/>
      <c r="G94" s="333">
        <f t="shared" si="0"/>
        <v>2230.9599999999873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46204</v>
      </c>
      <c r="D95" s="299" t="s">
        <v>397</v>
      </c>
      <c r="E95" s="522">
        <v>54.76</v>
      </c>
      <c r="F95" s="522"/>
      <c r="G95" s="333">
        <f t="shared" si="0"/>
        <v>2329.3299999999872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284</v>
      </c>
      <c r="B96" s="330">
        <v>37</v>
      </c>
      <c r="C96" s="298">
        <v>46203</v>
      </c>
      <c r="D96" s="299" t="s">
        <v>970</v>
      </c>
      <c r="E96" s="522">
        <v>6487.16</v>
      </c>
      <c r="F96" s="522"/>
      <c r="G96" s="333">
        <f t="shared" si="0"/>
        <v>2384.0899999999874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25</v>
      </c>
      <c r="C97" s="298">
        <v>46203</v>
      </c>
      <c r="D97" s="298" t="s">
        <v>204</v>
      </c>
      <c r="E97" s="331">
        <v>350</v>
      </c>
      <c r="F97" s="522"/>
      <c r="G97" s="333">
        <f t="shared" si="0"/>
        <v>8871.2499999999873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26</v>
      </c>
      <c r="C98" s="298">
        <v>46203</v>
      </c>
      <c r="D98" s="298" t="s">
        <v>205</v>
      </c>
      <c r="E98" s="331">
        <v>320</v>
      </c>
      <c r="F98" s="522"/>
      <c r="G98" s="333">
        <f t="shared" si="0"/>
        <v>9221.2499999999873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286</v>
      </c>
      <c r="B99" s="330">
        <v>27</v>
      </c>
      <c r="C99" s="298">
        <v>46203</v>
      </c>
      <c r="D99" s="298" t="s">
        <v>206</v>
      </c>
      <c r="E99" s="331">
        <v>25</v>
      </c>
      <c r="F99" s="522"/>
      <c r="G99" s="333">
        <f t="shared" si="0"/>
        <v>9541.2499999999873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286</v>
      </c>
      <c r="B100" s="330">
        <v>28</v>
      </c>
      <c r="C100" s="298">
        <v>46203</v>
      </c>
      <c r="D100" s="298" t="s">
        <v>207</v>
      </c>
      <c r="E100" s="331">
        <v>25</v>
      </c>
      <c r="F100" s="522"/>
      <c r="G100" s="333">
        <f t="shared" si="0"/>
        <v>9566.2499999999873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286</v>
      </c>
      <c r="B101" s="330">
        <v>29</v>
      </c>
      <c r="C101" s="298">
        <v>46203</v>
      </c>
      <c r="D101" s="298" t="s">
        <v>208</v>
      </c>
      <c r="E101" s="331">
        <v>45</v>
      </c>
      <c r="F101" s="522"/>
      <c r="G101" s="333">
        <f t="shared" si="0"/>
        <v>9591.2499999999873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286</v>
      </c>
      <c r="B102" s="330">
        <v>30</v>
      </c>
      <c r="C102" s="298">
        <v>46203</v>
      </c>
      <c r="D102" s="298" t="s">
        <v>209</v>
      </c>
      <c r="E102" s="331">
        <v>400</v>
      </c>
      <c r="F102" s="522"/>
      <c r="G102" s="333">
        <f t="shared" si="0"/>
        <v>9636.2499999999873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286</v>
      </c>
      <c r="B103" s="330">
        <v>31</v>
      </c>
      <c r="C103" s="298">
        <v>46203</v>
      </c>
      <c r="D103" s="298" t="s">
        <v>210</v>
      </c>
      <c r="E103" s="331">
        <v>375</v>
      </c>
      <c r="F103" s="522"/>
      <c r="G103" s="333">
        <f t="shared" si="0"/>
        <v>10036.249999999987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286</v>
      </c>
      <c r="B104" s="330">
        <v>32</v>
      </c>
      <c r="C104" s="298">
        <v>46203</v>
      </c>
      <c r="D104" s="298" t="s">
        <v>211</v>
      </c>
      <c r="E104" s="331">
        <v>100</v>
      </c>
      <c r="F104" s="522"/>
      <c r="G104" s="333">
        <f t="shared" si="0"/>
        <v>10411.249999999987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286</v>
      </c>
      <c r="B105" s="330">
        <v>33</v>
      </c>
      <c r="C105" s="298">
        <v>46203</v>
      </c>
      <c r="D105" s="298" t="s">
        <v>212</v>
      </c>
      <c r="E105" s="331">
        <v>85</v>
      </c>
      <c r="F105" s="522"/>
      <c r="G105" s="333">
        <f t="shared" si="0"/>
        <v>10511.249999999987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286</v>
      </c>
      <c r="B106" s="330">
        <v>34</v>
      </c>
      <c r="C106" s="298">
        <v>46203</v>
      </c>
      <c r="D106" s="298" t="s">
        <v>213</v>
      </c>
      <c r="E106" s="331">
        <v>230</v>
      </c>
      <c r="F106" s="522"/>
      <c r="G106" s="333">
        <f t="shared" si="0"/>
        <v>10596.249999999987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286</v>
      </c>
      <c r="B107" s="330">
        <v>35</v>
      </c>
      <c r="C107" s="298">
        <v>46203</v>
      </c>
      <c r="D107" s="298" t="s">
        <v>214</v>
      </c>
      <c r="E107" s="331">
        <v>45</v>
      </c>
      <c r="F107" s="522"/>
      <c r="G107" s="333">
        <f t="shared" si="0"/>
        <v>10826.249999999987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10</v>
      </c>
      <c r="C108" s="298">
        <v>46203</v>
      </c>
      <c r="D108" s="298" t="s">
        <v>176</v>
      </c>
      <c r="E108" s="522">
        <v>17.899999999999999</v>
      </c>
      <c r="F108" s="522"/>
      <c r="G108" s="333">
        <f t="shared" si="0"/>
        <v>10871.249999999987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287</v>
      </c>
      <c r="B109" s="330" t="s">
        <v>287</v>
      </c>
      <c r="C109" s="298">
        <v>46203</v>
      </c>
      <c r="D109" s="299" t="s">
        <v>423</v>
      </c>
      <c r="E109" s="522">
        <v>185.64</v>
      </c>
      <c r="F109" s="522">
        <v>185.64</v>
      </c>
      <c r="G109" s="333">
        <f t="shared" si="0"/>
        <v>10889.149999999987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46203</v>
      </c>
      <c r="D110" s="299" t="s">
        <v>947</v>
      </c>
      <c r="E110" s="522">
        <v>-20</v>
      </c>
      <c r="F110" s="522"/>
      <c r="G110" s="333">
        <f t="shared" si="0"/>
        <v>10889.149999999987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46202</v>
      </c>
      <c r="D111" s="299" t="s">
        <v>948</v>
      </c>
      <c r="E111" s="522">
        <v>580</v>
      </c>
      <c r="F111" s="522">
        <v>580</v>
      </c>
      <c r="G111" s="333">
        <f t="shared" si="0"/>
        <v>10869.149999999987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291</v>
      </c>
      <c r="B112" s="330">
        <v>38</v>
      </c>
      <c r="C112" s="298">
        <v>46202</v>
      </c>
      <c r="D112" s="299" t="s">
        <v>293</v>
      </c>
      <c r="E112" s="522"/>
      <c r="F112" s="522">
        <v>4720.8599999999997</v>
      </c>
      <c r="G112" s="333">
        <f t="shared" si="0"/>
        <v>10869.149999999987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46202</v>
      </c>
      <c r="D113" s="299" t="s">
        <v>942</v>
      </c>
      <c r="E113" s="522">
        <v>180</v>
      </c>
      <c r="F113" s="522">
        <v>180</v>
      </c>
      <c r="G113" s="333">
        <f t="shared" si="0"/>
        <v>6148.2899999999863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294</v>
      </c>
      <c r="B114" s="330">
        <v>20</v>
      </c>
      <c r="C114" s="298">
        <v>46202</v>
      </c>
      <c r="D114" s="299" t="s">
        <v>193</v>
      </c>
      <c r="E114" s="522">
        <v>600</v>
      </c>
      <c r="F114" s="522"/>
      <c r="G114" s="333">
        <f t="shared" si="0"/>
        <v>6148.2899999999863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46202</v>
      </c>
      <c r="D115" s="299" t="s">
        <v>306</v>
      </c>
      <c r="E115" s="522">
        <v>102.13</v>
      </c>
      <c r="F115" s="522"/>
      <c r="G115" s="333">
        <f t="shared" si="0"/>
        <v>6748.2899999999863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4</v>
      </c>
      <c r="C116" s="298">
        <v>46202</v>
      </c>
      <c r="D116" s="299" t="s">
        <v>310</v>
      </c>
      <c r="E116" s="522">
        <v>40.56</v>
      </c>
      <c r="F116" s="522"/>
      <c r="G116" s="333">
        <f t="shared" si="0"/>
        <v>6850.4199999999864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3</v>
      </c>
      <c r="C117" s="298">
        <v>46202</v>
      </c>
      <c r="D117" s="299" t="s">
        <v>310</v>
      </c>
      <c r="E117" s="522">
        <v>6.84</v>
      </c>
      <c r="F117" s="522"/>
      <c r="G117" s="333">
        <f t="shared" si="0"/>
        <v>6890.9799999999868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46202</v>
      </c>
      <c r="D118" s="299" t="s">
        <v>880</v>
      </c>
      <c r="E118" s="522">
        <v>11.98</v>
      </c>
      <c r="F118" s="522"/>
      <c r="G118" s="333">
        <f t="shared" si="0"/>
        <v>6897.819999999987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46201</v>
      </c>
      <c r="D119" s="299" t="s">
        <v>353</v>
      </c>
      <c r="E119" s="522">
        <v>14.99</v>
      </c>
      <c r="F119" s="522"/>
      <c r="G119" s="333">
        <f t="shared" ref="G119:G132" si="1">G120-E119+F119</f>
        <v>6909.7999999999865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2</v>
      </c>
      <c r="C120" s="298">
        <v>46201</v>
      </c>
      <c r="D120" s="299" t="s">
        <v>358</v>
      </c>
      <c r="E120" s="522">
        <v>11.29</v>
      </c>
      <c r="F120" s="522"/>
      <c r="G120" s="333">
        <f t="shared" si="1"/>
        <v>6924.7899999999863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8</v>
      </c>
      <c r="C121" s="298">
        <v>46201</v>
      </c>
      <c r="D121" s="299" t="s">
        <v>319</v>
      </c>
      <c r="E121" s="522">
        <v>158.96</v>
      </c>
      <c r="F121" s="522"/>
      <c r="G121" s="333">
        <f t="shared" si="1"/>
        <v>6936.0799999999863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6</v>
      </c>
      <c r="C122" s="298">
        <v>46201</v>
      </c>
      <c r="D122" s="299" t="s">
        <v>397</v>
      </c>
      <c r="E122" s="522">
        <v>53.24</v>
      </c>
      <c r="F122" s="522"/>
      <c r="G122" s="333">
        <f t="shared" si="1"/>
        <v>7095.0399999999863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46200</v>
      </c>
      <c r="D123" s="299" t="s">
        <v>917</v>
      </c>
      <c r="E123" s="522">
        <v>122.77</v>
      </c>
      <c r="F123" s="522"/>
      <c r="G123" s="333">
        <f t="shared" si="1"/>
        <v>7148.2799999999861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1</v>
      </c>
      <c r="C124" s="298">
        <v>46200</v>
      </c>
      <c r="D124" s="299" t="s">
        <v>831</v>
      </c>
      <c r="E124" s="522">
        <v>77.67</v>
      </c>
      <c r="F124" s="522"/>
      <c r="G124" s="333">
        <f t="shared" si="1"/>
        <v>7271.0499999999865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5</v>
      </c>
      <c r="C125" s="298">
        <v>46200</v>
      </c>
      <c r="D125" s="299" t="s">
        <v>943</v>
      </c>
      <c r="E125" s="522">
        <v>32.99</v>
      </c>
      <c r="F125" s="522"/>
      <c r="G125" s="333">
        <f t="shared" si="1"/>
        <v>7348.7199999999866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46200</v>
      </c>
      <c r="D126" s="299" t="s">
        <v>945</v>
      </c>
      <c r="E126" s="522">
        <v>207.96</v>
      </c>
      <c r="F126" s="522">
        <v>207.96</v>
      </c>
      <c r="G126" s="333">
        <f t="shared" si="1"/>
        <v>7381.7099999999864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46199</v>
      </c>
      <c r="D127" s="299" t="s">
        <v>868</v>
      </c>
      <c r="E127" s="522">
        <v>51.84</v>
      </c>
      <c r="F127" s="522"/>
      <c r="G127" s="333">
        <f t="shared" si="1"/>
        <v>7381.7099999999864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3</v>
      </c>
      <c r="C128" s="298">
        <v>46199</v>
      </c>
      <c r="D128" s="299" t="s">
        <v>296</v>
      </c>
      <c r="E128" s="522">
        <v>10.31</v>
      </c>
      <c r="F128" s="522"/>
      <c r="G128" s="333">
        <f t="shared" si="1"/>
        <v>7433.5499999999865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4</v>
      </c>
      <c r="C129" s="298">
        <v>46199</v>
      </c>
      <c r="D129" s="299" t="s">
        <v>296</v>
      </c>
      <c r="E129" s="522">
        <v>87.14</v>
      </c>
      <c r="F129" s="522"/>
      <c r="G129" s="333">
        <f t="shared" si="1"/>
        <v>7443.8599999999869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5</v>
      </c>
      <c r="C130" s="298">
        <v>46199</v>
      </c>
      <c r="D130" s="299" t="s">
        <v>940</v>
      </c>
      <c r="E130" s="522">
        <v>20</v>
      </c>
      <c r="F130" s="522"/>
      <c r="G130" s="333">
        <f t="shared" si="1"/>
        <v>7530.9999999999873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294</v>
      </c>
      <c r="B131" s="330">
        <v>12</v>
      </c>
      <c r="C131" s="298">
        <v>46198</v>
      </c>
      <c r="D131" s="299" t="s">
        <v>314</v>
      </c>
      <c r="E131" s="522">
        <v>204.48</v>
      </c>
      <c r="F131" s="522"/>
      <c r="G131" s="333">
        <f t="shared" si="1"/>
        <v>7550.9999999999873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291</v>
      </c>
      <c r="B132" s="330">
        <v>39</v>
      </c>
      <c r="C132" s="298">
        <v>46198</v>
      </c>
      <c r="D132" s="299" t="s">
        <v>292</v>
      </c>
      <c r="E132" s="522"/>
      <c r="F132" s="522">
        <v>2763.77</v>
      </c>
      <c r="G132" s="333">
        <f t="shared" si="1"/>
        <v>7755.4799999999868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5</v>
      </c>
      <c r="C133" s="298">
        <v>46198</v>
      </c>
      <c r="D133" s="299" t="s">
        <v>846</v>
      </c>
      <c r="E133" s="522">
        <v>11.2</v>
      </c>
      <c r="F133" s="522"/>
      <c r="G133" s="333">
        <f t="shared" ref="G133:G153" si="2">G134-E133+F133</f>
        <v>4991.7099999999864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46197</v>
      </c>
      <c r="D134" s="299" t="s">
        <v>941</v>
      </c>
      <c r="E134" s="522">
        <v>15.99</v>
      </c>
      <c r="F134" s="522"/>
      <c r="G134" s="333">
        <f t="shared" si="2"/>
        <v>5002.9099999999862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46197</v>
      </c>
      <c r="D135" s="299" t="s">
        <v>340</v>
      </c>
      <c r="E135" s="522">
        <v>47.93</v>
      </c>
      <c r="F135" s="522"/>
      <c r="G135" s="333">
        <f t="shared" si="2"/>
        <v>5018.899999999986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43</v>
      </c>
      <c r="C136" s="298">
        <v>46197</v>
      </c>
      <c r="D136" s="299" t="s">
        <v>201</v>
      </c>
      <c r="E136" s="522">
        <v>42.84</v>
      </c>
      <c r="F136" s="522"/>
      <c r="G136" s="333">
        <f t="shared" si="2"/>
        <v>5066.8299999999863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294</v>
      </c>
      <c r="B137" s="330">
        <v>42</v>
      </c>
      <c r="C137" s="298">
        <v>46197</v>
      </c>
      <c r="D137" s="299" t="s">
        <v>200</v>
      </c>
      <c r="E137" s="522">
        <v>99.4</v>
      </c>
      <c r="F137" s="522"/>
      <c r="G137" s="333">
        <f t="shared" si="2"/>
        <v>5109.6699999999864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8</v>
      </c>
      <c r="C138" s="298">
        <v>46196</v>
      </c>
      <c r="D138" s="299" t="s">
        <v>319</v>
      </c>
      <c r="E138" s="522">
        <v>5.68</v>
      </c>
      <c r="F138" s="522"/>
      <c r="G138" s="333">
        <f t="shared" si="2"/>
        <v>5209.0699999999861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46196</v>
      </c>
      <c r="D139" s="299" t="s">
        <v>306</v>
      </c>
      <c r="E139" s="522">
        <v>167.73</v>
      </c>
      <c r="F139" s="522"/>
      <c r="G139" s="333">
        <f t="shared" si="2"/>
        <v>5214.7499999999864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4</v>
      </c>
      <c r="C140" s="298">
        <v>46196</v>
      </c>
      <c r="D140" s="299" t="s">
        <v>296</v>
      </c>
      <c r="E140" s="522">
        <v>40.81</v>
      </c>
      <c r="F140" s="522"/>
      <c r="G140" s="333">
        <f t="shared" si="2"/>
        <v>5382.4799999999859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46196</v>
      </c>
      <c r="D141" s="299" t="s">
        <v>334</v>
      </c>
      <c r="E141" s="522">
        <v>17.68</v>
      </c>
      <c r="F141" s="522"/>
      <c r="G141" s="333">
        <f t="shared" si="2"/>
        <v>5423.2899999999863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3</v>
      </c>
      <c r="C142" s="298">
        <v>46196</v>
      </c>
      <c r="D142" s="299" t="s">
        <v>320</v>
      </c>
      <c r="E142" s="522">
        <v>5.19</v>
      </c>
      <c r="F142" s="522"/>
      <c r="G142" s="333">
        <f t="shared" si="2"/>
        <v>5440.9699999999866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8</v>
      </c>
      <c r="C143" s="298">
        <v>46196</v>
      </c>
      <c r="D143" s="299" t="s">
        <v>308</v>
      </c>
      <c r="E143" s="522">
        <v>71.75</v>
      </c>
      <c r="F143" s="522"/>
      <c r="G143" s="333">
        <f t="shared" si="2"/>
        <v>5446.1599999999862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46196</v>
      </c>
      <c r="D144" s="299" t="s">
        <v>835</v>
      </c>
      <c r="E144" s="522">
        <v>15.96</v>
      </c>
      <c r="F144" s="522"/>
      <c r="G144" s="333">
        <f t="shared" si="2"/>
        <v>5517.9099999999862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46195</v>
      </c>
      <c r="D145" s="299" t="s">
        <v>334</v>
      </c>
      <c r="E145" s="522">
        <v>7.89</v>
      </c>
      <c r="F145" s="522"/>
      <c r="G145" s="333">
        <f t="shared" si="2"/>
        <v>5533.8699999999862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287</v>
      </c>
      <c r="B146" s="330" t="s">
        <v>287</v>
      </c>
      <c r="C146" s="298">
        <v>46195</v>
      </c>
      <c r="D146" s="299" t="s">
        <v>939</v>
      </c>
      <c r="E146" s="522">
        <v>86.07</v>
      </c>
      <c r="F146" s="522">
        <v>86.07</v>
      </c>
      <c r="G146" s="333">
        <f t="shared" si="2"/>
        <v>5541.7599999999866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287</v>
      </c>
      <c r="B147" s="330" t="s">
        <v>287</v>
      </c>
      <c r="C147" s="298">
        <v>46195</v>
      </c>
      <c r="D147" s="299" t="s">
        <v>922</v>
      </c>
      <c r="E147" s="522">
        <v>14.98</v>
      </c>
      <c r="F147" s="522">
        <v>14.98</v>
      </c>
      <c r="G147" s="333">
        <f t="shared" si="2"/>
        <v>5541.7599999999866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287</v>
      </c>
      <c r="B148" s="330" t="s">
        <v>287</v>
      </c>
      <c r="C148" s="298">
        <v>46195</v>
      </c>
      <c r="D148" s="299" t="s">
        <v>936</v>
      </c>
      <c r="E148" s="522">
        <v>83.52</v>
      </c>
      <c r="F148" s="522">
        <v>83.52</v>
      </c>
      <c r="G148" s="333">
        <f t="shared" si="2"/>
        <v>5541.7599999999866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46195</v>
      </c>
      <c r="D149" s="299" t="s">
        <v>937</v>
      </c>
      <c r="E149" s="522">
        <v>62.19</v>
      </c>
      <c r="F149" s="522">
        <v>62.19</v>
      </c>
      <c r="G149" s="333">
        <f t="shared" si="2"/>
        <v>5541.7599999999866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3</v>
      </c>
      <c r="C150" s="298">
        <v>46195</v>
      </c>
      <c r="D150" s="299" t="s">
        <v>310</v>
      </c>
      <c r="E150" s="522">
        <v>6.99</v>
      </c>
      <c r="F150" s="522"/>
      <c r="G150" s="333">
        <f t="shared" si="2"/>
        <v>5541.7599999999866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46195</v>
      </c>
      <c r="D151" s="299" t="s">
        <v>938</v>
      </c>
      <c r="E151" s="522">
        <v>60.47</v>
      </c>
      <c r="F151" s="522">
        <v>60.47</v>
      </c>
      <c r="G151" s="333">
        <f t="shared" si="2"/>
        <v>5548.7499999999864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22</v>
      </c>
      <c r="C152" s="298">
        <v>46195</v>
      </c>
      <c r="D152" s="299" t="s">
        <v>323</v>
      </c>
      <c r="E152" s="522">
        <v>20.22</v>
      </c>
      <c r="F152" s="522"/>
      <c r="G152" s="333">
        <f t="shared" si="2"/>
        <v>5548.7499999999864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6</v>
      </c>
      <c r="C153" s="298">
        <v>46195</v>
      </c>
      <c r="D153" s="299" t="s">
        <v>919</v>
      </c>
      <c r="E153" s="522">
        <v>200</v>
      </c>
      <c r="F153" s="522"/>
      <c r="G153" s="333">
        <f t="shared" si="2"/>
        <v>5568.9699999999866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46194</v>
      </c>
      <c r="D154" s="299" t="s">
        <v>340</v>
      </c>
      <c r="E154" s="522">
        <v>47.93</v>
      </c>
      <c r="F154" s="522"/>
      <c r="G154" s="333">
        <f t="shared" ref="G154:G174" si="3">G155-E154+F154</f>
        <v>5768.9699999999866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287</v>
      </c>
      <c r="B155" s="330" t="s">
        <v>287</v>
      </c>
      <c r="C155" s="298">
        <v>46194</v>
      </c>
      <c r="D155" s="299" t="s">
        <v>935</v>
      </c>
      <c r="E155" s="522"/>
      <c r="F155" s="522">
        <v>50</v>
      </c>
      <c r="G155" s="333">
        <f t="shared" si="3"/>
        <v>5816.8999999999869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287</v>
      </c>
      <c r="B156" s="330" t="s">
        <v>287</v>
      </c>
      <c r="C156" s="298">
        <v>46194</v>
      </c>
      <c r="D156" s="299" t="s">
        <v>935</v>
      </c>
      <c r="E156" s="522">
        <v>50</v>
      </c>
      <c r="F156" s="522"/>
      <c r="G156" s="333">
        <f t="shared" si="3"/>
        <v>5766.8999999999869</v>
      </c>
      <c r="H156" s="334" t="s">
        <v>298</v>
      </c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287</v>
      </c>
      <c r="B157" s="330" t="s">
        <v>287</v>
      </c>
      <c r="C157" s="298">
        <v>46194</v>
      </c>
      <c r="D157" s="299" t="s">
        <v>922</v>
      </c>
      <c r="E157" s="522">
        <v>28.38</v>
      </c>
      <c r="F157" s="522">
        <v>28.38</v>
      </c>
      <c r="G157" s="333">
        <f t="shared" si="3"/>
        <v>5816.8999999999869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287</v>
      </c>
      <c r="B158" s="330" t="s">
        <v>287</v>
      </c>
      <c r="C158" s="298">
        <v>46194</v>
      </c>
      <c r="D158" s="299" t="s">
        <v>920</v>
      </c>
      <c r="E158" s="522">
        <v>35.020000000000003</v>
      </c>
      <c r="F158" s="522">
        <v>35.020000000000003</v>
      </c>
      <c r="G158" s="333">
        <f t="shared" si="3"/>
        <v>5816.8999999999869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46194</v>
      </c>
      <c r="D159" s="299" t="s">
        <v>927</v>
      </c>
      <c r="E159" s="522">
        <v>83.81</v>
      </c>
      <c r="F159" s="522">
        <v>83.81</v>
      </c>
      <c r="G159" s="333">
        <f t="shared" si="3"/>
        <v>5816.8999999999869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287</v>
      </c>
      <c r="B160" s="330" t="s">
        <v>287</v>
      </c>
      <c r="C160" s="298">
        <v>46194</v>
      </c>
      <c r="D160" s="299" t="s">
        <v>928</v>
      </c>
      <c r="E160" s="522">
        <v>27.43</v>
      </c>
      <c r="F160" s="522">
        <v>27.43</v>
      </c>
      <c r="G160" s="333">
        <f t="shared" si="3"/>
        <v>5816.8999999999869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46193</v>
      </c>
      <c r="D161" s="299" t="s">
        <v>932</v>
      </c>
      <c r="E161" s="522">
        <v>30.86</v>
      </c>
      <c r="F161" s="522">
        <v>30.86</v>
      </c>
      <c r="G161" s="333">
        <f t="shared" si="3"/>
        <v>5816.8999999999869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46193</v>
      </c>
      <c r="D162" s="299" t="s">
        <v>922</v>
      </c>
      <c r="E162" s="522">
        <v>13.95</v>
      </c>
      <c r="F162" s="522">
        <v>13.95</v>
      </c>
      <c r="G162" s="333">
        <f t="shared" si="3"/>
        <v>5816.8999999999869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46192</v>
      </c>
      <c r="D163" s="299" t="s">
        <v>934</v>
      </c>
      <c r="E163" s="522">
        <v>148.54</v>
      </c>
      <c r="F163" s="522">
        <v>148.54</v>
      </c>
      <c r="G163" s="333">
        <f t="shared" si="3"/>
        <v>5816.8999999999869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46192</v>
      </c>
      <c r="D164" s="299" t="s">
        <v>921</v>
      </c>
      <c r="E164" s="522">
        <v>80</v>
      </c>
      <c r="F164" s="522">
        <v>80</v>
      </c>
      <c r="G164" s="333">
        <f t="shared" si="3"/>
        <v>5816.8999999999869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287</v>
      </c>
      <c r="B165" s="330" t="s">
        <v>287</v>
      </c>
      <c r="C165" s="298">
        <v>46192</v>
      </c>
      <c r="D165" s="299" t="s">
        <v>922</v>
      </c>
      <c r="E165" s="522">
        <v>27.98</v>
      </c>
      <c r="F165" s="522">
        <v>27.98</v>
      </c>
      <c r="G165" s="333">
        <f t="shared" si="3"/>
        <v>5816.8999999999869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46192</v>
      </c>
      <c r="D166" s="299" t="s">
        <v>933</v>
      </c>
      <c r="E166" s="522">
        <v>30.63</v>
      </c>
      <c r="F166" s="522">
        <v>30.63</v>
      </c>
      <c r="G166" s="333">
        <f t="shared" si="3"/>
        <v>5816.8999999999869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46192</v>
      </c>
      <c r="D167" s="299" t="s">
        <v>923</v>
      </c>
      <c r="E167" s="522">
        <v>7.46</v>
      </c>
      <c r="F167" s="522"/>
      <c r="G167" s="333">
        <f t="shared" si="3"/>
        <v>5816.8999999999869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287</v>
      </c>
      <c r="B168" s="330" t="s">
        <v>287</v>
      </c>
      <c r="C168" s="298">
        <v>46192</v>
      </c>
      <c r="D168" s="299" t="s">
        <v>924</v>
      </c>
      <c r="E168" s="522">
        <v>22.07</v>
      </c>
      <c r="F168" s="522">
        <v>22.07</v>
      </c>
      <c r="G168" s="333">
        <f t="shared" si="3"/>
        <v>5824.3599999999869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287</v>
      </c>
      <c r="B169" s="330" t="s">
        <v>287</v>
      </c>
      <c r="C169" s="298">
        <v>46192</v>
      </c>
      <c r="D169" s="299" t="s">
        <v>924</v>
      </c>
      <c r="E169" s="522">
        <v>51.04</v>
      </c>
      <c r="F169" s="522">
        <v>51.04</v>
      </c>
      <c r="G169" s="333">
        <f t="shared" si="3"/>
        <v>5824.3599999999869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46192</v>
      </c>
      <c r="D170" s="299" t="s">
        <v>924</v>
      </c>
      <c r="E170" s="522">
        <v>90.59</v>
      </c>
      <c r="F170" s="522">
        <v>90.59</v>
      </c>
      <c r="G170" s="333">
        <f t="shared" si="3"/>
        <v>5824.3599999999869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46192</v>
      </c>
      <c r="D171" s="299" t="s">
        <v>925</v>
      </c>
      <c r="E171" s="522">
        <v>26.02</v>
      </c>
      <c r="F171" s="522">
        <v>26.02</v>
      </c>
      <c r="G171" s="333">
        <f t="shared" si="3"/>
        <v>5824.3599999999869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46192</v>
      </c>
      <c r="D172" s="299" t="s">
        <v>925</v>
      </c>
      <c r="E172" s="522">
        <v>26.02</v>
      </c>
      <c r="F172" s="522">
        <v>26.02</v>
      </c>
      <c r="G172" s="333">
        <f t="shared" si="3"/>
        <v>5824.3599999999869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46192</v>
      </c>
      <c r="D173" s="299" t="s">
        <v>925</v>
      </c>
      <c r="E173" s="522">
        <v>38.03</v>
      </c>
      <c r="F173" s="522">
        <v>38.03</v>
      </c>
      <c r="G173" s="333">
        <f t="shared" si="3"/>
        <v>5824.3599999999869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46192</v>
      </c>
      <c r="D174" s="299" t="s">
        <v>925</v>
      </c>
      <c r="E174" s="522">
        <v>26.03</v>
      </c>
      <c r="F174" s="522">
        <v>26.03</v>
      </c>
      <c r="G174" s="333">
        <f t="shared" si="3"/>
        <v>5824.3599999999869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46192</v>
      </c>
      <c r="D175" s="299" t="s">
        <v>922</v>
      </c>
      <c r="E175" s="522">
        <v>21.98</v>
      </c>
      <c r="F175" s="522">
        <v>21.98</v>
      </c>
      <c r="G175" s="333">
        <f t="shared" ref="G175:G232" si="4">G176-E175+F175</f>
        <v>5824.3599999999869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46192</v>
      </c>
      <c r="D176" s="299" t="s">
        <v>922</v>
      </c>
      <c r="E176" s="522">
        <v>27.99</v>
      </c>
      <c r="F176" s="522">
        <v>27.99</v>
      </c>
      <c r="G176" s="333">
        <f t="shared" si="4"/>
        <v>5824.3599999999869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46191</v>
      </c>
      <c r="D177" s="299" t="s">
        <v>926</v>
      </c>
      <c r="E177" s="522">
        <v>22.69</v>
      </c>
      <c r="F177" s="522">
        <v>22.69</v>
      </c>
      <c r="G177" s="333">
        <f t="shared" si="4"/>
        <v>5824.3599999999869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46191</v>
      </c>
      <c r="D178" s="299" t="s">
        <v>927</v>
      </c>
      <c r="E178" s="522">
        <v>42.32</v>
      </c>
      <c r="F178" s="522">
        <v>42.32</v>
      </c>
      <c r="G178" s="333">
        <f t="shared" si="4"/>
        <v>5824.3599999999869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46191</v>
      </c>
      <c r="D179" s="299" t="s">
        <v>928</v>
      </c>
      <c r="E179" s="522">
        <v>72.86</v>
      </c>
      <c r="F179" s="522">
        <v>72.86</v>
      </c>
      <c r="G179" s="333">
        <f t="shared" si="4"/>
        <v>5824.3599999999869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46191</v>
      </c>
      <c r="D180" s="299" t="s">
        <v>929</v>
      </c>
      <c r="E180" s="522">
        <v>106.89</v>
      </c>
      <c r="F180" s="522">
        <v>106.89</v>
      </c>
      <c r="G180" s="333">
        <f t="shared" si="4"/>
        <v>5824.3599999999869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46191</v>
      </c>
      <c r="D181" s="299" t="s">
        <v>931</v>
      </c>
      <c r="E181" s="522">
        <v>94.74</v>
      </c>
      <c r="F181" s="522">
        <v>94.74</v>
      </c>
      <c r="G181" s="333">
        <f t="shared" si="4"/>
        <v>5824.3599999999869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1</v>
      </c>
      <c r="C182" s="298">
        <v>46191</v>
      </c>
      <c r="D182" s="299" t="s">
        <v>306</v>
      </c>
      <c r="E182" s="522">
        <v>99.97</v>
      </c>
      <c r="F182" s="522"/>
      <c r="G182" s="333">
        <f t="shared" si="4"/>
        <v>5824.3599999999869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294</v>
      </c>
      <c r="B183" s="330">
        <v>22</v>
      </c>
      <c r="C183" s="298">
        <v>46191</v>
      </c>
      <c r="D183" s="299" t="s">
        <v>930</v>
      </c>
      <c r="E183" s="522">
        <v>13.84</v>
      </c>
      <c r="F183" s="522"/>
      <c r="G183" s="333">
        <f t="shared" si="4"/>
        <v>5924.3299999999872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1</v>
      </c>
      <c r="C184" s="298">
        <v>46190</v>
      </c>
      <c r="D184" s="299" t="s">
        <v>306</v>
      </c>
      <c r="E184" s="522">
        <v>87.19</v>
      </c>
      <c r="F184" s="522"/>
      <c r="G184" s="333">
        <f t="shared" si="4"/>
        <v>5938.1699999999873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21</v>
      </c>
      <c r="C185" s="298">
        <v>46190</v>
      </c>
      <c r="D185" s="299" t="s">
        <v>194</v>
      </c>
      <c r="E185" s="522">
        <v>81</v>
      </c>
      <c r="F185" s="522"/>
      <c r="G185" s="333">
        <f t="shared" si="4"/>
        <v>6025.3599999999869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43</v>
      </c>
      <c r="C186" s="298">
        <v>46190</v>
      </c>
      <c r="D186" s="299" t="s">
        <v>333</v>
      </c>
      <c r="E186" s="522">
        <v>29.8</v>
      </c>
      <c r="F186" s="522"/>
      <c r="G186" s="333">
        <f t="shared" si="4"/>
        <v>6106.3599999999869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42</v>
      </c>
      <c r="C187" s="298">
        <v>46190</v>
      </c>
      <c r="D187" s="299" t="s">
        <v>333</v>
      </c>
      <c r="E187" s="522">
        <v>74.5</v>
      </c>
      <c r="F187" s="522"/>
      <c r="G187" s="333">
        <f t="shared" si="4"/>
        <v>6136.1599999999871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4</v>
      </c>
      <c r="C188" s="298">
        <v>46190</v>
      </c>
      <c r="D188" s="299" t="s">
        <v>334</v>
      </c>
      <c r="E188" s="522">
        <v>82.35</v>
      </c>
      <c r="F188" s="522"/>
      <c r="G188" s="333">
        <f t="shared" si="4"/>
        <v>6210.6599999999871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46190</v>
      </c>
      <c r="D189" s="299" t="s">
        <v>334</v>
      </c>
      <c r="E189" s="522">
        <v>17.68</v>
      </c>
      <c r="F189" s="522"/>
      <c r="G189" s="333">
        <f t="shared" si="4"/>
        <v>6293.0099999999875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289</v>
      </c>
      <c r="B190" s="330">
        <v>6</v>
      </c>
      <c r="C190" s="298">
        <v>46190</v>
      </c>
      <c r="D190" s="299" t="s">
        <v>300</v>
      </c>
      <c r="E190" s="522">
        <v>14.67</v>
      </c>
      <c r="F190" s="522"/>
      <c r="G190" s="333">
        <f t="shared" si="4"/>
        <v>6310.6899999999878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46190</v>
      </c>
      <c r="D191" s="299" t="s">
        <v>300</v>
      </c>
      <c r="E191" s="522">
        <v>56.42</v>
      </c>
      <c r="F191" s="522"/>
      <c r="G191" s="333">
        <f t="shared" si="4"/>
        <v>6325.3599999999878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6</v>
      </c>
      <c r="C192" s="298">
        <v>46190</v>
      </c>
      <c r="D192" s="299" t="s">
        <v>300</v>
      </c>
      <c r="E192" s="522">
        <v>53.23</v>
      </c>
      <c r="F192" s="522"/>
      <c r="G192" s="333">
        <f t="shared" si="4"/>
        <v>6381.7799999999879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294</v>
      </c>
      <c r="B193" s="330">
        <v>23</v>
      </c>
      <c r="C193" s="298">
        <v>46190</v>
      </c>
      <c r="D193" s="299" t="s">
        <v>63</v>
      </c>
      <c r="E193" s="522">
        <v>529.46</v>
      </c>
      <c r="F193" s="522"/>
      <c r="G193" s="333">
        <f t="shared" si="4"/>
        <v>6435.0099999999875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294</v>
      </c>
      <c r="B194" s="330">
        <v>17</v>
      </c>
      <c r="C194" s="298">
        <v>46190</v>
      </c>
      <c r="D194" s="299" t="s">
        <v>188</v>
      </c>
      <c r="E194" s="522">
        <v>42.65</v>
      </c>
      <c r="F194" s="522"/>
      <c r="G194" s="333">
        <f t="shared" si="4"/>
        <v>6964.4699999999875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294</v>
      </c>
      <c r="B195" s="330">
        <v>15</v>
      </c>
      <c r="C195" s="298">
        <v>46190</v>
      </c>
      <c r="D195" s="299" t="s">
        <v>185</v>
      </c>
      <c r="E195" s="522">
        <v>87.41</v>
      </c>
      <c r="F195" s="522"/>
      <c r="G195" s="333">
        <f t="shared" si="4"/>
        <v>7007.1199999999872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335</v>
      </c>
      <c r="B196" s="330" t="s">
        <v>335</v>
      </c>
      <c r="C196" s="298">
        <v>46190</v>
      </c>
      <c r="D196" s="299" t="s">
        <v>336</v>
      </c>
      <c r="E196" s="522">
        <v>86.48</v>
      </c>
      <c r="F196" s="522"/>
      <c r="G196" s="333">
        <f t="shared" si="4"/>
        <v>7094.529999999987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40</v>
      </c>
      <c r="C197" s="298">
        <v>46190</v>
      </c>
      <c r="D197" s="299" t="s">
        <v>316</v>
      </c>
      <c r="E197" s="522"/>
      <c r="F197" s="522">
        <v>854.38</v>
      </c>
      <c r="G197" s="333">
        <f t="shared" si="4"/>
        <v>7181.0099999999866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46189</v>
      </c>
      <c r="D198" s="299" t="s">
        <v>340</v>
      </c>
      <c r="E198" s="522">
        <v>21.3</v>
      </c>
      <c r="F198" s="522"/>
      <c r="G198" s="333">
        <f t="shared" si="4"/>
        <v>6326.6299999999865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11</v>
      </c>
      <c r="C199" s="298">
        <v>46189</v>
      </c>
      <c r="D199" s="299" t="s">
        <v>178</v>
      </c>
      <c r="E199" s="522">
        <v>267.75</v>
      </c>
      <c r="F199" s="522"/>
      <c r="G199" s="333">
        <f t="shared" si="4"/>
        <v>6347.9299999999866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46188</v>
      </c>
      <c r="D200" s="299" t="s">
        <v>885</v>
      </c>
      <c r="E200" s="522">
        <v>100</v>
      </c>
      <c r="F200" s="522"/>
      <c r="G200" s="333">
        <f t="shared" si="4"/>
        <v>6615.6799999999866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46188</v>
      </c>
      <c r="D201" s="299" t="s">
        <v>334</v>
      </c>
      <c r="E201" s="522">
        <v>11.29</v>
      </c>
      <c r="F201" s="522"/>
      <c r="G201" s="333">
        <f t="shared" si="4"/>
        <v>6715.6799999999866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3</v>
      </c>
      <c r="C202" s="298">
        <v>46188</v>
      </c>
      <c r="D202" s="299" t="s">
        <v>334</v>
      </c>
      <c r="E202" s="522">
        <v>5.39</v>
      </c>
      <c r="F202" s="522"/>
      <c r="G202" s="333">
        <f t="shared" si="4"/>
        <v>6726.9699999999866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46188</v>
      </c>
      <c r="D203" s="299" t="s">
        <v>334</v>
      </c>
      <c r="E203" s="522">
        <v>31.99</v>
      </c>
      <c r="F203" s="522"/>
      <c r="G203" s="333">
        <f t="shared" si="4"/>
        <v>6732.3599999999869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46187</v>
      </c>
      <c r="D204" s="299" t="s">
        <v>917</v>
      </c>
      <c r="E204" s="522">
        <v>102.17</v>
      </c>
      <c r="F204" s="522"/>
      <c r="G204" s="333">
        <f t="shared" si="4"/>
        <v>6764.3499999999867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1</v>
      </c>
      <c r="C205" s="298">
        <v>46187</v>
      </c>
      <c r="D205" s="299" t="s">
        <v>831</v>
      </c>
      <c r="E205" s="522">
        <v>21.86</v>
      </c>
      <c r="F205" s="522"/>
      <c r="G205" s="333">
        <f t="shared" si="4"/>
        <v>6866.5199999999868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1</v>
      </c>
      <c r="C206" s="298">
        <v>46187</v>
      </c>
      <c r="D206" s="299" t="s">
        <v>311</v>
      </c>
      <c r="E206" s="522">
        <v>102.56</v>
      </c>
      <c r="F206" s="522"/>
      <c r="G206" s="333">
        <f t="shared" si="4"/>
        <v>6888.3799999999865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46187</v>
      </c>
      <c r="D207" s="299" t="s">
        <v>329</v>
      </c>
      <c r="E207" s="522">
        <v>121.72</v>
      </c>
      <c r="F207" s="522"/>
      <c r="G207" s="333">
        <f t="shared" si="4"/>
        <v>6990.9399999999869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2</v>
      </c>
      <c r="C208" s="298">
        <v>46186</v>
      </c>
      <c r="D208" s="299" t="s">
        <v>308</v>
      </c>
      <c r="E208" s="522">
        <v>143.91999999999999</v>
      </c>
      <c r="F208" s="522"/>
      <c r="G208" s="333">
        <f t="shared" si="4"/>
        <v>7112.6599999999871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2</v>
      </c>
      <c r="C209" s="298">
        <v>46186</v>
      </c>
      <c r="D209" s="299" t="s">
        <v>346</v>
      </c>
      <c r="E209" s="522">
        <v>11.95</v>
      </c>
      <c r="F209" s="522"/>
      <c r="G209" s="333">
        <f t="shared" si="4"/>
        <v>7256.5799999999872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4</v>
      </c>
      <c r="C210" s="298">
        <v>46186</v>
      </c>
      <c r="D210" s="299" t="s">
        <v>310</v>
      </c>
      <c r="E210" s="522">
        <v>47.29</v>
      </c>
      <c r="F210" s="522"/>
      <c r="G210" s="333">
        <f t="shared" si="4"/>
        <v>7268.529999999987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1</v>
      </c>
      <c r="C211" s="298">
        <v>46186</v>
      </c>
      <c r="D211" s="299" t="s">
        <v>306</v>
      </c>
      <c r="E211" s="522">
        <v>52.7</v>
      </c>
      <c r="F211" s="522"/>
      <c r="G211" s="333">
        <f t="shared" si="4"/>
        <v>7315.819999999987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8</v>
      </c>
      <c r="C212" s="298">
        <v>46186</v>
      </c>
      <c r="D212" s="299" t="s">
        <v>308</v>
      </c>
      <c r="E212" s="522">
        <v>22.26</v>
      </c>
      <c r="F212" s="522"/>
      <c r="G212" s="333">
        <f t="shared" si="4"/>
        <v>7368.5199999999868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8</v>
      </c>
      <c r="C213" s="298">
        <v>46186</v>
      </c>
      <c r="D213" s="299" t="s">
        <v>308</v>
      </c>
      <c r="E213" s="522">
        <v>28.16</v>
      </c>
      <c r="F213" s="522"/>
      <c r="G213" s="333">
        <f t="shared" si="4"/>
        <v>7390.779999999987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46186</v>
      </c>
      <c r="D214" s="299" t="s">
        <v>301</v>
      </c>
      <c r="E214" s="522">
        <v>32.049999999999997</v>
      </c>
      <c r="F214" s="522"/>
      <c r="G214" s="333">
        <f t="shared" si="4"/>
        <v>7418.9399999999869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5</v>
      </c>
      <c r="C215" s="298">
        <v>46186</v>
      </c>
      <c r="D215" s="299" t="s">
        <v>918</v>
      </c>
      <c r="E215" s="522">
        <v>24</v>
      </c>
      <c r="F215" s="522"/>
      <c r="G215" s="333">
        <f t="shared" si="4"/>
        <v>7450.989999999987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1</v>
      </c>
      <c r="C216" s="298">
        <v>46186</v>
      </c>
      <c r="D216" s="299" t="s">
        <v>306</v>
      </c>
      <c r="E216" s="522">
        <v>19.98</v>
      </c>
      <c r="F216" s="522"/>
      <c r="G216" s="333">
        <f t="shared" si="4"/>
        <v>7474.989999999987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6</v>
      </c>
      <c r="C217" s="298">
        <v>46186</v>
      </c>
      <c r="D217" s="299" t="s">
        <v>300</v>
      </c>
      <c r="E217" s="522">
        <v>60.07</v>
      </c>
      <c r="F217" s="522"/>
      <c r="G217" s="333">
        <f t="shared" si="4"/>
        <v>7494.9699999999866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287</v>
      </c>
      <c r="B218" s="330" t="s">
        <v>287</v>
      </c>
      <c r="C218" s="298">
        <v>46186</v>
      </c>
      <c r="D218" s="299" t="s">
        <v>915</v>
      </c>
      <c r="E218" s="522"/>
      <c r="F218" s="522">
        <v>319.49</v>
      </c>
      <c r="G218" s="333">
        <f t="shared" si="4"/>
        <v>7555.0399999999863</v>
      </c>
      <c r="H218" s="334" t="s">
        <v>298</v>
      </c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287</v>
      </c>
      <c r="B219" s="330" t="s">
        <v>287</v>
      </c>
      <c r="C219" s="298">
        <v>46186</v>
      </c>
      <c r="D219" s="299" t="s">
        <v>300</v>
      </c>
      <c r="E219" s="522">
        <v>319.49</v>
      </c>
      <c r="F219" s="522"/>
      <c r="G219" s="333">
        <f t="shared" si="4"/>
        <v>7235.5499999999865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6</v>
      </c>
      <c r="C220" s="298">
        <v>46186</v>
      </c>
      <c r="D220" s="299" t="s">
        <v>914</v>
      </c>
      <c r="E220" s="522">
        <v>-0.51</v>
      </c>
      <c r="F220" s="522"/>
      <c r="G220" s="333">
        <f t="shared" si="4"/>
        <v>7555.0399999999863</v>
      </c>
      <c r="H220" s="334" t="s">
        <v>298</v>
      </c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46186</v>
      </c>
      <c r="D221" s="299" t="s">
        <v>319</v>
      </c>
      <c r="E221" s="522">
        <v>13.58</v>
      </c>
      <c r="F221" s="522"/>
      <c r="G221" s="333">
        <f t="shared" si="4"/>
        <v>7554.5299999999861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24</v>
      </c>
      <c r="C222" s="298">
        <v>46186</v>
      </c>
      <c r="D222" s="299" t="s">
        <v>860</v>
      </c>
      <c r="E222" s="522">
        <v>109.5</v>
      </c>
      <c r="F222" s="522"/>
      <c r="G222" s="333">
        <f t="shared" si="4"/>
        <v>7568.109999999986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294</v>
      </c>
      <c r="B223" s="330">
        <v>19</v>
      </c>
      <c r="C223" s="298">
        <v>46186</v>
      </c>
      <c r="D223" s="299" t="s">
        <v>191</v>
      </c>
      <c r="E223" s="522">
        <v>200</v>
      </c>
      <c r="F223" s="522"/>
      <c r="G223" s="333">
        <f t="shared" si="4"/>
        <v>7677.609999999986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291</v>
      </c>
      <c r="B224" s="330">
        <v>38</v>
      </c>
      <c r="C224" s="298">
        <v>46186</v>
      </c>
      <c r="D224" s="299" t="s">
        <v>293</v>
      </c>
      <c r="E224" s="522"/>
      <c r="F224" s="522">
        <v>4597.82</v>
      </c>
      <c r="G224" s="333">
        <f t="shared" si="4"/>
        <v>7877.609999999986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2</v>
      </c>
      <c r="C225" s="298">
        <v>46185</v>
      </c>
      <c r="D225" s="299" t="s">
        <v>916</v>
      </c>
      <c r="E225" s="522">
        <v>90.54</v>
      </c>
      <c r="F225" s="522"/>
      <c r="G225" s="333">
        <f t="shared" si="4"/>
        <v>3279.7899999999863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46185</v>
      </c>
      <c r="D226" s="299" t="s">
        <v>916</v>
      </c>
      <c r="E226" s="522">
        <v>50</v>
      </c>
      <c r="F226" s="522"/>
      <c r="G226" s="333">
        <f t="shared" si="4"/>
        <v>3370.3299999999863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46185</v>
      </c>
      <c r="D227" s="299" t="s">
        <v>300</v>
      </c>
      <c r="E227" s="522">
        <v>79.849999999999994</v>
      </c>
      <c r="F227" s="522"/>
      <c r="G227" s="333">
        <f t="shared" si="4"/>
        <v>3420.3299999999863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46184</v>
      </c>
      <c r="D228" s="299" t="s">
        <v>360</v>
      </c>
      <c r="E228" s="522">
        <v>70</v>
      </c>
      <c r="F228" s="522"/>
      <c r="G228" s="333">
        <f t="shared" si="4"/>
        <v>3500.1799999999862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287</v>
      </c>
      <c r="B229" s="330" t="s">
        <v>287</v>
      </c>
      <c r="C229" s="298">
        <v>46184</v>
      </c>
      <c r="D229" s="299" t="s">
        <v>911</v>
      </c>
      <c r="E229" s="522">
        <v>2159</v>
      </c>
      <c r="F229" s="522">
        <v>2159</v>
      </c>
      <c r="G229" s="333">
        <f t="shared" si="4"/>
        <v>3570.1799999999862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22</v>
      </c>
      <c r="C230" s="298">
        <v>46184</v>
      </c>
      <c r="D230" s="299" t="s">
        <v>352</v>
      </c>
      <c r="E230" s="522">
        <v>21.29</v>
      </c>
      <c r="F230" s="522"/>
      <c r="G230" s="333">
        <f t="shared" si="4"/>
        <v>3570.1799999999862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4</v>
      </c>
      <c r="C231" s="298">
        <v>46184</v>
      </c>
      <c r="D231" s="299" t="s">
        <v>296</v>
      </c>
      <c r="E231" s="522">
        <v>40.67</v>
      </c>
      <c r="F231" s="522"/>
      <c r="G231" s="333">
        <f t="shared" si="4"/>
        <v>3591.4699999999862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46184</v>
      </c>
      <c r="D232" s="299" t="s">
        <v>319</v>
      </c>
      <c r="E232" s="522">
        <v>15.53</v>
      </c>
      <c r="F232" s="522"/>
      <c r="G232" s="333">
        <f t="shared" si="4"/>
        <v>3632.1399999999862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46184</v>
      </c>
      <c r="D233" s="299" t="s">
        <v>473</v>
      </c>
      <c r="E233" s="522">
        <v>83.89</v>
      </c>
      <c r="F233" s="522"/>
      <c r="G233" s="333">
        <f t="shared" ref="G233:G250" si="5">G234-E233+F233</f>
        <v>3647.6699999999864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294</v>
      </c>
      <c r="B234" s="330">
        <v>23</v>
      </c>
      <c r="C234" s="298">
        <v>46184</v>
      </c>
      <c r="D234" s="299" t="s">
        <v>67</v>
      </c>
      <c r="E234" s="522">
        <v>599.86</v>
      </c>
      <c r="F234" s="522"/>
      <c r="G234" s="333">
        <f t="shared" si="5"/>
        <v>3731.5599999999863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291</v>
      </c>
      <c r="B235" s="330">
        <v>41</v>
      </c>
      <c r="C235" s="298">
        <v>46184</v>
      </c>
      <c r="D235" s="299" t="s">
        <v>909</v>
      </c>
      <c r="E235" s="522"/>
      <c r="F235" s="522">
        <v>800</v>
      </c>
      <c r="G235" s="333">
        <f t="shared" si="5"/>
        <v>4331.4199999999864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291</v>
      </c>
      <c r="B236" s="330">
        <v>39</v>
      </c>
      <c r="C236" s="298">
        <v>46184</v>
      </c>
      <c r="D236" s="299" t="s">
        <v>292</v>
      </c>
      <c r="E236" s="522"/>
      <c r="F236" s="522">
        <v>2763.78</v>
      </c>
      <c r="G236" s="333">
        <f t="shared" si="5"/>
        <v>3531.4199999999864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287</v>
      </c>
      <c r="B237" s="330" t="s">
        <v>287</v>
      </c>
      <c r="C237" s="298">
        <v>46183</v>
      </c>
      <c r="D237" s="299" t="s">
        <v>910</v>
      </c>
      <c r="E237" s="522">
        <v>816.19</v>
      </c>
      <c r="F237" s="522">
        <v>816.19</v>
      </c>
      <c r="G237" s="333">
        <f t="shared" si="5"/>
        <v>767.639999999986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6</v>
      </c>
      <c r="C238" s="298">
        <v>46183</v>
      </c>
      <c r="D238" s="299" t="s">
        <v>412</v>
      </c>
      <c r="E238" s="522">
        <v>-3.99</v>
      </c>
      <c r="F238" s="522"/>
      <c r="G238" s="333">
        <f t="shared" si="5"/>
        <v>767.639999999986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6</v>
      </c>
      <c r="C239" s="298">
        <v>46183</v>
      </c>
      <c r="D239" s="299" t="s">
        <v>907</v>
      </c>
      <c r="E239" s="522">
        <v>-0.03</v>
      </c>
      <c r="F239" s="522"/>
      <c r="G239" s="333">
        <f t="shared" si="5"/>
        <v>763.64999999998599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291</v>
      </c>
      <c r="B240" s="330">
        <v>40</v>
      </c>
      <c r="C240" s="298">
        <v>46183</v>
      </c>
      <c r="D240" s="299" t="s">
        <v>316</v>
      </c>
      <c r="E240" s="522"/>
      <c r="F240" s="522">
        <v>1250.17</v>
      </c>
      <c r="G240" s="333">
        <f t="shared" si="5"/>
        <v>763.61999999998602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46182</v>
      </c>
      <c r="D241" s="299" t="s">
        <v>353</v>
      </c>
      <c r="E241" s="522">
        <v>25.98</v>
      </c>
      <c r="F241" s="522"/>
      <c r="G241" s="333">
        <f t="shared" si="5"/>
        <v>-486.55000000001405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5</v>
      </c>
      <c r="C242" s="298">
        <v>46182</v>
      </c>
      <c r="D242" s="299" t="s">
        <v>854</v>
      </c>
      <c r="E242" s="522">
        <v>10.68</v>
      </c>
      <c r="F242" s="522"/>
      <c r="G242" s="333">
        <f t="shared" si="5"/>
        <v>-460.57000000001403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46182</v>
      </c>
      <c r="D243" s="299" t="s">
        <v>301</v>
      </c>
      <c r="E243" s="522">
        <v>29.95</v>
      </c>
      <c r="F243" s="522"/>
      <c r="G243" s="333">
        <f t="shared" si="5"/>
        <v>-449.89000000001403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22</v>
      </c>
      <c r="C244" s="298">
        <v>46182</v>
      </c>
      <c r="D244" s="299" t="s">
        <v>908</v>
      </c>
      <c r="E244" s="522">
        <v>5.31</v>
      </c>
      <c r="F244" s="522"/>
      <c r="G244" s="333">
        <f t="shared" si="5"/>
        <v>-419.94000000001404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2</v>
      </c>
      <c r="C245" s="298">
        <v>46182</v>
      </c>
      <c r="D245" s="299" t="s">
        <v>435</v>
      </c>
      <c r="E245" s="522">
        <v>58.69</v>
      </c>
      <c r="F245" s="522"/>
      <c r="G245" s="333">
        <f t="shared" si="5"/>
        <v>-414.63000000001404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46182</v>
      </c>
      <c r="D246" s="299" t="s">
        <v>435</v>
      </c>
      <c r="E246" s="522">
        <v>58.69</v>
      </c>
      <c r="F246" s="522"/>
      <c r="G246" s="333">
        <f t="shared" si="5"/>
        <v>-355.94000000001404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46181</v>
      </c>
      <c r="D247" s="299" t="s">
        <v>319</v>
      </c>
      <c r="E247" s="522">
        <v>8.86</v>
      </c>
      <c r="F247" s="522"/>
      <c r="G247" s="333">
        <f t="shared" si="5"/>
        <v>-297.25000000001404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6</v>
      </c>
      <c r="C248" s="298">
        <v>46181</v>
      </c>
      <c r="D248" s="299" t="s">
        <v>397</v>
      </c>
      <c r="E248" s="522">
        <v>12.84</v>
      </c>
      <c r="F248" s="522"/>
      <c r="G248" s="333">
        <f t="shared" si="5"/>
        <v>-288.39000000001403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9</v>
      </c>
      <c r="C249" s="298">
        <v>46181</v>
      </c>
      <c r="D249" s="299" t="s">
        <v>58</v>
      </c>
      <c r="E249" s="522">
        <v>1231.68</v>
      </c>
      <c r="F249" s="522"/>
      <c r="G249" s="333">
        <f t="shared" si="5"/>
        <v>-275.55000000001405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4</v>
      </c>
      <c r="C250" s="298">
        <v>46180</v>
      </c>
      <c r="D250" s="299" t="s">
        <v>310</v>
      </c>
      <c r="E250" s="522">
        <v>47.6</v>
      </c>
      <c r="F250" s="522"/>
      <c r="G250" s="333">
        <f t="shared" si="5"/>
        <v>956.12999999998601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46180</v>
      </c>
      <c r="D251" s="299" t="s">
        <v>368</v>
      </c>
      <c r="E251" s="522">
        <v>48.62</v>
      </c>
      <c r="F251" s="522"/>
      <c r="G251" s="333">
        <f t="shared" ref="G251:G261" si="6">G252-E251+F251</f>
        <v>1003.729999999986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8</v>
      </c>
      <c r="C252" s="298">
        <v>46180</v>
      </c>
      <c r="D252" s="299" t="s">
        <v>363</v>
      </c>
      <c r="E252" s="522">
        <v>6.37</v>
      </c>
      <c r="F252" s="522"/>
      <c r="G252" s="333">
        <f t="shared" si="6"/>
        <v>1052.349999999986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287</v>
      </c>
      <c r="B253" s="330" t="s">
        <v>287</v>
      </c>
      <c r="C253" s="298">
        <v>46180</v>
      </c>
      <c r="D253" s="299" t="s">
        <v>890</v>
      </c>
      <c r="E253" s="522">
        <v>313.77999999999997</v>
      </c>
      <c r="F253" s="522">
        <v>313.77999999999997</v>
      </c>
      <c r="G253" s="333">
        <f t="shared" si="6"/>
        <v>1058.7199999999859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46180</v>
      </c>
      <c r="D254" s="299" t="s">
        <v>397</v>
      </c>
      <c r="E254" s="522">
        <v>10.86</v>
      </c>
      <c r="F254" s="522"/>
      <c r="G254" s="333">
        <f t="shared" si="6"/>
        <v>1058.7199999999859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294</v>
      </c>
      <c r="B255" s="330">
        <v>14</v>
      </c>
      <c r="C255" s="298">
        <v>46179</v>
      </c>
      <c r="D255" s="299" t="s">
        <v>366</v>
      </c>
      <c r="E255" s="522">
        <v>66.67</v>
      </c>
      <c r="F255" s="522"/>
      <c r="G255" s="333">
        <f t="shared" si="6"/>
        <v>1069.5799999999858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5</v>
      </c>
      <c r="C256" s="298">
        <v>46179</v>
      </c>
      <c r="D256" s="299" t="s">
        <v>906</v>
      </c>
      <c r="E256" s="522">
        <v>20</v>
      </c>
      <c r="F256" s="522"/>
      <c r="G256" s="333">
        <f t="shared" si="6"/>
        <v>1136.2499999999859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1</v>
      </c>
      <c r="C257" s="298">
        <v>46179</v>
      </c>
      <c r="D257" s="299" t="s">
        <v>831</v>
      </c>
      <c r="E257" s="522">
        <v>54.06</v>
      </c>
      <c r="F257" s="522"/>
      <c r="G257" s="333">
        <f t="shared" si="6"/>
        <v>1156.2499999999859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6</v>
      </c>
      <c r="C258" s="298">
        <v>46179</v>
      </c>
      <c r="D258" s="299" t="s">
        <v>903</v>
      </c>
      <c r="E258" s="522">
        <v>19.98</v>
      </c>
      <c r="F258" s="522"/>
      <c r="G258" s="333">
        <f t="shared" si="6"/>
        <v>1210.3099999999858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6</v>
      </c>
      <c r="C259" s="298">
        <v>46179</v>
      </c>
      <c r="D259" s="299" t="s">
        <v>885</v>
      </c>
      <c r="E259" s="522">
        <v>100</v>
      </c>
      <c r="F259" s="522"/>
      <c r="G259" s="333">
        <f t="shared" si="6"/>
        <v>1230.2899999999859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8</v>
      </c>
      <c r="C260" s="298">
        <v>46178</v>
      </c>
      <c r="D260" s="299" t="s">
        <v>319</v>
      </c>
      <c r="E260" s="522">
        <v>179.72</v>
      </c>
      <c r="F260" s="522"/>
      <c r="G260" s="333">
        <f t="shared" si="6"/>
        <v>1330.2899999999859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4</v>
      </c>
      <c r="C261" s="298">
        <v>46178</v>
      </c>
      <c r="D261" s="299" t="s">
        <v>904</v>
      </c>
      <c r="E261" s="522">
        <v>41.26</v>
      </c>
      <c r="F261" s="522"/>
      <c r="G261" s="333">
        <f t="shared" si="6"/>
        <v>1510.0099999999859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46178</v>
      </c>
      <c r="D262" s="299" t="s">
        <v>358</v>
      </c>
      <c r="E262" s="522">
        <v>10.07</v>
      </c>
      <c r="F262" s="522"/>
      <c r="G262" s="333">
        <f t="shared" ref="G262:G274" si="7">G263-E262+F262</f>
        <v>1551.2699999999859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46178</v>
      </c>
      <c r="D263" s="299" t="s">
        <v>905</v>
      </c>
      <c r="E263" s="522">
        <v>11.75</v>
      </c>
      <c r="F263" s="522"/>
      <c r="G263" s="333">
        <f t="shared" si="7"/>
        <v>1561.3399999999858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335</v>
      </c>
      <c r="B264" s="330" t="s">
        <v>335</v>
      </c>
      <c r="C264" s="298">
        <v>46178</v>
      </c>
      <c r="D264" s="299" t="s">
        <v>447</v>
      </c>
      <c r="E264" s="522">
        <v>39.659999999999997</v>
      </c>
      <c r="F264" s="522"/>
      <c r="G264" s="333">
        <f t="shared" si="7"/>
        <v>1573.0899999999858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6</v>
      </c>
      <c r="C265" s="298">
        <v>46178</v>
      </c>
      <c r="D265" s="299" t="s">
        <v>300</v>
      </c>
      <c r="E265" s="522">
        <v>9.57</v>
      </c>
      <c r="F265" s="522"/>
      <c r="G265" s="333">
        <f t="shared" si="7"/>
        <v>1612.7499999999859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46178</v>
      </c>
      <c r="D266" s="299" t="s">
        <v>376</v>
      </c>
      <c r="E266" s="522">
        <v>46.65</v>
      </c>
      <c r="F266" s="522"/>
      <c r="G266" s="333">
        <f t="shared" si="7"/>
        <v>1622.3199999999858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4</v>
      </c>
      <c r="C267" s="298">
        <v>46177</v>
      </c>
      <c r="D267" s="299" t="s">
        <v>296</v>
      </c>
      <c r="E267" s="522">
        <v>43.69</v>
      </c>
      <c r="F267" s="522"/>
      <c r="G267" s="333">
        <f t="shared" si="7"/>
        <v>1668.9699999999859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46177</v>
      </c>
      <c r="D268" s="299" t="s">
        <v>334</v>
      </c>
      <c r="E268" s="522">
        <v>8.52</v>
      </c>
      <c r="F268" s="522"/>
      <c r="G268" s="333">
        <f t="shared" si="7"/>
        <v>1712.659999999986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294</v>
      </c>
      <c r="B269" s="330">
        <v>14</v>
      </c>
      <c r="C269" s="298">
        <v>46177</v>
      </c>
      <c r="D269" s="299" t="s">
        <v>367</v>
      </c>
      <c r="E269" s="522">
        <v>70.25</v>
      </c>
      <c r="F269" s="522"/>
      <c r="G269" s="333">
        <f t="shared" si="7"/>
        <v>1721.179999999986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46177</v>
      </c>
      <c r="D270" s="299" t="s">
        <v>386</v>
      </c>
      <c r="E270" s="522">
        <v>14.38</v>
      </c>
      <c r="F270" s="522"/>
      <c r="G270" s="333">
        <f t="shared" si="7"/>
        <v>1791.429999999986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13</v>
      </c>
      <c r="C271" s="298">
        <v>46177</v>
      </c>
      <c r="D271" s="299" t="s">
        <v>902</v>
      </c>
      <c r="E271" s="522">
        <v>122.46</v>
      </c>
      <c r="F271" s="522"/>
      <c r="G271" s="333">
        <f t="shared" si="7"/>
        <v>1805.8099999999861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17</v>
      </c>
      <c r="C272" s="298">
        <v>46177</v>
      </c>
      <c r="D272" s="299" t="s">
        <v>370</v>
      </c>
      <c r="E272" s="522">
        <v>99</v>
      </c>
      <c r="F272" s="522"/>
      <c r="G272" s="333">
        <f t="shared" si="7"/>
        <v>1928.2699999999861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294</v>
      </c>
      <c r="B273" s="330">
        <v>22</v>
      </c>
      <c r="C273" s="298">
        <v>46176</v>
      </c>
      <c r="D273" s="299" t="s">
        <v>861</v>
      </c>
      <c r="E273" s="522">
        <v>12.77</v>
      </c>
      <c r="F273" s="522"/>
      <c r="G273" s="333">
        <f t="shared" si="7"/>
        <v>2027.2699999999861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8</v>
      </c>
      <c r="C274" s="298">
        <v>46176</v>
      </c>
      <c r="D274" s="299" t="s">
        <v>319</v>
      </c>
      <c r="E274" s="522">
        <v>11.55</v>
      </c>
      <c r="F274" s="522"/>
      <c r="G274" s="333">
        <f t="shared" si="7"/>
        <v>2040.0399999999861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1</v>
      </c>
      <c r="C275" s="298">
        <v>46176</v>
      </c>
      <c r="D275" s="299" t="s">
        <v>306</v>
      </c>
      <c r="E275" s="522">
        <v>96.16</v>
      </c>
      <c r="F275" s="522"/>
      <c r="G275" s="333">
        <f t="shared" ref="G275:G333" si="8">G276-E275+F275</f>
        <v>2051.589999999986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2</v>
      </c>
      <c r="C276" s="298">
        <v>46175</v>
      </c>
      <c r="D276" s="299" t="s">
        <v>899</v>
      </c>
      <c r="E276" s="522">
        <v>21.38</v>
      </c>
      <c r="F276" s="522"/>
      <c r="G276" s="333">
        <f t="shared" si="8"/>
        <v>2147.7499999999859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46175</v>
      </c>
      <c r="D277" s="299" t="s">
        <v>386</v>
      </c>
      <c r="E277" s="522">
        <v>14.38</v>
      </c>
      <c r="F277" s="522"/>
      <c r="G277" s="333">
        <f t="shared" si="8"/>
        <v>2169.129999999986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6</v>
      </c>
      <c r="C278" s="298">
        <v>46175</v>
      </c>
      <c r="D278" s="299" t="s">
        <v>433</v>
      </c>
      <c r="E278" s="522">
        <v>-142</v>
      </c>
      <c r="F278" s="522"/>
      <c r="G278" s="333">
        <f t="shared" si="8"/>
        <v>2183.5099999999861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284</v>
      </c>
      <c r="B279" s="330">
        <v>36</v>
      </c>
      <c r="C279" s="298">
        <v>46175</v>
      </c>
      <c r="D279" s="299" t="s">
        <v>374</v>
      </c>
      <c r="E279" s="522">
        <v>50</v>
      </c>
      <c r="F279" s="522"/>
      <c r="G279" s="333">
        <f t="shared" si="8"/>
        <v>2041.5099999999861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22</v>
      </c>
      <c r="C280" s="298">
        <v>46175</v>
      </c>
      <c r="D280" s="299" t="s">
        <v>375</v>
      </c>
      <c r="E280" s="522">
        <v>6.37</v>
      </c>
      <c r="F280" s="522"/>
      <c r="G280" s="333">
        <f t="shared" si="8"/>
        <v>2091.5099999999861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1</v>
      </c>
      <c r="C281" s="298">
        <v>46174</v>
      </c>
      <c r="D281" s="299" t="s">
        <v>306</v>
      </c>
      <c r="E281" s="522">
        <v>84.03</v>
      </c>
      <c r="F281" s="522"/>
      <c r="G281" s="333">
        <f t="shared" si="8"/>
        <v>2097.879999999986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3</v>
      </c>
      <c r="C282" s="298">
        <v>46174</v>
      </c>
      <c r="D282" s="299" t="s">
        <v>296</v>
      </c>
      <c r="E282" s="522">
        <v>10.31</v>
      </c>
      <c r="F282" s="522"/>
      <c r="G282" s="333">
        <f t="shared" si="8"/>
        <v>2181.9099999999862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46174</v>
      </c>
      <c r="D283" s="299" t="s">
        <v>301</v>
      </c>
      <c r="E283" s="522">
        <v>16.05</v>
      </c>
      <c r="F283" s="522"/>
      <c r="G283" s="333">
        <f t="shared" si="8"/>
        <v>2192.2199999999862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1</v>
      </c>
      <c r="C284" s="298">
        <v>46174</v>
      </c>
      <c r="D284" s="299" t="s">
        <v>457</v>
      </c>
      <c r="E284" s="522">
        <v>50.44</v>
      </c>
      <c r="F284" s="522"/>
      <c r="G284" s="333">
        <f t="shared" si="8"/>
        <v>2208.2699999999863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46174</v>
      </c>
      <c r="D285" s="299" t="s">
        <v>898</v>
      </c>
      <c r="E285" s="522">
        <v>9.99</v>
      </c>
      <c r="F285" s="522"/>
      <c r="G285" s="333">
        <f t="shared" si="8"/>
        <v>2258.7099999999864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4</v>
      </c>
      <c r="C286" s="298">
        <v>46174</v>
      </c>
      <c r="D286" s="299" t="s">
        <v>310</v>
      </c>
      <c r="E286" s="522">
        <v>44.98</v>
      </c>
      <c r="F286" s="522"/>
      <c r="G286" s="333">
        <f t="shared" si="8"/>
        <v>2268.6999999999862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1</v>
      </c>
      <c r="C287" s="298">
        <v>46174</v>
      </c>
      <c r="D287" s="299" t="s">
        <v>311</v>
      </c>
      <c r="E287" s="522">
        <v>106.14</v>
      </c>
      <c r="F287" s="522"/>
      <c r="G287" s="333">
        <f t="shared" si="8"/>
        <v>2313.6799999999862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16</v>
      </c>
      <c r="C288" s="298">
        <v>46174</v>
      </c>
      <c r="D288" s="299" t="s">
        <v>624</v>
      </c>
      <c r="E288" s="522">
        <v>62.31</v>
      </c>
      <c r="F288" s="522"/>
      <c r="G288" s="333">
        <f t="shared" si="8"/>
        <v>2419.8199999999861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3</v>
      </c>
      <c r="C289" s="298">
        <v>46174</v>
      </c>
      <c r="D289" s="299" t="s">
        <v>351</v>
      </c>
      <c r="E289" s="522">
        <v>8.1</v>
      </c>
      <c r="F289" s="522"/>
      <c r="G289" s="333">
        <f t="shared" si="8"/>
        <v>2482.129999999986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287</v>
      </c>
      <c r="B290" s="330" t="s">
        <v>287</v>
      </c>
      <c r="C290" s="298">
        <v>46174</v>
      </c>
      <c r="D290" s="299" t="s">
        <v>888</v>
      </c>
      <c r="E290" s="522">
        <v>320</v>
      </c>
      <c r="F290" s="522">
        <v>320</v>
      </c>
      <c r="G290" s="333">
        <f t="shared" si="8"/>
        <v>2490.2299999999859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6</v>
      </c>
      <c r="C291" s="298">
        <v>46174</v>
      </c>
      <c r="D291" s="299" t="s">
        <v>889</v>
      </c>
      <c r="E291" s="522">
        <v>20</v>
      </c>
      <c r="F291" s="522"/>
      <c r="G291" s="333">
        <f t="shared" si="8"/>
        <v>2490.2299999999859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284</v>
      </c>
      <c r="B292" s="330">
        <v>37</v>
      </c>
      <c r="C292" s="298">
        <v>46173</v>
      </c>
      <c r="D292" s="299" t="s">
        <v>895</v>
      </c>
      <c r="E292" s="522">
        <v>1160.3599999999999</v>
      </c>
      <c r="F292" s="522"/>
      <c r="G292" s="333">
        <f t="shared" si="8"/>
        <v>2510.2299999999859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286</v>
      </c>
      <c r="B293" s="330">
        <v>25</v>
      </c>
      <c r="C293" s="298">
        <v>46173</v>
      </c>
      <c r="D293" s="298" t="s">
        <v>204</v>
      </c>
      <c r="E293" s="331">
        <v>350</v>
      </c>
      <c r="F293" s="522"/>
      <c r="G293" s="333">
        <f t="shared" si="8"/>
        <v>3670.5899999999856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286</v>
      </c>
      <c r="B294" s="330">
        <v>26</v>
      </c>
      <c r="C294" s="298">
        <v>46173</v>
      </c>
      <c r="D294" s="298" t="s">
        <v>205</v>
      </c>
      <c r="E294" s="331">
        <v>320</v>
      </c>
      <c r="F294" s="522"/>
      <c r="G294" s="333">
        <f t="shared" si="8"/>
        <v>4020.5899999999856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286</v>
      </c>
      <c r="B295" s="330">
        <v>27</v>
      </c>
      <c r="C295" s="298">
        <v>46173</v>
      </c>
      <c r="D295" s="298" t="s">
        <v>206</v>
      </c>
      <c r="E295" s="331">
        <v>25</v>
      </c>
      <c r="F295" s="522"/>
      <c r="G295" s="333">
        <f t="shared" si="8"/>
        <v>4340.5899999999856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286</v>
      </c>
      <c r="B296" s="330">
        <v>28</v>
      </c>
      <c r="C296" s="298">
        <v>46173</v>
      </c>
      <c r="D296" s="298" t="s">
        <v>207</v>
      </c>
      <c r="E296" s="331">
        <v>25</v>
      </c>
      <c r="F296" s="522"/>
      <c r="G296" s="333">
        <f t="shared" si="8"/>
        <v>4365.5899999999856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286</v>
      </c>
      <c r="B297" s="330">
        <v>29</v>
      </c>
      <c r="C297" s="298">
        <v>46173</v>
      </c>
      <c r="D297" s="298" t="s">
        <v>208</v>
      </c>
      <c r="E297" s="331">
        <v>45</v>
      </c>
      <c r="F297" s="522"/>
      <c r="G297" s="333">
        <f t="shared" si="8"/>
        <v>4390.5899999999856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286</v>
      </c>
      <c r="B298" s="330">
        <v>30</v>
      </c>
      <c r="C298" s="298">
        <v>46173</v>
      </c>
      <c r="D298" s="298" t="s">
        <v>209</v>
      </c>
      <c r="E298" s="331">
        <v>400</v>
      </c>
      <c r="F298" s="522"/>
      <c r="G298" s="333">
        <f t="shared" si="8"/>
        <v>4435.5899999999856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286</v>
      </c>
      <c r="B299" s="330">
        <v>31</v>
      </c>
      <c r="C299" s="298">
        <v>46173</v>
      </c>
      <c r="D299" s="298" t="s">
        <v>210</v>
      </c>
      <c r="E299" s="331">
        <v>375</v>
      </c>
      <c r="F299" s="522"/>
      <c r="G299" s="333">
        <f t="shared" si="8"/>
        <v>4835.5899999999856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286</v>
      </c>
      <c r="B300" s="330">
        <v>32</v>
      </c>
      <c r="C300" s="298">
        <v>46173</v>
      </c>
      <c r="D300" s="298" t="s">
        <v>211</v>
      </c>
      <c r="E300" s="331">
        <v>100</v>
      </c>
      <c r="F300" s="522"/>
      <c r="G300" s="333">
        <f t="shared" si="8"/>
        <v>5210.5899999999856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286</v>
      </c>
      <c r="B301" s="330">
        <v>33</v>
      </c>
      <c r="C301" s="298">
        <v>46173</v>
      </c>
      <c r="D301" s="298" t="s">
        <v>212</v>
      </c>
      <c r="E301" s="331">
        <v>85</v>
      </c>
      <c r="F301" s="522"/>
      <c r="G301" s="333">
        <f t="shared" si="8"/>
        <v>5310.5899999999856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286</v>
      </c>
      <c r="B302" s="330">
        <v>34</v>
      </c>
      <c r="C302" s="298">
        <v>46173</v>
      </c>
      <c r="D302" s="298" t="s">
        <v>213</v>
      </c>
      <c r="E302" s="331">
        <v>230</v>
      </c>
      <c r="F302" s="522"/>
      <c r="G302" s="333">
        <f t="shared" si="8"/>
        <v>5395.5899999999856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286</v>
      </c>
      <c r="B303" s="330">
        <v>35</v>
      </c>
      <c r="C303" s="298">
        <v>46173</v>
      </c>
      <c r="D303" s="298" t="s">
        <v>214</v>
      </c>
      <c r="E303" s="331">
        <v>45</v>
      </c>
      <c r="F303" s="522"/>
      <c r="G303" s="333">
        <f t="shared" si="8"/>
        <v>5625.5899999999856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6</v>
      </c>
      <c r="C304" s="298">
        <v>46173</v>
      </c>
      <c r="D304" s="298" t="s">
        <v>885</v>
      </c>
      <c r="E304" s="522">
        <v>50</v>
      </c>
      <c r="F304" s="522"/>
      <c r="G304" s="333">
        <f t="shared" si="8"/>
        <v>5670.5899999999856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294</v>
      </c>
      <c r="B305" s="330">
        <v>22</v>
      </c>
      <c r="C305" s="298">
        <v>46173</v>
      </c>
      <c r="D305" s="298" t="s">
        <v>835</v>
      </c>
      <c r="E305" s="522">
        <v>10.63</v>
      </c>
      <c r="F305" s="522"/>
      <c r="G305" s="333">
        <f t="shared" si="8"/>
        <v>5720.5899999999856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4</v>
      </c>
      <c r="C306" s="298">
        <v>46173</v>
      </c>
      <c r="D306" s="298" t="s">
        <v>363</v>
      </c>
      <c r="E306" s="522">
        <v>108.69</v>
      </c>
      <c r="F306" s="522"/>
      <c r="G306" s="333">
        <f t="shared" si="8"/>
        <v>5731.2199999999857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294</v>
      </c>
      <c r="B307" s="330">
        <v>10</v>
      </c>
      <c r="C307" s="298">
        <v>46173</v>
      </c>
      <c r="D307" s="298" t="s">
        <v>176</v>
      </c>
      <c r="E307" s="522">
        <v>17.899999999999999</v>
      </c>
      <c r="F307" s="522"/>
      <c r="G307" s="333">
        <f t="shared" si="8"/>
        <v>5839.9099999999853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46173</v>
      </c>
      <c r="D308" s="298" t="s">
        <v>445</v>
      </c>
      <c r="E308" s="522">
        <v>9.57</v>
      </c>
      <c r="F308" s="522"/>
      <c r="G308" s="333">
        <f t="shared" si="8"/>
        <v>5857.8099999999849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8</v>
      </c>
      <c r="C309" s="298">
        <v>46172</v>
      </c>
      <c r="D309" s="298" t="s">
        <v>319</v>
      </c>
      <c r="E309" s="522">
        <v>88.98</v>
      </c>
      <c r="F309" s="522"/>
      <c r="G309" s="333">
        <f t="shared" si="8"/>
        <v>5867.3799999999846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46172</v>
      </c>
      <c r="D310" s="298" t="s">
        <v>891</v>
      </c>
      <c r="E310" s="522">
        <v>219.38</v>
      </c>
      <c r="F310" s="522">
        <v>219.38</v>
      </c>
      <c r="G310" s="333">
        <f t="shared" si="8"/>
        <v>5956.3599999999842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46172</v>
      </c>
      <c r="D311" s="298" t="s">
        <v>890</v>
      </c>
      <c r="E311" s="522">
        <v>310.98</v>
      </c>
      <c r="F311" s="522">
        <v>310.98</v>
      </c>
      <c r="G311" s="333">
        <f t="shared" si="8"/>
        <v>5956.3599999999842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46172</v>
      </c>
      <c r="D312" s="298" t="s">
        <v>894</v>
      </c>
      <c r="E312" s="522">
        <v>130.68</v>
      </c>
      <c r="F312" s="522"/>
      <c r="G312" s="333">
        <f t="shared" si="8"/>
        <v>5956.3599999999842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46172</v>
      </c>
      <c r="D313" s="298" t="s">
        <v>356</v>
      </c>
      <c r="E313" s="522">
        <v>49.99</v>
      </c>
      <c r="F313" s="522"/>
      <c r="G313" s="333">
        <f t="shared" si="8"/>
        <v>6087.0399999999845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2</v>
      </c>
      <c r="C314" s="298">
        <v>46171</v>
      </c>
      <c r="D314" s="298" t="s">
        <v>296</v>
      </c>
      <c r="E314" s="522">
        <v>15.1</v>
      </c>
      <c r="F314" s="522"/>
      <c r="G314" s="333">
        <f t="shared" si="8"/>
        <v>6137.0299999999843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8</v>
      </c>
      <c r="C315" s="298">
        <v>46171</v>
      </c>
      <c r="D315" s="298" t="s">
        <v>295</v>
      </c>
      <c r="E315" s="522">
        <v>7.02</v>
      </c>
      <c r="F315" s="522"/>
      <c r="G315" s="333">
        <f t="shared" si="8"/>
        <v>6152.1299999999846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4</v>
      </c>
      <c r="C316" s="298">
        <v>46171</v>
      </c>
      <c r="D316" s="298" t="s">
        <v>295</v>
      </c>
      <c r="E316" s="522">
        <v>93.38</v>
      </c>
      <c r="F316" s="522"/>
      <c r="G316" s="333">
        <f t="shared" si="8"/>
        <v>6159.1499999999851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46171</v>
      </c>
      <c r="D317" s="298" t="s">
        <v>353</v>
      </c>
      <c r="E317" s="522">
        <v>18.98</v>
      </c>
      <c r="F317" s="522"/>
      <c r="G317" s="333">
        <f t="shared" si="8"/>
        <v>6252.5299999999852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294</v>
      </c>
      <c r="B318" s="330">
        <v>23</v>
      </c>
      <c r="C318" s="298">
        <v>46171</v>
      </c>
      <c r="D318" s="299" t="s">
        <v>67</v>
      </c>
      <c r="E318" s="522">
        <v>650.88</v>
      </c>
      <c r="F318" s="522"/>
      <c r="G318" s="333">
        <f t="shared" si="8"/>
        <v>6271.5099999999848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20</v>
      </c>
      <c r="C319" s="298">
        <v>46171</v>
      </c>
      <c r="D319" s="299" t="s">
        <v>193</v>
      </c>
      <c r="E319" s="522">
        <v>600</v>
      </c>
      <c r="F319" s="522"/>
      <c r="G319" s="333">
        <f t="shared" si="8"/>
        <v>6922.3899999999849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291</v>
      </c>
      <c r="B320" s="330">
        <v>38</v>
      </c>
      <c r="C320" s="298">
        <v>46171</v>
      </c>
      <c r="D320" s="299" t="s">
        <v>293</v>
      </c>
      <c r="E320" s="522"/>
      <c r="F320" s="522">
        <v>4597.8100000000004</v>
      </c>
      <c r="G320" s="333">
        <f t="shared" si="8"/>
        <v>7522.3899999999849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294</v>
      </c>
      <c r="B321" s="330">
        <v>42</v>
      </c>
      <c r="C321" s="298">
        <v>46171</v>
      </c>
      <c r="D321" s="299" t="s">
        <v>200</v>
      </c>
      <c r="E321" s="522">
        <v>50.92</v>
      </c>
      <c r="F321" s="522"/>
      <c r="G321" s="333">
        <f t="shared" si="8"/>
        <v>2924.5799999999849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43</v>
      </c>
      <c r="C322" s="298">
        <v>46171</v>
      </c>
      <c r="D322" s="299" t="s">
        <v>201</v>
      </c>
      <c r="E322" s="522">
        <v>42.84</v>
      </c>
      <c r="F322" s="522"/>
      <c r="G322" s="333">
        <f t="shared" si="8"/>
        <v>2975.499999999985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291</v>
      </c>
      <c r="B323" s="330">
        <v>39</v>
      </c>
      <c r="C323" s="298">
        <v>46170</v>
      </c>
      <c r="D323" s="299" t="s">
        <v>292</v>
      </c>
      <c r="E323" s="522"/>
      <c r="F323" s="522">
        <v>2763.79</v>
      </c>
      <c r="G323" s="333">
        <f t="shared" si="8"/>
        <v>3018.3399999999851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3</v>
      </c>
      <c r="C324" s="298">
        <v>46170</v>
      </c>
      <c r="D324" s="299" t="s">
        <v>884</v>
      </c>
      <c r="E324" s="522">
        <v>8.9499999999999993</v>
      </c>
      <c r="F324" s="522"/>
      <c r="G324" s="333">
        <f t="shared" si="8"/>
        <v>254.54999999998506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46170</v>
      </c>
      <c r="D325" s="299" t="s">
        <v>884</v>
      </c>
      <c r="E325" s="522">
        <v>43.44</v>
      </c>
      <c r="F325" s="522"/>
      <c r="G325" s="333">
        <f t="shared" si="8"/>
        <v>263.49999999998505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46170</v>
      </c>
      <c r="D326" s="299" t="s">
        <v>892</v>
      </c>
      <c r="E326" s="522">
        <v>30.89</v>
      </c>
      <c r="F326" s="522"/>
      <c r="G326" s="333">
        <f t="shared" si="8"/>
        <v>306.93999999998505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46170</v>
      </c>
      <c r="D327" s="299" t="s">
        <v>346</v>
      </c>
      <c r="E327" s="522">
        <v>32.659999999999997</v>
      </c>
      <c r="F327" s="522"/>
      <c r="G327" s="333">
        <f t="shared" si="8"/>
        <v>337.82999999998503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46170</v>
      </c>
      <c r="D328" s="299" t="s">
        <v>386</v>
      </c>
      <c r="E328" s="522">
        <v>9.09</v>
      </c>
      <c r="F328" s="522"/>
      <c r="G328" s="333">
        <f t="shared" si="8"/>
        <v>370.48999999998506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46170</v>
      </c>
      <c r="D329" s="299" t="s">
        <v>846</v>
      </c>
      <c r="E329" s="522">
        <v>36.74</v>
      </c>
      <c r="F329" s="522"/>
      <c r="G329" s="333">
        <f t="shared" si="8"/>
        <v>379.57999999998503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5</v>
      </c>
      <c r="C330" s="298">
        <v>46170</v>
      </c>
      <c r="D330" s="299" t="s">
        <v>846</v>
      </c>
      <c r="E330" s="522">
        <v>11.2</v>
      </c>
      <c r="F330" s="522"/>
      <c r="G330" s="333">
        <f t="shared" si="8"/>
        <v>416.31999999998504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2</v>
      </c>
      <c r="C331" s="298">
        <v>46169</v>
      </c>
      <c r="D331" s="299" t="s">
        <v>358</v>
      </c>
      <c r="E331" s="522">
        <v>11.29</v>
      </c>
      <c r="F331" s="522"/>
      <c r="G331" s="333">
        <f t="shared" si="8"/>
        <v>427.51999999998503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46169</v>
      </c>
      <c r="D332" s="299" t="s">
        <v>363</v>
      </c>
      <c r="E332" s="522">
        <v>44.84</v>
      </c>
      <c r="F332" s="522"/>
      <c r="G332" s="333">
        <f t="shared" si="8"/>
        <v>438.80999999998505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7</v>
      </c>
      <c r="C333" s="298">
        <v>46169</v>
      </c>
      <c r="D333" s="299" t="s">
        <v>338</v>
      </c>
      <c r="E333" s="522">
        <v>139.88</v>
      </c>
      <c r="F333" s="522"/>
      <c r="G333" s="333">
        <f t="shared" si="8"/>
        <v>483.64999999998508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8</v>
      </c>
      <c r="C334" s="298">
        <v>46169</v>
      </c>
      <c r="D334" s="299" t="s">
        <v>319</v>
      </c>
      <c r="E334" s="522">
        <v>46.84</v>
      </c>
      <c r="F334" s="522"/>
      <c r="G334" s="333">
        <f t="shared" ref="G334:G371" si="9">G335-E334+F334</f>
        <v>623.52999999998508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2</v>
      </c>
      <c r="C335" s="298">
        <v>46169</v>
      </c>
      <c r="D335" s="299" t="s">
        <v>358</v>
      </c>
      <c r="E335" s="522">
        <v>9.4700000000000006</v>
      </c>
      <c r="F335" s="522"/>
      <c r="G335" s="333">
        <f t="shared" si="9"/>
        <v>670.36999999998511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46168</v>
      </c>
      <c r="D336" s="299" t="s">
        <v>308</v>
      </c>
      <c r="E336" s="522">
        <v>47.99</v>
      </c>
      <c r="F336" s="522"/>
      <c r="G336" s="333">
        <f t="shared" si="9"/>
        <v>679.83999999998514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5</v>
      </c>
      <c r="C337" s="298">
        <v>46168</v>
      </c>
      <c r="D337" s="299" t="s">
        <v>872</v>
      </c>
      <c r="E337" s="522">
        <v>26</v>
      </c>
      <c r="F337" s="522"/>
      <c r="G337" s="333">
        <f t="shared" si="9"/>
        <v>727.82999999998515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4</v>
      </c>
      <c r="C338" s="298">
        <v>46168</v>
      </c>
      <c r="D338" s="299" t="s">
        <v>310</v>
      </c>
      <c r="E338" s="522">
        <v>50.15</v>
      </c>
      <c r="F338" s="522"/>
      <c r="G338" s="333">
        <f t="shared" si="9"/>
        <v>753.82999999998515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287</v>
      </c>
      <c r="B339" s="330" t="s">
        <v>287</v>
      </c>
      <c r="C339" s="298">
        <v>46168</v>
      </c>
      <c r="D339" s="299" t="s">
        <v>882</v>
      </c>
      <c r="E339" s="522">
        <v>400</v>
      </c>
      <c r="F339" s="522">
        <v>400</v>
      </c>
      <c r="G339" s="333">
        <f t="shared" si="9"/>
        <v>803.97999999998513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22</v>
      </c>
      <c r="C340" s="298">
        <v>46168</v>
      </c>
      <c r="D340" s="299" t="s">
        <v>835</v>
      </c>
      <c r="E340" s="522">
        <v>15.96</v>
      </c>
      <c r="F340" s="522"/>
      <c r="G340" s="333">
        <f t="shared" si="9"/>
        <v>803.97999999998513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46168</v>
      </c>
      <c r="D341" s="299" t="s">
        <v>296</v>
      </c>
      <c r="E341" s="522">
        <v>15.1</v>
      </c>
      <c r="F341" s="522"/>
      <c r="G341" s="333">
        <f t="shared" si="9"/>
        <v>819.93999999998516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4</v>
      </c>
      <c r="C342" s="298">
        <v>46168</v>
      </c>
      <c r="D342" s="299" t="s">
        <v>296</v>
      </c>
      <c r="E342" s="522">
        <v>44.67</v>
      </c>
      <c r="F342" s="522"/>
      <c r="G342" s="333">
        <f t="shared" si="9"/>
        <v>835.03999999998518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1</v>
      </c>
      <c r="C343" s="298">
        <v>46168</v>
      </c>
      <c r="D343" s="299" t="s">
        <v>300</v>
      </c>
      <c r="E343" s="522">
        <v>32.99</v>
      </c>
      <c r="F343" s="522"/>
      <c r="G343" s="333">
        <f t="shared" si="9"/>
        <v>879.70999999998514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2</v>
      </c>
      <c r="C344" s="298">
        <v>46168</v>
      </c>
      <c r="D344" s="299" t="s">
        <v>386</v>
      </c>
      <c r="E344" s="522">
        <v>14.39</v>
      </c>
      <c r="F344" s="522"/>
      <c r="G344" s="333">
        <f t="shared" si="9"/>
        <v>912.69999999998515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12</v>
      </c>
      <c r="C345" s="298">
        <v>46167</v>
      </c>
      <c r="D345" s="299" t="s">
        <v>314</v>
      </c>
      <c r="E345" s="522">
        <v>204.48</v>
      </c>
      <c r="F345" s="522"/>
      <c r="G345" s="333">
        <f t="shared" si="9"/>
        <v>927.08999999998514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46167</v>
      </c>
      <c r="D346" s="299" t="s">
        <v>319</v>
      </c>
      <c r="E346" s="522">
        <v>29.79</v>
      </c>
      <c r="F346" s="522"/>
      <c r="G346" s="333">
        <f t="shared" si="9"/>
        <v>1131.5699999999852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3</v>
      </c>
      <c r="C347" s="298">
        <v>46167</v>
      </c>
      <c r="D347" s="299" t="s">
        <v>348</v>
      </c>
      <c r="E347" s="522">
        <v>50</v>
      </c>
      <c r="F347" s="522"/>
      <c r="G347" s="333">
        <f t="shared" si="9"/>
        <v>1161.3599999999851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46166</v>
      </c>
      <c r="D348" s="299" t="s">
        <v>329</v>
      </c>
      <c r="E348" s="522">
        <v>122.54</v>
      </c>
      <c r="F348" s="522"/>
      <c r="G348" s="333">
        <f t="shared" si="9"/>
        <v>1211.3599999999851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1</v>
      </c>
      <c r="C349" s="298">
        <v>46166</v>
      </c>
      <c r="D349" s="299" t="s">
        <v>311</v>
      </c>
      <c r="E349" s="522">
        <v>157.97</v>
      </c>
      <c r="F349" s="522"/>
      <c r="G349" s="333">
        <f t="shared" si="9"/>
        <v>1333.8999999999851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46166</v>
      </c>
      <c r="D350" s="299" t="s">
        <v>300</v>
      </c>
      <c r="E350" s="522">
        <v>44.05</v>
      </c>
      <c r="F350" s="522"/>
      <c r="G350" s="333">
        <f t="shared" si="9"/>
        <v>1491.8699999999851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46166</v>
      </c>
      <c r="D351" s="299" t="s">
        <v>319</v>
      </c>
      <c r="E351" s="522">
        <v>70.44</v>
      </c>
      <c r="F351" s="522"/>
      <c r="G351" s="333">
        <f t="shared" si="9"/>
        <v>1535.9199999999851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1</v>
      </c>
      <c r="C352" s="298">
        <v>46166</v>
      </c>
      <c r="D352" s="299" t="s">
        <v>329</v>
      </c>
      <c r="E352" s="522">
        <v>55.96</v>
      </c>
      <c r="F352" s="522"/>
      <c r="G352" s="333">
        <f t="shared" si="9"/>
        <v>1606.3599999999851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6</v>
      </c>
      <c r="C353" s="298">
        <v>46166</v>
      </c>
      <c r="D353" s="299" t="s">
        <v>883</v>
      </c>
      <c r="E353" s="522">
        <v>597.83000000000004</v>
      </c>
      <c r="F353" s="522"/>
      <c r="G353" s="333">
        <f t="shared" si="9"/>
        <v>1662.3199999999852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46166</v>
      </c>
      <c r="D354" s="299" t="s">
        <v>845</v>
      </c>
      <c r="E354" s="522">
        <v>69.2</v>
      </c>
      <c r="F354" s="522">
        <v>69.2</v>
      </c>
      <c r="G354" s="333">
        <f t="shared" si="9"/>
        <v>2260.1499999999851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46165</v>
      </c>
      <c r="D355" s="299" t="s">
        <v>880</v>
      </c>
      <c r="E355" s="522">
        <v>94.76</v>
      </c>
      <c r="F355" s="522"/>
      <c r="G355" s="333">
        <f t="shared" si="9"/>
        <v>2260.1499999999851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46165</v>
      </c>
      <c r="D356" s="299" t="s">
        <v>393</v>
      </c>
      <c r="E356" s="522">
        <v>34.869999999999997</v>
      </c>
      <c r="F356" s="522"/>
      <c r="G356" s="333">
        <f t="shared" si="9"/>
        <v>2354.9099999999853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46165</v>
      </c>
      <c r="D357" s="299" t="s">
        <v>481</v>
      </c>
      <c r="E357" s="522">
        <v>80.48</v>
      </c>
      <c r="F357" s="522"/>
      <c r="G357" s="333">
        <f t="shared" si="9"/>
        <v>2389.7799999999852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5</v>
      </c>
      <c r="C358" s="298">
        <v>46165</v>
      </c>
      <c r="D358" s="299" t="s">
        <v>879</v>
      </c>
      <c r="E358" s="522">
        <v>25</v>
      </c>
      <c r="F358" s="522"/>
      <c r="G358" s="333">
        <f t="shared" si="9"/>
        <v>2470.2599999999852</v>
      </c>
      <c r="H358" s="334" t="s">
        <v>298</v>
      </c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6</v>
      </c>
      <c r="C359" s="298">
        <v>46165</v>
      </c>
      <c r="D359" s="299" t="s">
        <v>877</v>
      </c>
      <c r="E359" s="522">
        <v>50</v>
      </c>
      <c r="F359" s="522"/>
      <c r="G359" s="333">
        <f t="shared" si="9"/>
        <v>2495.2599999999852</v>
      </c>
      <c r="H359" s="334" t="s">
        <v>298</v>
      </c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46165</v>
      </c>
      <c r="D360" s="299" t="s">
        <v>878</v>
      </c>
      <c r="E360" s="522">
        <v>25</v>
      </c>
      <c r="F360" s="522"/>
      <c r="G360" s="333">
        <f t="shared" si="9"/>
        <v>2545.2599999999852</v>
      </c>
      <c r="H360" s="334" t="s">
        <v>298</v>
      </c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46164</v>
      </c>
      <c r="D361" s="299" t="s">
        <v>881</v>
      </c>
      <c r="E361" s="522">
        <v>45.46</v>
      </c>
      <c r="F361" s="522"/>
      <c r="G361" s="333">
        <f t="shared" si="9"/>
        <v>2570.2599999999852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6</v>
      </c>
      <c r="C362" s="298">
        <v>46164</v>
      </c>
      <c r="D362" s="299" t="s">
        <v>873</v>
      </c>
      <c r="E362" s="522">
        <v>22</v>
      </c>
      <c r="F362" s="522"/>
      <c r="G362" s="333">
        <f t="shared" si="9"/>
        <v>2615.7199999999852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46164</v>
      </c>
      <c r="D363" s="299" t="s">
        <v>296</v>
      </c>
      <c r="E363" s="522">
        <v>14.57</v>
      </c>
      <c r="F363" s="522"/>
      <c r="G363" s="333">
        <f t="shared" si="9"/>
        <v>2637.7199999999852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3</v>
      </c>
      <c r="C364" s="298">
        <v>46163</v>
      </c>
      <c r="D364" s="299" t="s">
        <v>334</v>
      </c>
      <c r="E364" s="522">
        <v>9.01</v>
      </c>
      <c r="F364" s="522"/>
      <c r="G364" s="333">
        <f t="shared" si="9"/>
        <v>2652.2899999999854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46163</v>
      </c>
      <c r="D365" s="299" t="s">
        <v>334</v>
      </c>
      <c r="E365" s="522">
        <v>6.8</v>
      </c>
      <c r="F365" s="522"/>
      <c r="G365" s="333">
        <f t="shared" si="9"/>
        <v>2661.2999999999856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46163</v>
      </c>
      <c r="D366" s="299" t="s">
        <v>358</v>
      </c>
      <c r="E366" s="522">
        <v>16.649999999999999</v>
      </c>
      <c r="F366" s="522"/>
      <c r="G366" s="333">
        <f t="shared" si="9"/>
        <v>2668.0999999999858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8</v>
      </c>
      <c r="C367" s="298">
        <v>46163</v>
      </c>
      <c r="D367" s="299" t="s">
        <v>846</v>
      </c>
      <c r="E367" s="522">
        <v>24.89</v>
      </c>
      <c r="F367" s="522"/>
      <c r="G367" s="333">
        <f t="shared" si="9"/>
        <v>2684.7499999999859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5</v>
      </c>
      <c r="C368" s="298">
        <v>46163</v>
      </c>
      <c r="D368" s="299" t="s">
        <v>846</v>
      </c>
      <c r="E368" s="522">
        <v>11.2</v>
      </c>
      <c r="F368" s="522"/>
      <c r="G368" s="333">
        <f t="shared" si="9"/>
        <v>2709.6399999999858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2</v>
      </c>
      <c r="C369" s="298">
        <v>46162</v>
      </c>
      <c r="D369" s="299" t="s">
        <v>296</v>
      </c>
      <c r="E369" s="522">
        <v>11.18</v>
      </c>
      <c r="F369" s="522"/>
      <c r="G369" s="333">
        <f t="shared" si="9"/>
        <v>2720.8399999999856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46162</v>
      </c>
      <c r="D370" s="299" t="s">
        <v>386</v>
      </c>
      <c r="E370" s="522">
        <v>14.38</v>
      </c>
      <c r="F370" s="522"/>
      <c r="G370" s="333">
        <f t="shared" si="9"/>
        <v>2732.0199999999854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294</v>
      </c>
      <c r="B371" s="330">
        <v>22</v>
      </c>
      <c r="C371" s="298">
        <v>46162</v>
      </c>
      <c r="D371" s="299" t="s">
        <v>323</v>
      </c>
      <c r="E371" s="522">
        <v>20.22</v>
      </c>
      <c r="F371" s="522"/>
      <c r="G371" s="333">
        <f t="shared" si="9"/>
        <v>2746.3999999999855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5</v>
      </c>
      <c r="C372" s="298">
        <v>46162</v>
      </c>
      <c r="D372" s="299" t="s">
        <v>872</v>
      </c>
      <c r="E372" s="522">
        <v>30</v>
      </c>
      <c r="F372" s="522"/>
      <c r="G372" s="333">
        <f t="shared" ref="G372:G386" si="10">G373-E372+F372</f>
        <v>2766.6199999999853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46162</v>
      </c>
      <c r="D373" s="299" t="s">
        <v>874</v>
      </c>
      <c r="E373" s="522">
        <v>46.72</v>
      </c>
      <c r="F373" s="522"/>
      <c r="G373" s="333">
        <f t="shared" si="10"/>
        <v>2796.6199999999853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4</v>
      </c>
      <c r="C374" s="298">
        <v>46162</v>
      </c>
      <c r="D374" s="299" t="s">
        <v>310</v>
      </c>
      <c r="E374" s="522">
        <v>56.51</v>
      </c>
      <c r="F374" s="522"/>
      <c r="G374" s="333">
        <f t="shared" si="10"/>
        <v>2843.3399999999851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6</v>
      </c>
      <c r="C375" s="298">
        <v>46161</v>
      </c>
      <c r="D375" s="299" t="s">
        <v>871</v>
      </c>
      <c r="E375" s="522">
        <v>63.99</v>
      </c>
      <c r="F375" s="522"/>
      <c r="G375" s="333">
        <f t="shared" si="10"/>
        <v>2899.8499999999854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4</v>
      </c>
      <c r="C376" s="298">
        <v>46161</v>
      </c>
      <c r="D376" s="299" t="s">
        <v>296</v>
      </c>
      <c r="E376" s="522">
        <v>43.46</v>
      </c>
      <c r="F376" s="522"/>
      <c r="G376" s="333">
        <f t="shared" si="10"/>
        <v>2963.8399999999851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3</v>
      </c>
      <c r="C377" s="298">
        <v>46161</v>
      </c>
      <c r="D377" s="299" t="s">
        <v>296</v>
      </c>
      <c r="E377" s="522">
        <v>8.7200000000000006</v>
      </c>
      <c r="F377" s="522"/>
      <c r="G377" s="333">
        <f t="shared" si="10"/>
        <v>3007.2999999999852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46161</v>
      </c>
      <c r="D378" s="299" t="s">
        <v>301</v>
      </c>
      <c r="E378" s="522">
        <v>30.9</v>
      </c>
      <c r="F378" s="522"/>
      <c r="G378" s="333">
        <f t="shared" si="10"/>
        <v>3016.019999999985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22</v>
      </c>
      <c r="C379" s="298">
        <v>46161</v>
      </c>
      <c r="D379" s="299" t="s">
        <v>328</v>
      </c>
      <c r="E379" s="522">
        <v>7.46</v>
      </c>
      <c r="F379" s="522"/>
      <c r="G379" s="333">
        <f t="shared" si="10"/>
        <v>3046.9199999999851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46161</v>
      </c>
      <c r="D380" s="299" t="s">
        <v>869</v>
      </c>
      <c r="E380" s="522">
        <v>31.05</v>
      </c>
      <c r="F380" s="522"/>
      <c r="G380" s="333">
        <f t="shared" si="10"/>
        <v>3054.3799999999851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46161</v>
      </c>
      <c r="D381" s="299" t="s">
        <v>870</v>
      </c>
      <c r="E381" s="522">
        <v>54.41</v>
      </c>
      <c r="F381" s="522"/>
      <c r="G381" s="333">
        <f t="shared" si="10"/>
        <v>3085.4299999999853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46161</v>
      </c>
      <c r="D382" s="299" t="s">
        <v>875</v>
      </c>
      <c r="E382" s="522">
        <v>20.49</v>
      </c>
      <c r="F382" s="522"/>
      <c r="G382" s="333">
        <f t="shared" si="10"/>
        <v>3139.8399999999851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46160</v>
      </c>
      <c r="D383" s="299" t="s">
        <v>401</v>
      </c>
      <c r="E383" s="522">
        <v>13.84</v>
      </c>
      <c r="F383" s="522"/>
      <c r="G383" s="333">
        <f t="shared" si="10"/>
        <v>3160.3299999999849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287</v>
      </c>
      <c r="B384" s="330" t="s">
        <v>287</v>
      </c>
      <c r="C384" s="298">
        <v>46160</v>
      </c>
      <c r="D384" s="299" t="s">
        <v>876</v>
      </c>
      <c r="E384" s="522">
        <v>138.44</v>
      </c>
      <c r="F384" s="522">
        <v>138.44</v>
      </c>
      <c r="G384" s="333">
        <f t="shared" si="10"/>
        <v>3174.1699999999851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46160</v>
      </c>
      <c r="D385" s="299" t="s">
        <v>353</v>
      </c>
      <c r="E385" s="522">
        <v>25.48</v>
      </c>
      <c r="F385" s="522"/>
      <c r="G385" s="333">
        <f t="shared" si="10"/>
        <v>3174.1699999999851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17</v>
      </c>
      <c r="C386" s="298">
        <v>46160</v>
      </c>
      <c r="D386" s="299" t="s">
        <v>188</v>
      </c>
      <c r="E386" s="522">
        <v>42.65</v>
      </c>
      <c r="F386" s="522"/>
      <c r="G386" s="333">
        <f t="shared" si="10"/>
        <v>3199.6499999999851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294</v>
      </c>
      <c r="B387" s="330">
        <v>15</v>
      </c>
      <c r="C387" s="298">
        <v>46160</v>
      </c>
      <c r="D387" s="299" t="s">
        <v>185</v>
      </c>
      <c r="E387" s="522">
        <v>101.37</v>
      </c>
      <c r="F387" s="522"/>
      <c r="G387" s="333">
        <f t="shared" ref="G387:G467" si="11">G388-E387+F387</f>
        <v>3242.2999999999852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335</v>
      </c>
      <c r="B388" s="330" t="s">
        <v>335</v>
      </c>
      <c r="C388" s="298">
        <v>46160</v>
      </c>
      <c r="D388" s="299" t="s">
        <v>336</v>
      </c>
      <c r="E388" s="522">
        <v>93.13</v>
      </c>
      <c r="F388" s="522"/>
      <c r="G388" s="333">
        <f t="shared" si="11"/>
        <v>3343.6699999999851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294</v>
      </c>
      <c r="B389" s="330">
        <v>11</v>
      </c>
      <c r="C389" s="298">
        <v>46160</v>
      </c>
      <c r="D389" s="299" t="s">
        <v>178</v>
      </c>
      <c r="E389" s="522">
        <v>267.68</v>
      </c>
      <c r="F389" s="522"/>
      <c r="G389" s="333">
        <f t="shared" si="11"/>
        <v>3436.7999999999852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294</v>
      </c>
      <c r="B390" s="330">
        <v>23</v>
      </c>
      <c r="C390" s="298">
        <v>46160</v>
      </c>
      <c r="D390" s="299" t="s">
        <v>63</v>
      </c>
      <c r="E390" s="522">
        <v>529.46</v>
      </c>
      <c r="F390" s="522"/>
      <c r="G390" s="333">
        <f t="shared" si="11"/>
        <v>3704.479999999985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46159</v>
      </c>
      <c r="D391" s="299" t="s">
        <v>311</v>
      </c>
      <c r="E391" s="522">
        <v>148.25</v>
      </c>
      <c r="F391" s="522"/>
      <c r="G391" s="333">
        <f t="shared" si="11"/>
        <v>4233.939999999985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1</v>
      </c>
      <c r="C392" s="298">
        <v>46159</v>
      </c>
      <c r="D392" s="299" t="s">
        <v>306</v>
      </c>
      <c r="E392" s="522">
        <v>90.2</v>
      </c>
      <c r="F392" s="522"/>
      <c r="G392" s="333">
        <f t="shared" si="11"/>
        <v>4382.189999999985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294</v>
      </c>
      <c r="B393" s="330">
        <v>21</v>
      </c>
      <c r="C393" s="298">
        <v>46159</v>
      </c>
      <c r="D393" s="299" t="s">
        <v>194</v>
      </c>
      <c r="E393" s="522">
        <v>81</v>
      </c>
      <c r="F393" s="522"/>
      <c r="G393" s="333">
        <f t="shared" si="11"/>
        <v>4472.3899999999849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6</v>
      </c>
      <c r="C394" s="298">
        <v>46159</v>
      </c>
      <c r="D394" s="299" t="s">
        <v>300</v>
      </c>
      <c r="E394" s="522">
        <v>38.33</v>
      </c>
      <c r="F394" s="522"/>
      <c r="G394" s="333">
        <f t="shared" si="11"/>
        <v>4553.3899999999849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294</v>
      </c>
      <c r="B395" s="330">
        <v>42</v>
      </c>
      <c r="C395" s="298">
        <v>46159</v>
      </c>
      <c r="D395" s="299" t="s">
        <v>333</v>
      </c>
      <c r="E395" s="522">
        <v>29.8</v>
      </c>
      <c r="F395" s="522"/>
      <c r="G395" s="333">
        <f t="shared" si="11"/>
        <v>4591.7199999999848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43</v>
      </c>
      <c r="C396" s="298">
        <v>46159</v>
      </c>
      <c r="D396" s="299" t="s">
        <v>333</v>
      </c>
      <c r="E396" s="522">
        <v>22.35</v>
      </c>
      <c r="F396" s="522"/>
      <c r="G396" s="333">
        <f t="shared" si="11"/>
        <v>4621.519999999985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46159</v>
      </c>
      <c r="D397" s="299" t="s">
        <v>319</v>
      </c>
      <c r="E397" s="522">
        <v>50.75</v>
      </c>
      <c r="F397" s="522"/>
      <c r="G397" s="333">
        <f t="shared" si="11"/>
        <v>4643.8699999999853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5</v>
      </c>
      <c r="C398" s="298">
        <v>46158</v>
      </c>
      <c r="D398" s="299" t="s">
        <v>340</v>
      </c>
      <c r="E398" s="522">
        <v>21.3</v>
      </c>
      <c r="F398" s="522"/>
      <c r="G398" s="333">
        <f t="shared" si="11"/>
        <v>4694.6199999999853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46158</v>
      </c>
      <c r="D399" s="299" t="s">
        <v>319</v>
      </c>
      <c r="E399" s="522">
        <v>41.46</v>
      </c>
      <c r="F399" s="522"/>
      <c r="G399" s="333">
        <f t="shared" si="11"/>
        <v>4715.9199999999855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287</v>
      </c>
      <c r="B400" s="330" t="s">
        <v>287</v>
      </c>
      <c r="C400" s="298">
        <v>46158</v>
      </c>
      <c r="D400" s="299" t="s">
        <v>849</v>
      </c>
      <c r="E400" s="522">
        <v>95.85</v>
      </c>
      <c r="F400" s="522">
        <v>95.85</v>
      </c>
      <c r="G400" s="333">
        <f t="shared" si="11"/>
        <v>4757.3799999999856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287</v>
      </c>
      <c r="B401" s="330" t="s">
        <v>287</v>
      </c>
      <c r="C401" s="298">
        <v>46158</v>
      </c>
      <c r="D401" s="299" t="s">
        <v>847</v>
      </c>
      <c r="E401" s="522">
        <v>87.13</v>
      </c>
      <c r="F401" s="522">
        <v>87.13</v>
      </c>
      <c r="G401" s="333">
        <f t="shared" si="11"/>
        <v>4757.3799999999856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46158</v>
      </c>
      <c r="D402" s="299" t="s">
        <v>310</v>
      </c>
      <c r="E402" s="522">
        <v>48.15</v>
      </c>
      <c r="F402" s="522"/>
      <c r="G402" s="333">
        <f t="shared" si="11"/>
        <v>4757.3799999999856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46158</v>
      </c>
      <c r="D403" s="299" t="s">
        <v>308</v>
      </c>
      <c r="E403" s="522">
        <v>75.069999999999993</v>
      </c>
      <c r="F403" s="522"/>
      <c r="G403" s="333">
        <f t="shared" si="11"/>
        <v>4805.5299999999852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46158</v>
      </c>
      <c r="D404" s="299" t="s">
        <v>308</v>
      </c>
      <c r="E404" s="522">
        <v>75</v>
      </c>
      <c r="F404" s="522"/>
      <c r="G404" s="333">
        <f t="shared" si="11"/>
        <v>4880.5999999999849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46158</v>
      </c>
      <c r="D405" s="299" t="s">
        <v>348</v>
      </c>
      <c r="E405" s="522">
        <v>8.3800000000000008</v>
      </c>
      <c r="F405" s="522"/>
      <c r="G405" s="333">
        <f t="shared" si="11"/>
        <v>4955.5999999999849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46157</v>
      </c>
      <c r="D406" s="299" t="s">
        <v>319</v>
      </c>
      <c r="E406" s="522">
        <v>63.55</v>
      </c>
      <c r="F406" s="522"/>
      <c r="G406" s="333">
        <f t="shared" si="11"/>
        <v>4963.979999999985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4</v>
      </c>
      <c r="C407" s="298">
        <v>46157</v>
      </c>
      <c r="D407" s="299" t="s">
        <v>296</v>
      </c>
      <c r="E407" s="522">
        <v>45.1</v>
      </c>
      <c r="F407" s="522"/>
      <c r="G407" s="333">
        <f t="shared" si="11"/>
        <v>5027.5299999999852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46157</v>
      </c>
      <c r="D408" s="299" t="s">
        <v>296</v>
      </c>
      <c r="E408" s="522">
        <v>24.54</v>
      </c>
      <c r="F408" s="522"/>
      <c r="G408" s="333">
        <f t="shared" si="11"/>
        <v>5072.6299999999856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2</v>
      </c>
      <c r="C409" s="298">
        <v>46157</v>
      </c>
      <c r="D409" s="299" t="s">
        <v>334</v>
      </c>
      <c r="E409" s="522">
        <v>14.28</v>
      </c>
      <c r="F409" s="522"/>
      <c r="G409" s="333">
        <f t="shared" si="11"/>
        <v>5097.1699999999855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46157</v>
      </c>
      <c r="D410" s="299" t="s">
        <v>506</v>
      </c>
      <c r="E410" s="522">
        <v>146.15</v>
      </c>
      <c r="F410" s="522">
        <v>146.15</v>
      </c>
      <c r="G410" s="333">
        <f t="shared" si="11"/>
        <v>5111.4499999999853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46157</v>
      </c>
      <c r="D411" s="299" t="s">
        <v>868</v>
      </c>
      <c r="E411" s="522">
        <v>202.87</v>
      </c>
      <c r="F411" s="522"/>
      <c r="G411" s="333">
        <f>G412-E411+F411</f>
        <v>5111.4499999999853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46157</v>
      </c>
      <c r="D412" s="299" t="s">
        <v>300</v>
      </c>
      <c r="E412" s="522">
        <v>14.9</v>
      </c>
      <c r="F412" s="522"/>
      <c r="G412" s="333">
        <f t="shared" si="11"/>
        <v>5314.3199999999852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291</v>
      </c>
      <c r="B413" s="330">
        <v>38</v>
      </c>
      <c r="C413" s="298">
        <v>46157</v>
      </c>
      <c r="D413" s="299" t="s">
        <v>293</v>
      </c>
      <c r="E413" s="522"/>
      <c r="F413" s="522">
        <v>4597.82</v>
      </c>
      <c r="G413" s="333">
        <f t="shared" si="11"/>
        <v>5329.2199999999848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46156</v>
      </c>
      <c r="D414" s="299" t="s">
        <v>867</v>
      </c>
      <c r="E414" s="522">
        <v>34.96</v>
      </c>
      <c r="F414" s="522"/>
      <c r="G414" s="333">
        <f t="shared" si="11"/>
        <v>731.39999999998463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46156</v>
      </c>
      <c r="D415" s="299" t="s">
        <v>408</v>
      </c>
      <c r="E415" s="522">
        <v>23.9</v>
      </c>
      <c r="F415" s="522"/>
      <c r="G415" s="333">
        <f t="shared" si="11"/>
        <v>766.35999999998467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24</v>
      </c>
      <c r="C416" s="298">
        <v>46156</v>
      </c>
      <c r="D416" s="299" t="s">
        <v>860</v>
      </c>
      <c r="E416" s="522">
        <v>109.92</v>
      </c>
      <c r="F416" s="522"/>
      <c r="G416" s="333">
        <f t="shared" si="11"/>
        <v>790.25999999998464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2</v>
      </c>
      <c r="C417" s="298">
        <v>46156</v>
      </c>
      <c r="D417" s="299" t="s">
        <v>334</v>
      </c>
      <c r="E417" s="522">
        <v>24.34</v>
      </c>
      <c r="F417" s="522"/>
      <c r="G417" s="333">
        <f t="shared" si="11"/>
        <v>900.1799999999846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46156</v>
      </c>
      <c r="D418" s="299" t="s">
        <v>846</v>
      </c>
      <c r="E418" s="522">
        <v>24.89</v>
      </c>
      <c r="F418" s="522"/>
      <c r="G418" s="333">
        <f t="shared" si="11"/>
        <v>924.51999999998463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5</v>
      </c>
      <c r="C419" s="298">
        <v>46156</v>
      </c>
      <c r="D419" s="299" t="s">
        <v>846</v>
      </c>
      <c r="E419" s="522">
        <v>11.2</v>
      </c>
      <c r="F419" s="522"/>
      <c r="G419" s="333">
        <f t="shared" si="11"/>
        <v>949.40999999998462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46156</v>
      </c>
      <c r="D420" s="299" t="s">
        <v>324</v>
      </c>
      <c r="E420" s="522">
        <v>22.04</v>
      </c>
      <c r="F420" s="522"/>
      <c r="G420" s="333">
        <f t="shared" si="11"/>
        <v>960.60999999998467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291</v>
      </c>
      <c r="B421" s="330">
        <v>39</v>
      </c>
      <c r="C421" s="298">
        <v>46156</v>
      </c>
      <c r="D421" s="299" t="s">
        <v>292</v>
      </c>
      <c r="E421" s="522"/>
      <c r="F421" s="522">
        <v>2763.78</v>
      </c>
      <c r="G421" s="333">
        <f t="shared" si="11"/>
        <v>982.64999999998463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41</v>
      </c>
      <c r="C422" s="298">
        <v>46156</v>
      </c>
      <c r="D422" s="299" t="s">
        <v>299</v>
      </c>
      <c r="E422" s="522"/>
      <c r="F422" s="522">
        <v>250</v>
      </c>
      <c r="G422" s="333">
        <f t="shared" si="11"/>
        <v>-1781.1300000000156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335</v>
      </c>
      <c r="B423" s="330" t="s">
        <v>335</v>
      </c>
      <c r="C423" s="298">
        <v>46156</v>
      </c>
      <c r="D423" s="299" t="s">
        <v>460</v>
      </c>
      <c r="E423" s="522"/>
      <c r="F423" s="522">
        <v>100</v>
      </c>
      <c r="G423" s="333">
        <f t="shared" si="11"/>
        <v>-2031.1300000000156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46156</v>
      </c>
      <c r="D424" s="299" t="s">
        <v>300</v>
      </c>
      <c r="E424" s="522">
        <v>13.3</v>
      </c>
      <c r="F424" s="522"/>
      <c r="G424" s="333">
        <f t="shared" si="11"/>
        <v>-2131.1300000000156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2</v>
      </c>
      <c r="C425" s="298">
        <v>46155</v>
      </c>
      <c r="D425" s="299" t="s">
        <v>296</v>
      </c>
      <c r="E425" s="522">
        <v>14.67</v>
      </c>
      <c r="F425" s="522"/>
      <c r="G425" s="333">
        <f t="shared" si="11"/>
        <v>-2117.8300000000154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46155</v>
      </c>
      <c r="D426" s="299" t="s">
        <v>319</v>
      </c>
      <c r="E426" s="522">
        <v>22.96</v>
      </c>
      <c r="F426" s="522"/>
      <c r="G426" s="333">
        <f t="shared" si="11"/>
        <v>-2103.1600000000153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287</v>
      </c>
      <c r="B427" s="330" t="s">
        <v>287</v>
      </c>
      <c r="C427" s="298">
        <v>46155</v>
      </c>
      <c r="D427" s="299" t="s">
        <v>855</v>
      </c>
      <c r="E427" s="522">
        <v>100</v>
      </c>
      <c r="F427" s="522">
        <v>100</v>
      </c>
      <c r="G427" s="333">
        <f t="shared" si="11"/>
        <v>-2080.2000000000153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46154</v>
      </c>
      <c r="D428" s="299" t="s">
        <v>455</v>
      </c>
      <c r="E428" s="522">
        <v>43.14</v>
      </c>
      <c r="F428" s="522"/>
      <c r="G428" s="333">
        <f t="shared" si="11"/>
        <v>-2080.2000000000153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3</v>
      </c>
      <c r="C429" s="298">
        <v>46154</v>
      </c>
      <c r="D429" s="299" t="s">
        <v>455</v>
      </c>
      <c r="E429" s="522">
        <v>7.29</v>
      </c>
      <c r="F429" s="522"/>
      <c r="G429" s="333">
        <f t="shared" si="11"/>
        <v>-2037.0600000000154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294</v>
      </c>
      <c r="B430" s="330">
        <v>19</v>
      </c>
      <c r="C430" s="298">
        <v>46154</v>
      </c>
      <c r="D430" s="299" t="s">
        <v>191</v>
      </c>
      <c r="E430" s="522">
        <v>200</v>
      </c>
      <c r="F430" s="522"/>
      <c r="G430" s="333">
        <f t="shared" si="11"/>
        <v>-2029.7700000000154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6</v>
      </c>
      <c r="C431" s="298">
        <v>46154</v>
      </c>
      <c r="D431" s="299" t="s">
        <v>446</v>
      </c>
      <c r="E431" s="522">
        <v>-0.06</v>
      </c>
      <c r="F431" s="522"/>
      <c r="G431" s="333">
        <f t="shared" si="11"/>
        <v>-1829.7700000000154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46154</v>
      </c>
      <c r="D432" s="299" t="s">
        <v>301</v>
      </c>
      <c r="E432" s="522">
        <v>21.55</v>
      </c>
      <c r="F432" s="522"/>
      <c r="G432" s="333">
        <f t="shared" si="11"/>
        <v>-1829.8300000000154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3</v>
      </c>
      <c r="C433" s="298">
        <v>46153</v>
      </c>
      <c r="D433" s="299" t="s">
        <v>296</v>
      </c>
      <c r="E433" s="522">
        <v>4.79</v>
      </c>
      <c r="F433" s="522"/>
      <c r="G433" s="333">
        <f t="shared" si="11"/>
        <v>-1808.2800000000154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4</v>
      </c>
      <c r="C434" s="298">
        <v>46153</v>
      </c>
      <c r="D434" s="299" t="s">
        <v>296</v>
      </c>
      <c r="E434" s="522">
        <v>66.59</v>
      </c>
      <c r="F434" s="522"/>
      <c r="G434" s="333">
        <f t="shared" si="11"/>
        <v>-1803.4900000000155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287</v>
      </c>
      <c r="B435" s="330" t="s">
        <v>287</v>
      </c>
      <c r="C435" s="298">
        <v>46153</v>
      </c>
      <c r="D435" s="299" t="s">
        <v>843</v>
      </c>
      <c r="E435" s="522">
        <v>-51.06</v>
      </c>
      <c r="F435" s="522">
        <v>-51.06</v>
      </c>
      <c r="G435" s="333">
        <f t="shared" si="11"/>
        <v>-1736.9000000000156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294</v>
      </c>
      <c r="B436" s="330">
        <v>22</v>
      </c>
      <c r="C436" s="298">
        <v>46153</v>
      </c>
      <c r="D436" s="299" t="s">
        <v>352</v>
      </c>
      <c r="E436" s="522">
        <v>21.29</v>
      </c>
      <c r="F436" s="522"/>
      <c r="G436" s="333">
        <f t="shared" si="11"/>
        <v>-1736.9000000000156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8</v>
      </c>
      <c r="C437" s="298">
        <v>46152</v>
      </c>
      <c r="D437" s="299" t="s">
        <v>319</v>
      </c>
      <c r="E437" s="522">
        <v>59.25</v>
      </c>
      <c r="F437" s="522"/>
      <c r="G437" s="333">
        <f t="shared" si="11"/>
        <v>-1715.6100000000156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46152</v>
      </c>
      <c r="D438" s="299" t="s">
        <v>304</v>
      </c>
      <c r="E438" s="522">
        <v>145.94999999999999</v>
      </c>
      <c r="F438" s="522"/>
      <c r="G438" s="333">
        <f t="shared" si="11"/>
        <v>-1656.3600000000156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46152</v>
      </c>
      <c r="D439" s="299" t="s">
        <v>311</v>
      </c>
      <c r="E439" s="522">
        <v>131.9</v>
      </c>
      <c r="F439" s="522"/>
      <c r="G439" s="333">
        <f t="shared" si="11"/>
        <v>-1510.4100000000155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46152</v>
      </c>
      <c r="D440" s="299" t="s">
        <v>850</v>
      </c>
      <c r="E440" s="522">
        <v>96.46</v>
      </c>
      <c r="F440" s="522"/>
      <c r="G440" s="333">
        <f t="shared" si="11"/>
        <v>-1378.5100000000155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7</v>
      </c>
      <c r="C441" s="298">
        <v>46152</v>
      </c>
      <c r="D441" s="299" t="s">
        <v>851</v>
      </c>
      <c r="E441" s="522">
        <v>162</v>
      </c>
      <c r="F441" s="522"/>
      <c r="G441" s="333">
        <f t="shared" si="11"/>
        <v>-1282.0500000000154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3</v>
      </c>
      <c r="C442" s="298">
        <v>46152</v>
      </c>
      <c r="D442" s="299" t="s">
        <v>348</v>
      </c>
      <c r="E442" s="522">
        <v>25</v>
      </c>
      <c r="F442" s="522"/>
      <c r="G442" s="333">
        <f t="shared" si="11"/>
        <v>-1120.0500000000154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2</v>
      </c>
      <c r="C443" s="298">
        <v>46151</v>
      </c>
      <c r="D443" s="299" t="s">
        <v>852</v>
      </c>
      <c r="E443" s="522">
        <v>35.83</v>
      </c>
      <c r="F443" s="522"/>
      <c r="G443" s="333">
        <f t="shared" si="11"/>
        <v>-1095.0500000000154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4</v>
      </c>
      <c r="C444" s="298">
        <v>46151</v>
      </c>
      <c r="D444" s="299" t="s">
        <v>310</v>
      </c>
      <c r="E444" s="522">
        <v>50.58</v>
      </c>
      <c r="F444" s="522"/>
      <c r="G444" s="333">
        <f t="shared" si="11"/>
        <v>-1059.2200000000155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2</v>
      </c>
      <c r="C445" s="298">
        <v>46151</v>
      </c>
      <c r="D445" s="299" t="s">
        <v>853</v>
      </c>
      <c r="E445" s="522">
        <v>20.65</v>
      </c>
      <c r="F445" s="522"/>
      <c r="G445" s="333">
        <f t="shared" si="11"/>
        <v>-1008.6400000000156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8</v>
      </c>
      <c r="C446" s="298">
        <v>46151</v>
      </c>
      <c r="D446" s="299" t="s">
        <v>319</v>
      </c>
      <c r="E446" s="522">
        <v>38.770000000000003</v>
      </c>
      <c r="F446" s="522"/>
      <c r="G446" s="333">
        <f t="shared" si="11"/>
        <v>-987.99000000001558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287</v>
      </c>
      <c r="B447" s="330" t="s">
        <v>287</v>
      </c>
      <c r="C447" s="298">
        <v>46151</v>
      </c>
      <c r="D447" s="299" t="s">
        <v>843</v>
      </c>
      <c r="E447" s="522">
        <v>383.63</v>
      </c>
      <c r="F447" s="522">
        <v>383.63</v>
      </c>
      <c r="G447" s="333">
        <f t="shared" si="11"/>
        <v>-949.2200000000156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5</v>
      </c>
      <c r="C448" s="298">
        <v>46151</v>
      </c>
      <c r="D448" s="299" t="s">
        <v>854</v>
      </c>
      <c r="E448" s="522">
        <v>10.68</v>
      </c>
      <c r="F448" s="522"/>
      <c r="G448" s="333">
        <f t="shared" si="11"/>
        <v>-949.2200000000156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3</v>
      </c>
      <c r="C449" s="298">
        <v>46151</v>
      </c>
      <c r="D449" s="299" t="s">
        <v>348</v>
      </c>
      <c r="E449" s="522">
        <v>9.35</v>
      </c>
      <c r="F449" s="522"/>
      <c r="G449" s="333">
        <f t="shared" si="11"/>
        <v>-938.54000000001565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46151</v>
      </c>
      <c r="D450" s="299" t="s">
        <v>331</v>
      </c>
      <c r="E450" s="522">
        <v>-150.9</v>
      </c>
      <c r="F450" s="522">
        <v>-150.9</v>
      </c>
      <c r="G450" s="333">
        <f t="shared" si="11"/>
        <v>-929.19000000001563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287</v>
      </c>
      <c r="B451" s="330" t="s">
        <v>287</v>
      </c>
      <c r="C451" s="298">
        <v>46151</v>
      </c>
      <c r="D451" s="299" t="s">
        <v>847</v>
      </c>
      <c r="E451" s="522">
        <v>557.9</v>
      </c>
      <c r="F451" s="522">
        <v>557.9</v>
      </c>
      <c r="G451" s="333">
        <f t="shared" si="11"/>
        <v>-929.19000000001563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294</v>
      </c>
      <c r="B452" s="330">
        <v>18</v>
      </c>
      <c r="C452" s="298">
        <v>46150</v>
      </c>
      <c r="D452" s="299" t="s">
        <v>361</v>
      </c>
      <c r="E452" s="522">
        <v>400</v>
      </c>
      <c r="F452" s="522"/>
      <c r="G452" s="333">
        <f t="shared" si="11"/>
        <v>-929.19000000001574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287</v>
      </c>
      <c r="B453" s="330" t="s">
        <v>287</v>
      </c>
      <c r="C453" s="298">
        <v>46150</v>
      </c>
      <c r="D453" s="299" t="s">
        <v>842</v>
      </c>
      <c r="E453" s="522">
        <v>200</v>
      </c>
      <c r="F453" s="522">
        <v>200</v>
      </c>
      <c r="G453" s="333">
        <f t="shared" si="11"/>
        <v>-529.19000000001574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2</v>
      </c>
      <c r="C454" s="298">
        <v>46150</v>
      </c>
      <c r="D454" s="299" t="s">
        <v>473</v>
      </c>
      <c r="E454" s="522">
        <v>52.78</v>
      </c>
      <c r="F454" s="522"/>
      <c r="G454" s="333">
        <f t="shared" si="11"/>
        <v>-529.19000000001574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46150</v>
      </c>
      <c r="D455" s="299" t="s">
        <v>848</v>
      </c>
      <c r="E455" s="522">
        <v>137.07</v>
      </c>
      <c r="F455" s="522">
        <v>137.07</v>
      </c>
      <c r="G455" s="333">
        <f t="shared" si="11"/>
        <v>-476.41000000001571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46150</v>
      </c>
      <c r="D456" s="299" t="s">
        <v>358</v>
      </c>
      <c r="E456" s="522">
        <v>17.440000000000001</v>
      </c>
      <c r="F456" s="522"/>
      <c r="G456" s="333">
        <f t="shared" si="11"/>
        <v>-476.41000000001566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287</v>
      </c>
      <c r="B457" s="330" t="s">
        <v>287</v>
      </c>
      <c r="C457" s="298">
        <v>46150</v>
      </c>
      <c r="D457" s="299" t="s">
        <v>849</v>
      </c>
      <c r="E457" s="522">
        <v>359.81</v>
      </c>
      <c r="F457" s="522">
        <v>359.81</v>
      </c>
      <c r="G457" s="333">
        <f t="shared" si="11"/>
        <v>-458.97000000001566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46149</v>
      </c>
      <c r="D458" s="299" t="s">
        <v>846</v>
      </c>
      <c r="E458" s="522">
        <v>23.7</v>
      </c>
      <c r="F458" s="522"/>
      <c r="G458" s="333">
        <f t="shared" si="11"/>
        <v>-458.97000000001566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2</v>
      </c>
      <c r="C459" s="298">
        <v>46149</v>
      </c>
      <c r="D459" s="299" t="s">
        <v>371</v>
      </c>
      <c r="E459" s="522">
        <v>13.43</v>
      </c>
      <c r="F459" s="522"/>
      <c r="G459" s="333">
        <f t="shared" si="11"/>
        <v>-435.27000000001567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13</v>
      </c>
      <c r="C460" s="298">
        <v>46149</v>
      </c>
      <c r="D460" s="299" t="s">
        <v>182</v>
      </c>
      <c r="E460" s="522">
        <v>122.18</v>
      </c>
      <c r="F460" s="522"/>
      <c r="G460" s="333">
        <f t="shared" si="11"/>
        <v>-421.84000000001566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335</v>
      </c>
      <c r="B461" s="330" t="s">
        <v>335</v>
      </c>
      <c r="C461" s="298">
        <v>46149</v>
      </c>
      <c r="D461" s="299" t="s">
        <v>447</v>
      </c>
      <c r="E461" s="522">
        <v>43.62</v>
      </c>
      <c r="F461" s="522"/>
      <c r="G461" s="333">
        <f t="shared" si="11"/>
        <v>-299.66000000001566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294</v>
      </c>
      <c r="B462" s="330">
        <v>9</v>
      </c>
      <c r="C462" s="298">
        <v>46149</v>
      </c>
      <c r="D462" s="299" t="s">
        <v>58</v>
      </c>
      <c r="E462" s="522">
        <v>1231.68</v>
      </c>
      <c r="F462" s="522"/>
      <c r="G462" s="333">
        <f t="shared" si="11"/>
        <v>-256.04000000001565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3</v>
      </c>
      <c r="C463" s="298">
        <v>46149</v>
      </c>
      <c r="D463" s="299" t="s">
        <v>309</v>
      </c>
      <c r="E463" s="522">
        <v>4.49</v>
      </c>
      <c r="F463" s="522"/>
      <c r="G463" s="333">
        <f t="shared" si="11"/>
        <v>975.63999999998441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46149</v>
      </c>
      <c r="D464" s="299" t="s">
        <v>846</v>
      </c>
      <c r="E464" s="522">
        <v>19.2</v>
      </c>
      <c r="F464" s="522"/>
      <c r="G464" s="333">
        <f t="shared" si="11"/>
        <v>980.12999999998442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8</v>
      </c>
      <c r="C465" s="298">
        <v>46149</v>
      </c>
      <c r="D465" s="299" t="s">
        <v>846</v>
      </c>
      <c r="E465" s="522">
        <v>35</v>
      </c>
      <c r="F465" s="522"/>
      <c r="G465" s="333">
        <f t="shared" si="11"/>
        <v>999.32999999998447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8</v>
      </c>
      <c r="C466" s="298">
        <v>46149</v>
      </c>
      <c r="D466" s="299" t="s">
        <v>319</v>
      </c>
      <c r="E466" s="522">
        <v>15.93</v>
      </c>
      <c r="F466" s="522"/>
      <c r="G466" s="333">
        <f t="shared" si="11"/>
        <v>1034.3299999999845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2</v>
      </c>
      <c r="C467" s="298">
        <v>46149</v>
      </c>
      <c r="D467" s="299" t="s">
        <v>296</v>
      </c>
      <c r="E467" s="522">
        <v>11.18</v>
      </c>
      <c r="F467" s="522"/>
      <c r="G467" s="333">
        <f t="shared" si="11"/>
        <v>1050.2599999999845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2</v>
      </c>
      <c r="C468" s="298">
        <v>46149</v>
      </c>
      <c r="D468" s="299" t="s">
        <v>301</v>
      </c>
      <c r="E468" s="522">
        <v>16.05</v>
      </c>
      <c r="F468" s="522"/>
      <c r="G468" s="333">
        <f t="shared" ref="G468:G507" si="12">G469-E468+F468</f>
        <v>1061.4399999999846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5</v>
      </c>
      <c r="C469" s="298">
        <v>46148</v>
      </c>
      <c r="D469" s="299" t="s">
        <v>340</v>
      </c>
      <c r="E469" s="522">
        <v>47.93</v>
      </c>
      <c r="F469" s="522"/>
      <c r="G469" s="333">
        <f t="shared" si="12"/>
        <v>1077.4899999999845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14</v>
      </c>
      <c r="C470" s="298">
        <v>46148</v>
      </c>
      <c r="D470" s="299" t="s">
        <v>366</v>
      </c>
      <c r="E470" s="522">
        <v>66.67</v>
      </c>
      <c r="F470" s="522"/>
      <c r="G470" s="333">
        <f t="shared" si="12"/>
        <v>1125.4199999999846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8</v>
      </c>
      <c r="C471" s="298">
        <v>46148</v>
      </c>
      <c r="D471" s="299" t="s">
        <v>319</v>
      </c>
      <c r="E471" s="522">
        <v>19.14</v>
      </c>
      <c r="F471" s="522"/>
      <c r="G471" s="333">
        <f t="shared" si="12"/>
        <v>1192.0899999999847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4</v>
      </c>
      <c r="C472" s="298">
        <v>46148</v>
      </c>
      <c r="D472" s="299" t="s">
        <v>310</v>
      </c>
      <c r="E472" s="522">
        <v>103.69</v>
      </c>
      <c r="F472" s="522"/>
      <c r="G472" s="333">
        <f t="shared" si="12"/>
        <v>1211.2299999999848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46148</v>
      </c>
      <c r="D473" s="299" t="s">
        <v>843</v>
      </c>
      <c r="E473" s="522">
        <v>513.29999999999995</v>
      </c>
      <c r="F473" s="522">
        <v>513.29999999999995</v>
      </c>
      <c r="G473" s="333">
        <f t="shared" si="12"/>
        <v>1314.9199999999848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6</v>
      </c>
      <c r="C474" s="298">
        <v>46148</v>
      </c>
      <c r="D474" s="299" t="s">
        <v>300</v>
      </c>
      <c r="E474" s="522">
        <v>41.52</v>
      </c>
      <c r="F474" s="522"/>
      <c r="G474" s="333">
        <f t="shared" si="12"/>
        <v>1314.9199999999848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46148</v>
      </c>
      <c r="D475" s="299" t="s">
        <v>844</v>
      </c>
      <c r="E475" s="522">
        <v>500.5</v>
      </c>
      <c r="F475" s="522">
        <v>500.5</v>
      </c>
      <c r="G475" s="333">
        <f t="shared" si="12"/>
        <v>1356.4399999999848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46148</v>
      </c>
      <c r="D476" s="299" t="s">
        <v>845</v>
      </c>
      <c r="E476" s="522">
        <v>457.94</v>
      </c>
      <c r="F476" s="522">
        <v>457.94</v>
      </c>
      <c r="G476" s="333">
        <f t="shared" si="12"/>
        <v>1356.4399999999848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1</v>
      </c>
      <c r="C477" s="298">
        <v>46148</v>
      </c>
      <c r="D477" s="299" t="s">
        <v>306</v>
      </c>
      <c r="E477" s="522">
        <v>23.48</v>
      </c>
      <c r="F477" s="522"/>
      <c r="G477" s="333">
        <f t="shared" si="12"/>
        <v>1356.4399999999848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2</v>
      </c>
      <c r="C478" s="298">
        <v>46147</v>
      </c>
      <c r="D478" s="299" t="s">
        <v>384</v>
      </c>
      <c r="E478" s="522">
        <v>59.03</v>
      </c>
      <c r="F478" s="522"/>
      <c r="G478" s="333">
        <f t="shared" si="12"/>
        <v>1379.9199999999848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46147</v>
      </c>
      <c r="D479" s="299" t="s">
        <v>334</v>
      </c>
      <c r="E479" s="522">
        <v>11.06</v>
      </c>
      <c r="F479" s="522"/>
      <c r="G479" s="333">
        <f t="shared" si="12"/>
        <v>1438.9499999999848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46147</v>
      </c>
      <c r="D480" s="299" t="s">
        <v>296</v>
      </c>
      <c r="E480" s="522">
        <v>8.7200000000000006</v>
      </c>
      <c r="F480" s="522"/>
      <c r="G480" s="333">
        <f t="shared" si="12"/>
        <v>1450.0099999999848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46147</v>
      </c>
      <c r="D481" s="299" t="s">
        <v>296</v>
      </c>
      <c r="E481" s="522">
        <v>42.88</v>
      </c>
      <c r="F481" s="522"/>
      <c r="G481" s="333">
        <f t="shared" si="12"/>
        <v>1458.7299999999848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46147</v>
      </c>
      <c r="D482" s="299" t="s">
        <v>300</v>
      </c>
      <c r="E482" s="522">
        <v>17.03</v>
      </c>
      <c r="F482" s="522"/>
      <c r="G482" s="333">
        <f t="shared" si="12"/>
        <v>1501.6099999999849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294</v>
      </c>
      <c r="B483" s="330">
        <v>22</v>
      </c>
      <c r="C483" s="298">
        <v>46146</v>
      </c>
      <c r="D483" s="299" t="s">
        <v>835</v>
      </c>
      <c r="E483" s="522">
        <v>13.83</v>
      </c>
      <c r="F483" s="522"/>
      <c r="G483" s="333">
        <f t="shared" si="12"/>
        <v>1518.6399999999849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5</v>
      </c>
      <c r="C484" s="298">
        <v>46146</v>
      </c>
      <c r="D484" s="299" t="s">
        <v>340</v>
      </c>
      <c r="E484" s="522">
        <v>47.93</v>
      </c>
      <c r="F484" s="522"/>
      <c r="G484" s="333">
        <f t="shared" si="12"/>
        <v>1532.4699999999848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2</v>
      </c>
      <c r="C485" s="298">
        <v>46146</v>
      </c>
      <c r="D485" s="299" t="s">
        <v>334</v>
      </c>
      <c r="E485" s="522">
        <v>11.06</v>
      </c>
      <c r="F485" s="522"/>
      <c r="G485" s="333">
        <f t="shared" si="12"/>
        <v>1580.3999999999849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294</v>
      </c>
      <c r="B486" s="330">
        <v>14</v>
      </c>
      <c r="C486" s="298">
        <v>46146</v>
      </c>
      <c r="D486" s="299" t="s">
        <v>367</v>
      </c>
      <c r="E486" s="522">
        <v>70.25</v>
      </c>
      <c r="F486" s="522"/>
      <c r="G486" s="333">
        <f t="shared" si="12"/>
        <v>1591.4599999999848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284</v>
      </c>
      <c r="B487" s="330">
        <v>36</v>
      </c>
      <c r="C487" s="298">
        <v>46146</v>
      </c>
      <c r="D487" s="299" t="s">
        <v>374</v>
      </c>
      <c r="E487" s="522">
        <v>50</v>
      </c>
      <c r="F487" s="522"/>
      <c r="G487" s="333">
        <f t="shared" si="12"/>
        <v>1661.7099999999848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17</v>
      </c>
      <c r="C488" s="298">
        <v>46146</v>
      </c>
      <c r="D488" s="299" t="s">
        <v>370</v>
      </c>
      <c r="E488" s="522">
        <v>99</v>
      </c>
      <c r="F488" s="522"/>
      <c r="G488" s="333">
        <f t="shared" si="12"/>
        <v>1711.7099999999848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46145</v>
      </c>
      <c r="D489" s="299" t="s">
        <v>834</v>
      </c>
      <c r="E489" s="522">
        <v>49.13</v>
      </c>
      <c r="F489" s="522"/>
      <c r="G489" s="333">
        <f t="shared" si="12"/>
        <v>1810.7099999999848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1</v>
      </c>
      <c r="C490" s="298">
        <v>46145</v>
      </c>
      <c r="D490" s="299" t="s">
        <v>831</v>
      </c>
      <c r="E490" s="522">
        <v>50</v>
      </c>
      <c r="F490" s="522"/>
      <c r="G490" s="333">
        <f t="shared" si="12"/>
        <v>1859.8399999999849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1</v>
      </c>
      <c r="C491" s="298">
        <v>46145</v>
      </c>
      <c r="D491" s="299" t="s">
        <v>311</v>
      </c>
      <c r="E491" s="522">
        <v>91.98</v>
      </c>
      <c r="F491" s="522"/>
      <c r="G491" s="333">
        <f t="shared" si="12"/>
        <v>1909.8399999999849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46145</v>
      </c>
      <c r="D492" s="299" t="s">
        <v>832</v>
      </c>
      <c r="E492" s="522">
        <v>24.68</v>
      </c>
      <c r="F492" s="522"/>
      <c r="G492" s="333">
        <f t="shared" si="12"/>
        <v>2001.8199999999849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46145</v>
      </c>
      <c r="D493" s="299" t="s">
        <v>358</v>
      </c>
      <c r="E493" s="522">
        <v>2.4900000000000002</v>
      </c>
      <c r="F493" s="522"/>
      <c r="G493" s="333">
        <f t="shared" si="12"/>
        <v>2026.499999999985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22</v>
      </c>
      <c r="C494" s="298">
        <v>46145</v>
      </c>
      <c r="D494" s="299" t="s">
        <v>861</v>
      </c>
      <c r="E494" s="522">
        <v>12.77</v>
      </c>
      <c r="F494" s="522"/>
      <c r="G494" s="333">
        <f t="shared" si="12"/>
        <v>2028.989999999985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46145</v>
      </c>
      <c r="D495" s="299" t="s">
        <v>458</v>
      </c>
      <c r="E495" s="522">
        <v>192.97</v>
      </c>
      <c r="F495" s="522"/>
      <c r="G495" s="333">
        <f t="shared" si="12"/>
        <v>2041.759999999985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3</v>
      </c>
      <c r="C496" s="298">
        <v>46145</v>
      </c>
      <c r="D496" s="299" t="s">
        <v>348</v>
      </c>
      <c r="E496" s="522">
        <v>9.35</v>
      </c>
      <c r="F496" s="522"/>
      <c r="G496" s="333">
        <f t="shared" si="12"/>
        <v>2234.729999999985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4</v>
      </c>
      <c r="C497" s="298">
        <v>46144</v>
      </c>
      <c r="D497" s="299" t="s">
        <v>310</v>
      </c>
      <c r="E497" s="522">
        <v>57.69</v>
      </c>
      <c r="F497" s="522"/>
      <c r="G497" s="333">
        <f t="shared" si="12"/>
        <v>2244.0799999999849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46144</v>
      </c>
      <c r="D498" s="299" t="s">
        <v>310</v>
      </c>
      <c r="E498" s="522">
        <v>6.37</v>
      </c>
      <c r="F498" s="522"/>
      <c r="G498" s="333">
        <f t="shared" si="12"/>
        <v>2301.769999999985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22</v>
      </c>
      <c r="C499" s="298">
        <v>46144</v>
      </c>
      <c r="D499" s="299" t="s">
        <v>375</v>
      </c>
      <c r="E499" s="522">
        <v>6.37</v>
      </c>
      <c r="F499" s="522"/>
      <c r="G499" s="333">
        <f t="shared" si="12"/>
        <v>2308.1399999999849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46144</v>
      </c>
      <c r="D500" s="299" t="s">
        <v>300</v>
      </c>
      <c r="E500" s="522">
        <v>41.51</v>
      </c>
      <c r="F500" s="522"/>
      <c r="G500" s="333">
        <f t="shared" si="12"/>
        <v>2314.5099999999848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7</v>
      </c>
      <c r="C501" s="298">
        <v>46144</v>
      </c>
      <c r="D501" s="299" t="s">
        <v>833</v>
      </c>
      <c r="E501" s="522">
        <v>74.53</v>
      </c>
      <c r="F501" s="522"/>
      <c r="G501" s="333">
        <f t="shared" si="12"/>
        <v>2356.019999999985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1</v>
      </c>
      <c r="C502" s="298">
        <v>46144</v>
      </c>
      <c r="D502" s="299" t="s">
        <v>306</v>
      </c>
      <c r="E502" s="522">
        <v>72.73</v>
      </c>
      <c r="F502" s="522"/>
      <c r="G502" s="333">
        <f t="shared" si="12"/>
        <v>2430.5499999999852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3</v>
      </c>
      <c r="C503" s="298">
        <v>46144</v>
      </c>
      <c r="D503" s="299" t="s">
        <v>348</v>
      </c>
      <c r="E503" s="522">
        <v>25</v>
      </c>
      <c r="F503" s="522"/>
      <c r="G503" s="333">
        <f t="shared" si="12"/>
        <v>2503.2799999999852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46144</v>
      </c>
      <c r="D504" s="299" t="s">
        <v>485</v>
      </c>
      <c r="E504" s="522">
        <v>121.4</v>
      </c>
      <c r="F504" s="522">
        <v>121.4</v>
      </c>
      <c r="G504" s="333">
        <f t="shared" si="12"/>
        <v>2528.2799999999852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3</v>
      </c>
      <c r="C505" s="298">
        <v>46144</v>
      </c>
      <c r="D505" s="299" t="s">
        <v>348</v>
      </c>
      <c r="E505" s="522">
        <v>9.73</v>
      </c>
      <c r="F505" s="522"/>
      <c r="G505" s="333">
        <f t="shared" si="12"/>
        <v>2528.2799999999852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2</v>
      </c>
      <c r="C506" s="298">
        <v>46143</v>
      </c>
      <c r="D506" s="299" t="s">
        <v>358</v>
      </c>
      <c r="E506" s="522">
        <v>8.9700000000000006</v>
      </c>
      <c r="F506" s="522"/>
      <c r="G506" s="333">
        <f t="shared" si="12"/>
        <v>2538.0099999999852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s="540" customFormat="1" ht="12" customHeight="1" x14ac:dyDescent="0.3">
      <c r="A507" s="530" t="s">
        <v>284</v>
      </c>
      <c r="B507" s="531">
        <v>37</v>
      </c>
      <c r="C507" s="532">
        <v>46142</v>
      </c>
      <c r="D507" s="533" t="s">
        <v>285</v>
      </c>
      <c r="E507" s="534">
        <v>5616.82</v>
      </c>
      <c r="F507" s="534"/>
      <c r="G507" s="535">
        <f t="shared" si="12"/>
        <v>2546.979999999985</v>
      </c>
      <c r="H507" s="536"/>
      <c r="I507" s="537"/>
      <c r="J507" s="538"/>
      <c r="K507" s="539"/>
      <c r="L507" s="538"/>
      <c r="M507" s="539"/>
      <c r="N507" s="538"/>
      <c r="O507" s="539"/>
      <c r="P507" s="538"/>
      <c r="Q507" s="539"/>
      <c r="R507" s="538"/>
      <c r="S507" s="539"/>
      <c r="T507" s="538"/>
    </row>
    <row r="508" spans="1:20" ht="12" customHeight="1" x14ac:dyDescent="0.3">
      <c r="A508" s="329" t="s">
        <v>286</v>
      </c>
      <c r="B508" s="330">
        <v>25</v>
      </c>
      <c r="C508" s="298">
        <v>46142</v>
      </c>
      <c r="D508" s="298" t="s">
        <v>204</v>
      </c>
      <c r="E508" s="331">
        <v>350</v>
      </c>
      <c r="F508" s="331"/>
      <c r="G508" s="333">
        <f t="shared" ref="G508:G509" si="13">G509-E508+F508</f>
        <v>8163.7999999999847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286</v>
      </c>
      <c r="B509" s="330">
        <v>26</v>
      </c>
      <c r="C509" s="298">
        <v>46142</v>
      </c>
      <c r="D509" s="298" t="s">
        <v>205</v>
      </c>
      <c r="E509" s="331">
        <v>320</v>
      </c>
      <c r="F509" s="331"/>
      <c r="G509" s="333">
        <f t="shared" si="13"/>
        <v>8513.7999999999847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286</v>
      </c>
      <c r="B510" s="330">
        <v>27</v>
      </c>
      <c r="C510" s="298">
        <v>46142</v>
      </c>
      <c r="D510" s="298" t="s">
        <v>206</v>
      </c>
      <c r="E510" s="331">
        <v>25</v>
      </c>
      <c r="F510" s="331"/>
      <c r="G510" s="333">
        <f t="shared" ref="G510:G761" si="14">G511-E510+F510</f>
        <v>8833.7999999999847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286</v>
      </c>
      <c r="B511" s="330">
        <v>28</v>
      </c>
      <c r="C511" s="298">
        <v>46142</v>
      </c>
      <c r="D511" s="298" t="s">
        <v>207</v>
      </c>
      <c r="E511" s="331">
        <v>25</v>
      </c>
      <c r="F511" s="331"/>
      <c r="G511" s="333">
        <f t="shared" si="14"/>
        <v>8858.7999999999847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286</v>
      </c>
      <c r="B512" s="330">
        <v>29</v>
      </c>
      <c r="C512" s="298">
        <v>46142</v>
      </c>
      <c r="D512" s="298" t="s">
        <v>208</v>
      </c>
      <c r="E512" s="331">
        <v>45</v>
      </c>
      <c r="F512" s="331"/>
      <c r="G512" s="333">
        <f t="shared" si="14"/>
        <v>8883.7999999999847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286</v>
      </c>
      <c r="B513" s="330">
        <v>30</v>
      </c>
      <c r="C513" s="298">
        <v>46142</v>
      </c>
      <c r="D513" s="298" t="s">
        <v>209</v>
      </c>
      <c r="E513" s="331">
        <v>400</v>
      </c>
      <c r="F513" s="331"/>
      <c r="G513" s="333">
        <f t="shared" si="14"/>
        <v>8928.7999999999847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286</v>
      </c>
      <c r="B514" s="330">
        <v>31</v>
      </c>
      <c r="C514" s="298">
        <v>46142</v>
      </c>
      <c r="D514" s="298" t="s">
        <v>210</v>
      </c>
      <c r="E514" s="331">
        <v>375</v>
      </c>
      <c r="F514" s="331"/>
      <c r="G514" s="333">
        <f t="shared" si="14"/>
        <v>9328.7999999999847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286</v>
      </c>
      <c r="B515" s="330">
        <v>32</v>
      </c>
      <c r="C515" s="298">
        <v>46142</v>
      </c>
      <c r="D515" s="298" t="s">
        <v>211</v>
      </c>
      <c r="E515" s="331">
        <v>100</v>
      </c>
      <c r="F515" s="331"/>
      <c r="G515" s="333">
        <f t="shared" si="14"/>
        <v>9703.7999999999847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286</v>
      </c>
      <c r="B516" s="330">
        <v>33</v>
      </c>
      <c r="C516" s="298">
        <v>46142</v>
      </c>
      <c r="D516" s="298" t="s">
        <v>212</v>
      </c>
      <c r="E516" s="331">
        <v>85</v>
      </c>
      <c r="F516" s="331"/>
      <c r="G516" s="333">
        <f t="shared" si="14"/>
        <v>9803.7999999999847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286</v>
      </c>
      <c r="B517" s="330">
        <v>34</v>
      </c>
      <c r="C517" s="298">
        <v>46142</v>
      </c>
      <c r="D517" s="298" t="s">
        <v>213</v>
      </c>
      <c r="E517" s="331">
        <v>230</v>
      </c>
      <c r="F517" s="331"/>
      <c r="G517" s="333">
        <f t="shared" si="14"/>
        <v>9888.7999999999847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286</v>
      </c>
      <c r="B518" s="330">
        <v>35</v>
      </c>
      <c r="C518" s="298">
        <v>46142</v>
      </c>
      <c r="D518" s="298" t="s">
        <v>214</v>
      </c>
      <c r="E518" s="331">
        <v>45</v>
      </c>
      <c r="F518" s="331"/>
      <c r="G518" s="333">
        <f t="shared" si="14"/>
        <v>10118.799999999985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46142</v>
      </c>
      <c r="D519" s="299" t="s">
        <v>288</v>
      </c>
      <c r="E519" s="331">
        <v>185.64</v>
      </c>
      <c r="F519" s="331">
        <v>185.64</v>
      </c>
      <c r="G519" s="333">
        <f t="shared" si="14"/>
        <v>10163.799999999985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46142</v>
      </c>
      <c r="D520" s="299" t="s">
        <v>290</v>
      </c>
      <c r="E520" s="331">
        <v>30</v>
      </c>
      <c r="F520" s="331"/>
      <c r="G520" s="333">
        <f t="shared" si="14"/>
        <v>10163.799999999985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291</v>
      </c>
      <c r="B521" s="330">
        <v>39</v>
      </c>
      <c r="C521" s="298">
        <v>46142</v>
      </c>
      <c r="D521" s="299" t="s">
        <v>292</v>
      </c>
      <c r="E521" s="331"/>
      <c r="F521" s="331">
        <v>2763.78</v>
      </c>
      <c r="G521" s="333">
        <f t="shared" si="14"/>
        <v>10193.799999999985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291</v>
      </c>
      <c r="B522" s="330">
        <v>38</v>
      </c>
      <c r="C522" s="298">
        <v>46142</v>
      </c>
      <c r="D522" s="299" t="s">
        <v>293</v>
      </c>
      <c r="E522" s="331"/>
      <c r="F522" s="331">
        <v>4597.82</v>
      </c>
      <c r="G522" s="333">
        <f t="shared" si="14"/>
        <v>7430.019999999985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42</v>
      </c>
      <c r="C523" s="298">
        <v>46142</v>
      </c>
      <c r="D523" s="299" t="s">
        <v>200</v>
      </c>
      <c r="E523" s="331">
        <v>50.92</v>
      </c>
      <c r="F523" s="331"/>
      <c r="G523" s="333">
        <f t="shared" si="14"/>
        <v>2832.1999999999853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43</v>
      </c>
      <c r="C524" s="298">
        <v>46142</v>
      </c>
      <c r="D524" s="299" t="s">
        <v>201</v>
      </c>
      <c r="E524" s="331">
        <v>50.92</v>
      </c>
      <c r="F524" s="331"/>
      <c r="G524" s="333">
        <f t="shared" si="14"/>
        <v>2883.1199999999853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4</v>
      </c>
      <c r="C525" s="298">
        <v>46142</v>
      </c>
      <c r="D525" s="299" t="s">
        <v>295</v>
      </c>
      <c r="E525" s="331">
        <v>35.799999999999997</v>
      </c>
      <c r="F525" s="331"/>
      <c r="G525" s="333">
        <f t="shared" si="14"/>
        <v>2934.0399999999854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294</v>
      </c>
      <c r="B526" s="330">
        <v>10</v>
      </c>
      <c r="C526" s="298">
        <v>46142</v>
      </c>
      <c r="D526" s="299" t="s">
        <v>176</v>
      </c>
      <c r="E526" s="331">
        <v>17.899999999999999</v>
      </c>
      <c r="F526" s="331"/>
      <c r="G526" s="333">
        <f t="shared" si="14"/>
        <v>2969.8399999999856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46142</v>
      </c>
      <c r="D527" s="299" t="s">
        <v>296</v>
      </c>
      <c r="E527" s="331">
        <v>8.7200000000000006</v>
      </c>
      <c r="F527" s="331"/>
      <c r="G527" s="333">
        <f t="shared" si="14"/>
        <v>2987.7399999999857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46142</v>
      </c>
      <c r="D528" s="299" t="s">
        <v>297</v>
      </c>
      <c r="E528" s="331">
        <v>100</v>
      </c>
      <c r="F528" s="331"/>
      <c r="G528" s="333">
        <f t="shared" si="14"/>
        <v>2996.4599999999855</v>
      </c>
      <c r="H528" s="334" t="s">
        <v>298</v>
      </c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5</v>
      </c>
      <c r="C529" s="298">
        <v>46142</v>
      </c>
      <c r="D529" s="299" t="s">
        <v>297</v>
      </c>
      <c r="E529" s="331">
        <v>100</v>
      </c>
      <c r="F529" s="331"/>
      <c r="G529" s="333">
        <f t="shared" si="14"/>
        <v>3096.4599999999855</v>
      </c>
      <c r="H529" s="334" t="s">
        <v>298</v>
      </c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6</v>
      </c>
      <c r="C530" s="298">
        <v>46142</v>
      </c>
      <c r="D530" s="299" t="s">
        <v>297</v>
      </c>
      <c r="E530" s="331">
        <v>100</v>
      </c>
      <c r="F530" s="331"/>
      <c r="G530" s="333">
        <f t="shared" si="14"/>
        <v>3196.4599999999855</v>
      </c>
      <c r="H530" s="334" t="s">
        <v>298</v>
      </c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46142</v>
      </c>
      <c r="D531" s="299" t="s">
        <v>297</v>
      </c>
      <c r="E531" s="331">
        <v>100</v>
      </c>
      <c r="F531" s="331"/>
      <c r="G531" s="333">
        <f t="shared" si="14"/>
        <v>3296.4599999999855</v>
      </c>
      <c r="H531" s="334" t="s">
        <v>298</v>
      </c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291</v>
      </c>
      <c r="B532" s="330">
        <v>41</v>
      </c>
      <c r="C532" s="298">
        <v>46142</v>
      </c>
      <c r="D532" s="299" t="s">
        <v>299</v>
      </c>
      <c r="E532" s="331"/>
      <c r="F532" s="331">
        <v>250</v>
      </c>
      <c r="G532" s="333">
        <f t="shared" si="14"/>
        <v>3396.4599999999855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46142</v>
      </c>
      <c r="D533" s="299" t="s">
        <v>300</v>
      </c>
      <c r="E533" s="331">
        <v>42.44</v>
      </c>
      <c r="F533" s="331"/>
      <c r="G533" s="333">
        <f t="shared" si="14"/>
        <v>3146.4599999999855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46142</v>
      </c>
      <c r="D534" s="299" t="s">
        <v>300</v>
      </c>
      <c r="E534" s="331">
        <v>24.05</v>
      </c>
      <c r="F534" s="331"/>
      <c r="G534" s="333">
        <f t="shared" si="14"/>
        <v>3188.8999999999855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46141</v>
      </c>
      <c r="D535" s="299" t="s">
        <v>301</v>
      </c>
      <c r="E535" s="331">
        <v>31.8</v>
      </c>
      <c r="F535" s="331"/>
      <c r="G535" s="333">
        <f t="shared" si="14"/>
        <v>3212.9499999999857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6</v>
      </c>
      <c r="C536" s="298">
        <v>46141</v>
      </c>
      <c r="D536" s="299" t="s">
        <v>302</v>
      </c>
      <c r="E536" s="331">
        <v>100</v>
      </c>
      <c r="F536" s="331"/>
      <c r="G536" s="333">
        <f t="shared" si="14"/>
        <v>3244.7499999999859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6</v>
      </c>
      <c r="C537" s="298">
        <v>46141</v>
      </c>
      <c r="D537" s="299" t="s">
        <v>303</v>
      </c>
      <c r="E537" s="331">
        <v>75</v>
      </c>
      <c r="F537" s="331"/>
      <c r="G537" s="333">
        <f t="shared" si="14"/>
        <v>3344.7499999999859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46141</v>
      </c>
      <c r="D538" s="299" t="s">
        <v>304</v>
      </c>
      <c r="E538" s="331">
        <v>52.5</v>
      </c>
      <c r="F538" s="331"/>
      <c r="G538" s="333">
        <f t="shared" si="14"/>
        <v>3419.7499999999859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6</v>
      </c>
      <c r="C539" s="298">
        <v>46141</v>
      </c>
      <c r="D539" s="299" t="s">
        <v>305</v>
      </c>
      <c r="E539" s="331">
        <v>-256</v>
      </c>
      <c r="F539" s="331"/>
      <c r="G539" s="333">
        <f t="shared" si="14"/>
        <v>3472.2499999999859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6</v>
      </c>
      <c r="C540" s="298">
        <v>46140</v>
      </c>
      <c r="D540" s="299" t="s">
        <v>300</v>
      </c>
      <c r="E540" s="331">
        <v>20.38</v>
      </c>
      <c r="F540" s="331"/>
      <c r="G540" s="333">
        <f t="shared" si="14"/>
        <v>3216.2499999999859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46140</v>
      </c>
      <c r="D541" s="299" t="s">
        <v>296</v>
      </c>
      <c r="E541" s="331">
        <v>15.41</v>
      </c>
      <c r="F541" s="331"/>
      <c r="G541" s="333">
        <f t="shared" si="14"/>
        <v>3236.629999999986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4</v>
      </c>
      <c r="C542" s="298">
        <v>46140</v>
      </c>
      <c r="D542" s="299" t="s">
        <v>296</v>
      </c>
      <c r="E542" s="331">
        <v>33.840000000000003</v>
      </c>
      <c r="F542" s="331"/>
      <c r="G542" s="333">
        <f t="shared" si="14"/>
        <v>3252.0399999999859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46140</v>
      </c>
      <c r="D543" s="299" t="s">
        <v>306</v>
      </c>
      <c r="E543" s="331">
        <v>5.3</v>
      </c>
      <c r="F543" s="331"/>
      <c r="G543" s="333">
        <f t="shared" si="14"/>
        <v>3285.879999999986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46140</v>
      </c>
      <c r="D544" s="299" t="s">
        <v>307</v>
      </c>
      <c r="E544" s="331">
        <v>500</v>
      </c>
      <c r="F544" s="331"/>
      <c r="G544" s="333">
        <f t="shared" si="14"/>
        <v>3291.1799999999862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46140</v>
      </c>
      <c r="D545" s="299" t="s">
        <v>308</v>
      </c>
      <c r="E545" s="331">
        <v>47.99</v>
      </c>
      <c r="F545" s="331"/>
      <c r="G545" s="333">
        <f t="shared" si="14"/>
        <v>3791.1799999999862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3</v>
      </c>
      <c r="C546" s="298">
        <v>46139</v>
      </c>
      <c r="D546" s="299" t="s">
        <v>309</v>
      </c>
      <c r="E546" s="331">
        <v>13.11</v>
      </c>
      <c r="F546" s="331"/>
      <c r="G546" s="333">
        <f t="shared" si="14"/>
        <v>3839.169999999986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4</v>
      </c>
      <c r="C547" s="298">
        <v>46139</v>
      </c>
      <c r="D547" s="299" t="s">
        <v>310</v>
      </c>
      <c r="E547" s="331">
        <v>30.54</v>
      </c>
      <c r="F547" s="331"/>
      <c r="G547" s="333">
        <f t="shared" si="14"/>
        <v>3852.2799999999861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1</v>
      </c>
      <c r="C548" s="298">
        <v>46139</v>
      </c>
      <c r="D548" s="299" t="s">
        <v>311</v>
      </c>
      <c r="E548" s="331">
        <v>163.01</v>
      </c>
      <c r="F548" s="331"/>
      <c r="G548" s="333">
        <f t="shared" si="14"/>
        <v>3882.8199999999861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46139</v>
      </c>
      <c r="D549" s="299" t="s">
        <v>312</v>
      </c>
      <c r="E549" s="331">
        <v>54.97</v>
      </c>
      <c r="F549" s="331"/>
      <c r="G549" s="333">
        <f t="shared" si="14"/>
        <v>4045.8299999999858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1</v>
      </c>
      <c r="C550" s="298">
        <v>46139</v>
      </c>
      <c r="D550" s="299" t="s">
        <v>306</v>
      </c>
      <c r="E550" s="331">
        <v>51.28</v>
      </c>
      <c r="F550" s="331"/>
      <c r="G550" s="333">
        <f t="shared" si="14"/>
        <v>4100.7999999999856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46138</v>
      </c>
      <c r="D551" s="299" t="s">
        <v>312</v>
      </c>
      <c r="E551" s="331">
        <v>38.979999999999997</v>
      </c>
      <c r="F551" s="331"/>
      <c r="G551" s="333">
        <f t="shared" si="14"/>
        <v>4152.0799999999854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2</v>
      </c>
      <c r="C552" s="298">
        <v>46138</v>
      </c>
      <c r="D552" s="299" t="s">
        <v>313</v>
      </c>
      <c r="E552" s="331">
        <v>39.83</v>
      </c>
      <c r="F552" s="331"/>
      <c r="G552" s="333">
        <f t="shared" si="14"/>
        <v>4191.0599999999849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8</v>
      </c>
      <c r="C553" s="298">
        <v>46138</v>
      </c>
      <c r="D553" s="299" t="s">
        <v>313</v>
      </c>
      <c r="E553" s="331">
        <v>51.24</v>
      </c>
      <c r="F553" s="331"/>
      <c r="G553" s="333">
        <f t="shared" si="14"/>
        <v>4230.8899999999849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12</v>
      </c>
      <c r="C554" s="298">
        <v>46137</v>
      </c>
      <c r="D554" s="299" t="s">
        <v>314</v>
      </c>
      <c r="E554" s="331">
        <v>214.74</v>
      </c>
      <c r="F554" s="331"/>
      <c r="G554" s="333">
        <f t="shared" si="14"/>
        <v>4282.1299999999846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46136</v>
      </c>
      <c r="D555" s="299" t="s">
        <v>315</v>
      </c>
      <c r="E555" s="331">
        <v>127.68</v>
      </c>
      <c r="F555" s="331">
        <v>127.68</v>
      </c>
      <c r="G555" s="333">
        <f t="shared" si="14"/>
        <v>4496.8699999999844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8</v>
      </c>
      <c r="C556" s="298">
        <v>46135</v>
      </c>
      <c r="D556" s="299" t="s">
        <v>863</v>
      </c>
      <c r="E556" s="331">
        <v>65</v>
      </c>
      <c r="F556" s="331"/>
      <c r="G556" s="333">
        <f t="shared" si="14"/>
        <v>4496.8699999999844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291</v>
      </c>
      <c r="B557" s="330">
        <v>40</v>
      </c>
      <c r="C557" s="298">
        <v>46134</v>
      </c>
      <c r="D557" s="299" t="s">
        <v>316</v>
      </c>
      <c r="E557" s="331"/>
      <c r="F557" s="331">
        <v>838.69</v>
      </c>
      <c r="G557" s="333">
        <f t="shared" si="14"/>
        <v>4561.8699999999844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46134</v>
      </c>
      <c r="D558" s="299" t="s">
        <v>317</v>
      </c>
      <c r="E558" s="331">
        <v>17.03</v>
      </c>
      <c r="F558" s="331"/>
      <c r="G558" s="333">
        <f t="shared" si="14"/>
        <v>3723.1799999999848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6</v>
      </c>
      <c r="C559" s="298">
        <v>46134</v>
      </c>
      <c r="D559" s="299" t="s">
        <v>312</v>
      </c>
      <c r="E559" s="331">
        <v>51.94</v>
      </c>
      <c r="F559" s="331"/>
      <c r="G559" s="333">
        <f t="shared" si="14"/>
        <v>3740.209999999985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1</v>
      </c>
      <c r="C560" s="298">
        <v>46134</v>
      </c>
      <c r="D560" s="299" t="s">
        <v>306</v>
      </c>
      <c r="E560" s="331">
        <v>226.7</v>
      </c>
      <c r="F560" s="331"/>
      <c r="G560" s="333">
        <f t="shared" si="14"/>
        <v>3792.1499999999851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46133</v>
      </c>
      <c r="D561" s="299" t="s">
        <v>318</v>
      </c>
      <c r="E561" s="331">
        <v>70</v>
      </c>
      <c r="F561" s="331"/>
      <c r="G561" s="333">
        <f t="shared" si="14"/>
        <v>4018.8499999999849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8</v>
      </c>
      <c r="C562" s="298">
        <v>46133</v>
      </c>
      <c r="D562" s="299" t="s">
        <v>319</v>
      </c>
      <c r="E562" s="331">
        <v>14.26</v>
      </c>
      <c r="F562" s="331"/>
      <c r="G562" s="333">
        <f t="shared" si="14"/>
        <v>4088.8499999999849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46133</v>
      </c>
      <c r="D563" s="299" t="s">
        <v>320</v>
      </c>
      <c r="E563" s="331">
        <v>8.51</v>
      </c>
      <c r="F563" s="331"/>
      <c r="G563" s="333">
        <f t="shared" si="14"/>
        <v>4103.1099999999851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5</v>
      </c>
      <c r="C564" s="298">
        <v>46133</v>
      </c>
      <c r="D564" s="299" t="s">
        <v>321</v>
      </c>
      <c r="E564" s="331">
        <v>20</v>
      </c>
      <c r="F564" s="331"/>
      <c r="G564" s="333">
        <f t="shared" si="14"/>
        <v>4111.6199999999853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23</v>
      </c>
      <c r="C565" s="298">
        <v>46133</v>
      </c>
      <c r="D565" s="299" t="s">
        <v>67</v>
      </c>
      <c r="E565" s="331">
        <v>650.88</v>
      </c>
      <c r="F565" s="331"/>
      <c r="G565" s="333">
        <f t="shared" si="14"/>
        <v>4131.6199999999853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46133</v>
      </c>
      <c r="D566" s="299" t="s">
        <v>322</v>
      </c>
      <c r="E566" s="331">
        <v>15</v>
      </c>
      <c r="F566" s="331"/>
      <c r="G566" s="333">
        <f t="shared" si="14"/>
        <v>4782.4999999999854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5</v>
      </c>
      <c r="C567" s="298">
        <v>46133</v>
      </c>
      <c r="D567" s="299" t="s">
        <v>322</v>
      </c>
      <c r="E567" s="331">
        <v>250</v>
      </c>
      <c r="F567" s="331"/>
      <c r="G567" s="333">
        <f t="shared" si="14"/>
        <v>4797.4999999999854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22</v>
      </c>
      <c r="C568" s="298">
        <v>46132</v>
      </c>
      <c r="D568" s="299" t="s">
        <v>323</v>
      </c>
      <c r="E568" s="331">
        <v>20.22</v>
      </c>
      <c r="F568" s="331"/>
      <c r="G568" s="333">
        <f t="shared" si="14"/>
        <v>5047.4999999999854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46132</v>
      </c>
      <c r="D569" s="299" t="s">
        <v>403</v>
      </c>
      <c r="E569" s="331">
        <v>44</v>
      </c>
      <c r="F569" s="331"/>
      <c r="G569" s="333">
        <f t="shared" si="14"/>
        <v>5067.7199999999857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46132</v>
      </c>
      <c r="D570" s="299" t="s">
        <v>324</v>
      </c>
      <c r="E570" s="331">
        <v>12.01</v>
      </c>
      <c r="F570" s="331"/>
      <c r="G570" s="333">
        <f t="shared" si="14"/>
        <v>5111.7199999999857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46132</v>
      </c>
      <c r="D571" s="299" t="s">
        <v>296</v>
      </c>
      <c r="E571" s="331">
        <v>12.21</v>
      </c>
      <c r="F571" s="331"/>
      <c r="G571" s="333">
        <f t="shared" si="14"/>
        <v>5123.7299999999859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46132</v>
      </c>
      <c r="D572" s="299" t="s">
        <v>325</v>
      </c>
      <c r="E572" s="331">
        <v>46.4</v>
      </c>
      <c r="F572" s="331"/>
      <c r="G572" s="333">
        <f t="shared" si="14"/>
        <v>5135.939999999986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46131</v>
      </c>
      <c r="D573" s="299" t="s">
        <v>326</v>
      </c>
      <c r="E573" s="331">
        <v>31.7</v>
      </c>
      <c r="F573" s="331"/>
      <c r="G573" s="333">
        <f t="shared" si="14"/>
        <v>5182.3399999999856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8</v>
      </c>
      <c r="C574" s="298">
        <v>46131</v>
      </c>
      <c r="D574" s="299" t="s">
        <v>327</v>
      </c>
      <c r="E574" s="331">
        <v>11.11</v>
      </c>
      <c r="F574" s="331"/>
      <c r="G574" s="333">
        <f t="shared" si="14"/>
        <v>5214.0399999999854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46131</v>
      </c>
      <c r="D575" s="299" t="s">
        <v>306</v>
      </c>
      <c r="E575" s="331">
        <v>79.16</v>
      </c>
      <c r="F575" s="331"/>
      <c r="G575" s="333">
        <f t="shared" si="14"/>
        <v>5225.1499999999851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22</v>
      </c>
      <c r="C576" s="298">
        <v>46131</v>
      </c>
      <c r="D576" s="299" t="s">
        <v>328</v>
      </c>
      <c r="E576" s="331">
        <v>7.46</v>
      </c>
      <c r="F576" s="331"/>
      <c r="G576" s="333">
        <f t="shared" si="14"/>
        <v>5304.3099999999849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46131</v>
      </c>
      <c r="D577" s="299" t="s">
        <v>300</v>
      </c>
      <c r="E577" s="331">
        <v>13.83</v>
      </c>
      <c r="F577" s="331"/>
      <c r="G577" s="333">
        <f t="shared" si="14"/>
        <v>5311.769999999985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6</v>
      </c>
      <c r="C578" s="298">
        <v>46131</v>
      </c>
      <c r="D578" s="299" t="s">
        <v>300</v>
      </c>
      <c r="E578" s="331">
        <v>30</v>
      </c>
      <c r="F578" s="331"/>
      <c r="G578" s="333">
        <f t="shared" si="14"/>
        <v>5325.5999999999849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6</v>
      </c>
      <c r="C579" s="298">
        <v>46131</v>
      </c>
      <c r="D579" s="299" t="s">
        <v>300</v>
      </c>
      <c r="E579" s="331">
        <v>15.17</v>
      </c>
      <c r="F579" s="331"/>
      <c r="G579" s="333">
        <f t="shared" si="14"/>
        <v>5355.5999999999849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46130</v>
      </c>
      <c r="D580" s="299" t="s">
        <v>329</v>
      </c>
      <c r="E580" s="331">
        <v>75.55</v>
      </c>
      <c r="F580" s="331"/>
      <c r="G580" s="333">
        <f t="shared" si="14"/>
        <v>5370.769999999985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46130</v>
      </c>
      <c r="D581" s="299" t="s">
        <v>330</v>
      </c>
      <c r="E581" s="331">
        <v>26</v>
      </c>
      <c r="F581" s="331"/>
      <c r="G581" s="333">
        <f t="shared" si="14"/>
        <v>5446.3199999999852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1</v>
      </c>
      <c r="C582" s="298">
        <v>46130</v>
      </c>
      <c r="D582" s="299" t="s">
        <v>311</v>
      </c>
      <c r="E582" s="331">
        <v>25.28</v>
      </c>
      <c r="F582" s="331"/>
      <c r="G582" s="333">
        <f t="shared" si="14"/>
        <v>5472.3199999999852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3</v>
      </c>
      <c r="C583" s="298">
        <v>46130</v>
      </c>
      <c r="D583" s="299" t="s">
        <v>296</v>
      </c>
      <c r="E583" s="331">
        <v>7.76</v>
      </c>
      <c r="F583" s="331"/>
      <c r="G583" s="333">
        <f t="shared" si="14"/>
        <v>5497.5999999999849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22</v>
      </c>
      <c r="C584" s="298">
        <v>46130</v>
      </c>
      <c r="D584" s="299" t="s">
        <v>401</v>
      </c>
      <c r="E584" s="331">
        <v>13.84</v>
      </c>
      <c r="F584" s="331"/>
      <c r="G584" s="333">
        <f t="shared" si="14"/>
        <v>5505.3599999999851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287</v>
      </c>
      <c r="B585" s="330" t="s">
        <v>287</v>
      </c>
      <c r="C585" s="298">
        <v>46130</v>
      </c>
      <c r="D585" s="299" t="s">
        <v>331</v>
      </c>
      <c r="E585" s="331">
        <v>578.57000000000005</v>
      </c>
      <c r="F585" s="331">
        <v>578.57000000000005</v>
      </c>
      <c r="G585" s="333">
        <f t="shared" si="14"/>
        <v>5519.1999999999853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46129</v>
      </c>
      <c r="D586" s="299" t="s">
        <v>324</v>
      </c>
      <c r="E586" s="331">
        <v>12.84</v>
      </c>
      <c r="F586" s="331"/>
      <c r="G586" s="333">
        <f t="shared" si="14"/>
        <v>5519.1999999999853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46129</v>
      </c>
      <c r="D587" s="299" t="s">
        <v>332</v>
      </c>
      <c r="E587" s="331">
        <v>59.71</v>
      </c>
      <c r="F587" s="331"/>
      <c r="G587" s="333">
        <f t="shared" si="14"/>
        <v>5532.0399999999854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21</v>
      </c>
      <c r="C588" s="298">
        <v>46129</v>
      </c>
      <c r="D588" s="299" t="s">
        <v>194</v>
      </c>
      <c r="E588" s="331">
        <v>75.599999999999994</v>
      </c>
      <c r="F588" s="331"/>
      <c r="G588" s="333">
        <f t="shared" si="14"/>
        <v>5591.7499999999854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294</v>
      </c>
      <c r="B589" s="330">
        <v>43</v>
      </c>
      <c r="C589" s="298">
        <v>46129</v>
      </c>
      <c r="D589" s="299" t="s">
        <v>333</v>
      </c>
      <c r="E589" s="331">
        <v>22.35</v>
      </c>
      <c r="F589" s="331"/>
      <c r="G589" s="333">
        <f t="shared" si="14"/>
        <v>5667.3499999999858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42</v>
      </c>
      <c r="C590" s="298">
        <v>46129</v>
      </c>
      <c r="D590" s="299" t="s">
        <v>333</v>
      </c>
      <c r="E590" s="331">
        <v>37.25</v>
      </c>
      <c r="F590" s="331"/>
      <c r="G590" s="333">
        <f t="shared" si="14"/>
        <v>5689.6999999999862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46129</v>
      </c>
      <c r="D591" s="299" t="s">
        <v>319</v>
      </c>
      <c r="E591" s="331">
        <v>35.119999999999997</v>
      </c>
      <c r="F591" s="331"/>
      <c r="G591" s="333">
        <f t="shared" si="14"/>
        <v>5726.9499999999862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3</v>
      </c>
      <c r="C592" s="298">
        <v>46129</v>
      </c>
      <c r="D592" s="299" t="s">
        <v>296</v>
      </c>
      <c r="E592" s="331">
        <v>8.7200000000000006</v>
      </c>
      <c r="F592" s="331"/>
      <c r="G592" s="333">
        <f t="shared" si="14"/>
        <v>5762.0699999999861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46129</v>
      </c>
      <c r="D593" s="299" t="s">
        <v>334</v>
      </c>
      <c r="E593" s="331">
        <v>13.21</v>
      </c>
      <c r="F593" s="331"/>
      <c r="G593" s="333">
        <f t="shared" si="14"/>
        <v>5770.7899999999863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17</v>
      </c>
      <c r="C594" s="298">
        <v>46129</v>
      </c>
      <c r="D594" s="299" t="s">
        <v>188</v>
      </c>
      <c r="E594" s="331">
        <v>42.65</v>
      </c>
      <c r="F594" s="331"/>
      <c r="G594" s="333">
        <f t="shared" si="14"/>
        <v>5783.9999999999864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335</v>
      </c>
      <c r="B595" s="330" t="s">
        <v>335</v>
      </c>
      <c r="C595" s="298">
        <v>46129</v>
      </c>
      <c r="D595" s="299" t="s">
        <v>336</v>
      </c>
      <c r="E595" s="331">
        <v>130.31</v>
      </c>
      <c r="F595" s="331"/>
      <c r="G595" s="333">
        <f t="shared" si="14"/>
        <v>5826.649999999986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294</v>
      </c>
      <c r="B596" s="330">
        <v>15</v>
      </c>
      <c r="C596" s="298">
        <v>46129</v>
      </c>
      <c r="D596" s="299" t="s">
        <v>185</v>
      </c>
      <c r="E596" s="331">
        <v>131.22999999999999</v>
      </c>
      <c r="F596" s="331"/>
      <c r="G596" s="333">
        <f t="shared" si="14"/>
        <v>5956.9599999999864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6</v>
      </c>
      <c r="C597" s="298">
        <v>46129</v>
      </c>
      <c r="D597" s="299" t="s">
        <v>337</v>
      </c>
      <c r="E597" s="331">
        <v>210</v>
      </c>
      <c r="F597" s="331"/>
      <c r="G597" s="333">
        <f t="shared" si="14"/>
        <v>6088.189999999986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23</v>
      </c>
      <c r="C598" s="298">
        <v>46129</v>
      </c>
      <c r="D598" s="299" t="s">
        <v>63</v>
      </c>
      <c r="E598" s="331">
        <v>529.46</v>
      </c>
      <c r="F598" s="331"/>
      <c r="G598" s="333">
        <f t="shared" si="14"/>
        <v>6298.189999999986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7</v>
      </c>
      <c r="C599" s="298">
        <v>46129</v>
      </c>
      <c r="D599" s="299" t="s">
        <v>338</v>
      </c>
      <c r="E599" s="331">
        <v>32.78</v>
      </c>
      <c r="F599" s="331"/>
      <c r="G599" s="333">
        <f t="shared" si="14"/>
        <v>6827.649999999986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4</v>
      </c>
      <c r="C600" s="298">
        <v>46128</v>
      </c>
      <c r="D600" s="299" t="s">
        <v>310</v>
      </c>
      <c r="E600" s="331">
        <v>44.41</v>
      </c>
      <c r="F600" s="331"/>
      <c r="G600" s="333">
        <f t="shared" si="14"/>
        <v>6860.4299999999857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16</v>
      </c>
      <c r="C601" s="298">
        <v>46128</v>
      </c>
      <c r="D601" s="299" t="s">
        <v>339</v>
      </c>
      <c r="E601" s="331">
        <v>15</v>
      </c>
      <c r="F601" s="331"/>
      <c r="G601" s="333">
        <f t="shared" si="14"/>
        <v>6904.8399999999856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46128</v>
      </c>
      <c r="D602" s="299" t="s">
        <v>301</v>
      </c>
      <c r="E602" s="331">
        <v>41.95</v>
      </c>
      <c r="F602" s="331"/>
      <c r="G602" s="333">
        <f t="shared" si="14"/>
        <v>6919.8399999999856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46128</v>
      </c>
      <c r="D603" s="299" t="s">
        <v>340</v>
      </c>
      <c r="E603" s="331">
        <v>21.3</v>
      </c>
      <c r="F603" s="331"/>
      <c r="G603" s="333">
        <f t="shared" si="14"/>
        <v>6961.7899999999854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4</v>
      </c>
      <c r="C604" s="298">
        <v>46128</v>
      </c>
      <c r="D604" s="299" t="s">
        <v>296</v>
      </c>
      <c r="E604" s="331">
        <v>70.03</v>
      </c>
      <c r="F604" s="331"/>
      <c r="G604" s="333">
        <f t="shared" si="14"/>
        <v>6983.0899999999856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46128</v>
      </c>
      <c r="D605" s="299" t="s">
        <v>296</v>
      </c>
      <c r="E605" s="331">
        <v>11.48</v>
      </c>
      <c r="F605" s="331"/>
      <c r="G605" s="333">
        <f t="shared" si="14"/>
        <v>7053.1199999999853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46128</v>
      </c>
      <c r="D606" s="299" t="s">
        <v>341</v>
      </c>
      <c r="E606" s="331">
        <v>26.61</v>
      </c>
      <c r="F606" s="331"/>
      <c r="G606" s="333">
        <f t="shared" si="14"/>
        <v>7064.5999999999849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46128</v>
      </c>
      <c r="D607" s="299" t="s">
        <v>342</v>
      </c>
      <c r="E607" s="331">
        <v>42.59</v>
      </c>
      <c r="F607" s="331"/>
      <c r="G607" s="333">
        <f t="shared" si="14"/>
        <v>7091.2099999999846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6</v>
      </c>
      <c r="C608" s="298">
        <v>46128</v>
      </c>
      <c r="D608" s="299" t="s">
        <v>300</v>
      </c>
      <c r="E608" s="331">
        <v>20.58</v>
      </c>
      <c r="F608" s="331"/>
      <c r="G608" s="333">
        <f t="shared" si="14"/>
        <v>7133.7999999999847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11</v>
      </c>
      <c r="C609" s="298">
        <v>46128</v>
      </c>
      <c r="D609" s="299" t="s">
        <v>178</v>
      </c>
      <c r="E609" s="331">
        <v>267.91000000000003</v>
      </c>
      <c r="F609" s="331"/>
      <c r="G609" s="333">
        <f t="shared" si="14"/>
        <v>7154.3799999999846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291</v>
      </c>
      <c r="B610" s="330">
        <v>41</v>
      </c>
      <c r="C610" s="298">
        <v>46128</v>
      </c>
      <c r="D610" s="299" t="s">
        <v>299</v>
      </c>
      <c r="E610" s="331"/>
      <c r="F610" s="331">
        <v>300</v>
      </c>
      <c r="G610" s="333">
        <f t="shared" si="14"/>
        <v>7422.2899999999845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291</v>
      </c>
      <c r="B611" s="330">
        <v>39</v>
      </c>
      <c r="C611" s="298">
        <v>46128</v>
      </c>
      <c r="D611" s="299" t="s">
        <v>292</v>
      </c>
      <c r="E611" s="331"/>
      <c r="F611" s="331">
        <v>2763.78</v>
      </c>
      <c r="G611" s="333">
        <f t="shared" si="14"/>
        <v>7122.2899999999845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287</v>
      </c>
      <c r="B612" s="330" t="s">
        <v>287</v>
      </c>
      <c r="C612" s="298">
        <v>46127</v>
      </c>
      <c r="D612" s="299" t="s">
        <v>343</v>
      </c>
      <c r="E612" s="331">
        <v>93.71</v>
      </c>
      <c r="F612" s="331">
        <v>93.71</v>
      </c>
      <c r="G612" s="333">
        <f t="shared" si="14"/>
        <v>4358.5099999999848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46127</v>
      </c>
      <c r="D613" s="299" t="s">
        <v>344</v>
      </c>
      <c r="E613" s="331">
        <v>27</v>
      </c>
      <c r="F613" s="331"/>
      <c r="G613" s="333">
        <f t="shared" si="14"/>
        <v>4358.5099999999848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291</v>
      </c>
      <c r="B614" s="330">
        <v>38</v>
      </c>
      <c r="C614" s="298">
        <v>46127</v>
      </c>
      <c r="D614" s="299" t="s">
        <v>293</v>
      </c>
      <c r="E614" s="331"/>
      <c r="F614" s="331">
        <v>4597.82</v>
      </c>
      <c r="G614" s="333">
        <f t="shared" si="14"/>
        <v>4385.5099999999848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2</v>
      </c>
      <c r="C615" s="298">
        <v>46127</v>
      </c>
      <c r="D615" s="299" t="s">
        <v>296</v>
      </c>
      <c r="E615" s="331">
        <v>14.67</v>
      </c>
      <c r="F615" s="331"/>
      <c r="G615" s="333">
        <f t="shared" si="14"/>
        <v>-212.31000000001481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2</v>
      </c>
      <c r="C616" s="298">
        <v>46127</v>
      </c>
      <c r="D616" s="299" t="s">
        <v>345</v>
      </c>
      <c r="E616" s="331">
        <v>102.2</v>
      </c>
      <c r="F616" s="331"/>
      <c r="G616" s="333">
        <f t="shared" si="14"/>
        <v>-197.64000000001482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46126</v>
      </c>
      <c r="D617" s="299" t="s">
        <v>319</v>
      </c>
      <c r="E617" s="331">
        <v>15.53</v>
      </c>
      <c r="F617" s="331"/>
      <c r="G617" s="333">
        <f t="shared" si="14"/>
        <v>-95.440000000014805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294</v>
      </c>
      <c r="B618" s="330">
        <v>24</v>
      </c>
      <c r="C618" s="298">
        <v>46126</v>
      </c>
      <c r="D618" s="299" t="s">
        <v>860</v>
      </c>
      <c r="E618" s="331">
        <v>105.33</v>
      </c>
      <c r="F618" s="331"/>
      <c r="G618" s="333">
        <f t="shared" si="14"/>
        <v>-79.910000000014804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46125</v>
      </c>
      <c r="D619" s="299" t="s">
        <v>346</v>
      </c>
      <c r="E619" s="331">
        <v>11.64</v>
      </c>
      <c r="F619" s="331"/>
      <c r="G619" s="333">
        <f t="shared" si="14"/>
        <v>25.419999999985201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1</v>
      </c>
      <c r="C620" s="298">
        <v>46125</v>
      </c>
      <c r="D620" s="299" t="s">
        <v>306</v>
      </c>
      <c r="E620" s="331">
        <v>50.71</v>
      </c>
      <c r="F620" s="331"/>
      <c r="G620" s="333">
        <f t="shared" si="14"/>
        <v>37.059999999985202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2</v>
      </c>
      <c r="C621" s="298">
        <v>46125</v>
      </c>
      <c r="D621" s="299" t="s">
        <v>334</v>
      </c>
      <c r="E621" s="331">
        <v>11.06</v>
      </c>
      <c r="F621" s="331"/>
      <c r="G621" s="333">
        <f t="shared" si="14"/>
        <v>87.769999999985203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4</v>
      </c>
      <c r="C622" s="298">
        <v>46125</v>
      </c>
      <c r="D622" s="299" t="s">
        <v>295</v>
      </c>
      <c r="E622" s="331">
        <v>35.979999999999997</v>
      </c>
      <c r="F622" s="331"/>
      <c r="G622" s="333">
        <f t="shared" si="14"/>
        <v>98.829999999985205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46125</v>
      </c>
      <c r="D623" s="299" t="s">
        <v>347</v>
      </c>
      <c r="E623" s="331">
        <v>7.83</v>
      </c>
      <c r="F623" s="331"/>
      <c r="G623" s="333">
        <f t="shared" si="14"/>
        <v>134.80999999998519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3</v>
      </c>
      <c r="C624" s="298">
        <v>46125</v>
      </c>
      <c r="D624" s="299" t="s">
        <v>348</v>
      </c>
      <c r="E624" s="331">
        <v>4.1900000000000004</v>
      </c>
      <c r="F624" s="331"/>
      <c r="G624" s="333">
        <f t="shared" si="14"/>
        <v>142.63999999998521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46125</v>
      </c>
      <c r="D625" s="299" t="s">
        <v>349</v>
      </c>
      <c r="E625" s="331">
        <v>39.25</v>
      </c>
      <c r="F625" s="331"/>
      <c r="G625" s="333">
        <f t="shared" si="14"/>
        <v>146.8299999999852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287</v>
      </c>
      <c r="B626" s="330" t="s">
        <v>287</v>
      </c>
      <c r="C626" s="298">
        <v>46125</v>
      </c>
      <c r="D626" s="299" t="s">
        <v>350</v>
      </c>
      <c r="E626" s="331">
        <v>318.36</v>
      </c>
      <c r="F626" s="331">
        <v>318.36</v>
      </c>
      <c r="G626" s="333">
        <f t="shared" si="14"/>
        <v>186.0799999999852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19</v>
      </c>
      <c r="C627" s="298">
        <v>46125</v>
      </c>
      <c r="D627" s="299" t="s">
        <v>191</v>
      </c>
      <c r="E627" s="331">
        <v>200</v>
      </c>
      <c r="F627" s="331"/>
      <c r="G627" s="333">
        <f t="shared" si="14"/>
        <v>186.0799999999852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1</v>
      </c>
      <c r="C628" s="298">
        <v>46124</v>
      </c>
      <c r="D628" s="299" t="s">
        <v>304</v>
      </c>
      <c r="E628" s="331">
        <v>136.05000000000001</v>
      </c>
      <c r="F628" s="331"/>
      <c r="G628" s="333">
        <f t="shared" si="14"/>
        <v>386.0799999999852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46124</v>
      </c>
      <c r="D629" s="299" t="s">
        <v>348</v>
      </c>
      <c r="E629" s="331">
        <v>13.09</v>
      </c>
      <c r="F629" s="331"/>
      <c r="G629" s="333">
        <f t="shared" si="14"/>
        <v>522.12999999998522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46124</v>
      </c>
      <c r="D630" s="299" t="s">
        <v>319</v>
      </c>
      <c r="E630" s="331">
        <v>24.47</v>
      </c>
      <c r="F630" s="331"/>
      <c r="G630" s="333">
        <f t="shared" si="14"/>
        <v>535.21999999998525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8</v>
      </c>
      <c r="C631" s="298">
        <v>46124</v>
      </c>
      <c r="D631" s="299" t="s">
        <v>319</v>
      </c>
      <c r="E631" s="331">
        <v>14.29</v>
      </c>
      <c r="F631" s="331"/>
      <c r="G631" s="333">
        <f t="shared" si="14"/>
        <v>559.68999999998528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46124</v>
      </c>
      <c r="D632" s="299" t="s">
        <v>835</v>
      </c>
      <c r="E632" s="331">
        <v>9.57</v>
      </c>
      <c r="F632" s="331"/>
      <c r="G632" s="333">
        <f t="shared" si="14"/>
        <v>573.97999999998524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3</v>
      </c>
      <c r="C633" s="298">
        <v>46124</v>
      </c>
      <c r="D633" s="299" t="s">
        <v>351</v>
      </c>
      <c r="E633" s="331">
        <v>25</v>
      </c>
      <c r="F633" s="331"/>
      <c r="G633" s="333">
        <f t="shared" si="14"/>
        <v>583.54999999998529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46123</v>
      </c>
      <c r="D634" s="299" t="s">
        <v>352</v>
      </c>
      <c r="E634" s="331">
        <v>19.16</v>
      </c>
      <c r="F634" s="331"/>
      <c r="G634" s="333">
        <f t="shared" si="14"/>
        <v>608.54999999998529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46123</v>
      </c>
      <c r="D635" s="299" t="s">
        <v>301</v>
      </c>
      <c r="E635" s="331">
        <v>20.91</v>
      </c>
      <c r="F635" s="331"/>
      <c r="G635" s="333">
        <f t="shared" si="14"/>
        <v>627.70999999998526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46123</v>
      </c>
      <c r="D636" s="299" t="s">
        <v>296</v>
      </c>
      <c r="E636" s="331">
        <v>12.44</v>
      </c>
      <c r="F636" s="331"/>
      <c r="G636" s="333">
        <f t="shared" si="14"/>
        <v>648.61999999998523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46123</v>
      </c>
      <c r="D637" s="299" t="s">
        <v>353</v>
      </c>
      <c r="E637" s="331">
        <v>41.34</v>
      </c>
      <c r="F637" s="331"/>
      <c r="G637" s="333">
        <f t="shared" si="14"/>
        <v>661.05999999998528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6</v>
      </c>
      <c r="C638" s="298">
        <v>46122</v>
      </c>
      <c r="D638" s="299" t="s">
        <v>446</v>
      </c>
      <c r="E638" s="331">
        <v>-0.04</v>
      </c>
      <c r="F638" s="331"/>
      <c r="G638" s="333">
        <f t="shared" si="14"/>
        <v>702.39999999998531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5</v>
      </c>
      <c r="C639" s="298">
        <v>46122</v>
      </c>
      <c r="D639" s="299" t="s">
        <v>354</v>
      </c>
      <c r="E639" s="331">
        <v>372</v>
      </c>
      <c r="F639" s="331"/>
      <c r="G639" s="333">
        <f t="shared" si="14"/>
        <v>702.35999999998535</v>
      </c>
      <c r="H639" s="334" t="s">
        <v>298</v>
      </c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2</v>
      </c>
      <c r="C640" s="298">
        <v>46122</v>
      </c>
      <c r="D640" s="299" t="s">
        <v>355</v>
      </c>
      <c r="E640" s="331">
        <v>15.22</v>
      </c>
      <c r="F640" s="331"/>
      <c r="G640" s="333">
        <f t="shared" si="14"/>
        <v>1074.3599999999853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3</v>
      </c>
      <c r="C641" s="298">
        <v>46122</v>
      </c>
      <c r="D641" s="299" t="s">
        <v>296</v>
      </c>
      <c r="E641" s="331">
        <v>9.5500000000000007</v>
      </c>
      <c r="F641" s="331"/>
      <c r="G641" s="333">
        <f t="shared" si="14"/>
        <v>1089.5799999999854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8</v>
      </c>
      <c r="C642" s="298">
        <v>46122</v>
      </c>
      <c r="D642" s="299" t="s">
        <v>356</v>
      </c>
      <c r="E642" s="331">
        <v>52.65</v>
      </c>
      <c r="F642" s="331"/>
      <c r="G642" s="333">
        <f t="shared" si="14"/>
        <v>1099.1299999999853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46122</v>
      </c>
      <c r="D643" s="299" t="s">
        <v>311</v>
      </c>
      <c r="E643" s="331">
        <v>68.989999999999995</v>
      </c>
      <c r="F643" s="331"/>
      <c r="G643" s="333">
        <f t="shared" si="14"/>
        <v>1151.7799999999854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46122</v>
      </c>
      <c r="D644" s="299" t="s">
        <v>324</v>
      </c>
      <c r="E644" s="331">
        <v>17.37</v>
      </c>
      <c r="F644" s="331"/>
      <c r="G644" s="333">
        <f t="shared" si="14"/>
        <v>1220.7699999999854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46121</v>
      </c>
      <c r="D645" s="299" t="s">
        <v>357</v>
      </c>
      <c r="E645" s="331">
        <v>64.42</v>
      </c>
      <c r="F645" s="331"/>
      <c r="G645" s="333">
        <f t="shared" si="14"/>
        <v>1238.1399999999853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46121</v>
      </c>
      <c r="D646" s="299" t="s">
        <v>358</v>
      </c>
      <c r="E646" s="331">
        <v>9.4700000000000006</v>
      </c>
      <c r="F646" s="331"/>
      <c r="G646" s="333">
        <f t="shared" si="14"/>
        <v>1302.5599999999854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5</v>
      </c>
      <c r="C647" s="298">
        <v>46121</v>
      </c>
      <c r="D647" s="299" t="s">
        <v>854</v>
      </c>
      <c r="E647" s="331">
        <v>10.68</v>
      </c>
      <c r="F647" s="331"/>
      <c r="G647" s="333">
        <f t="shared" si="14"/>
        <v>1312.0299999999854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7</v>
      </c>
      <c r="C648" s="298">
        <v>46121</v>
      </c>
      <c r="D648" s="299" t="s">
        <v>359</v>
      </c>
      <c r="E648" s="331">
        <v>68.010000000000005</v>
      </c>
      <c r="F648" s="331"/>
      <c r="G648" s="333">
        <f t="shared" si="14"/>
        <v>1322.7099999999855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46121</v>
      </c>
      <c r="D649" s="299" t="s">
        <v>310</v>
      </c>
      <c r="E649" s="331">
        <v>40.85</v>
      </c>
      <c r="F649" s="331"/>
      <c r="G649" s="333">
        <f t="shared" si="14"/>
        <v>1390.7199999999855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6</v>
      </c>
      <c r="C650" s="298">
        <v>46121</v>
      </c>
      <c r="D650" s="299" t="s">
        <v>360</v>
      </c>
      <c r="E650" s="331">
        <v>25</v>
      </c>
      <c r="F650" s="331"/>
      <c r="G650" s="333">
        <f t="shared" si="14"/>
        <v>1431.5699999999854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18</v>
      </c>
      <c r="C651" s="298">
        <v>46120</v>
      </c>
      <c r="D651" s="299" t="s">
        <v>361</v>
      </c>
      <c r="E651" s="331">
        <v>400</v>
      </c>
      <c r="F651" s="331"/>
      <c r="G651" s="333">
        <f t="shared" si="14"/>
        <v>1456.5699999999854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335</v>
      </c>
      <c r="B652" s="330" t="s">
        <v>335</v>
      </c>
      <c r="C652" s="298">
        <v>46120</v>
      </c>
      <c r="D652" s="299" t="s">
        <v>447</v>
      </c>
      <c r="E652" s="331">
        <v>44.96</v>
      </c>
      <c r="F652" s="331"/>
      <c r="G652" s="333">
        <f t="shared" si="14"/>
        <v>1856.5699999999854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294</v>
      </c>
      <c r="B653" s="330">
        <v>13</v>
      </c>
      <c r="C653" s="298">
        <v>46120</v>
      </c>
      <c r="D653" s="299" t="s">
        <v>182</v>
      </c>
      <c r="E653" s="331">
        <v>104.98</v>
      </c>
      <c r="F653" s="331"/>
      <c r="G653" s="333">
        <f t="shared" si="14"/>
        <v>1901.5299999999854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46120</v>
      </c>
      <c r="D654" s="299" t="s">
        <v>296</v>
      </c>
      <c r="E654" s="331">
        <v>13.8</v>
      </c>
      <c r="F654" s="331"/>
      <c r="G654" s="333">
        <f t="shared" si="14"/>
        <v>2006.5099999999854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4</v>
      </c>
      <c r="C655" s="298">
        <v>46120</v>
      </c>
      <c r="D655" s="299" t="s">
        <v>295</v>
      </c>
      <c r="E655" s="331">
        <v>37.92</v>
      </c>
      <c r="F655" s="331"/>
      <c r="G655" s="333">
        <f t="shared" si="14"/>
        <v>2020.3099999999854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46120</v>
      </c>
      <c r="D656" s="299" t="s">
        <v>300</v>
      </c>
      <c r="E656" s="331">
        <v>56.68</v>
      </c>
      <c r="F656" s="331"/>
      <c r="G656" s="333">
        <f t="shared" si="14"/>
        <v>2058.2299999999855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46120</v>
      </c>
      <c r="D657" s="299" t="s">
        <v>362</v>
      </c>
      <c r="E657" s="331">
        <v>29.26</v>
      </c>
      <c r="F657" s="331"/>
      <c r="G657" s="333">
        <f t="shared" si="14"/>
        <v>2114.9099999999853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9</v>
      </c>
      <c r="C658" s="298">
        <v>46119</v>
      </c>
      <c r="D658" s="299" t="s">
        <v>58</v>
      </c>
      <c r="E658" s="331">
        <v>1281.53</v>
      </c>
      <c r="F658" s="331"/>
      <c r="G658" s="333">
        <f t="shared" si="14"/>
        <v>2144.1699999999855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4</v>
      </c>
      <c r="C659" s="298">
        <v>46119</v>
      </c>
      <c r="D659" s="299" t="s">
        <v>363</v>
      </c>
      <c r="E659" s="331">
        <v>25.84</v>
      </c>
      <c r="F659" s="331"/>
      <c r="G659" s="333">
        <f t="shared" si="14"/>
        <v>3425.6999999999853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46119</v>
      </c>
      <c r="D660" s="299" t="s">
        <v>319</v>
      </c>
      <c r="E660" s="331">
        <v>12.05</v>
      </c>
      <c r="F660" s="331"/>
      <c r="G660" s="333">
        <f t="shared" si="14"/>
        <v>3451.5399999999854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46119</v>
      </c>
      <c r="D661" s="299" t="s">
        <v>334</v>
      </c>
      <c r="E661" s="331">
        <v>82.04</v>
      </c>
      <c r="F661" s="331"/>
      <c r="G661" s="333">
        <f t="shared" si="14"/>
        <v>3463.5899999999856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2</v>
      </c>
      <c r="C662" s="298">
        <v>46119</v>
      </c>
      <c r="D662" s="299" t="s">
        <v>364</v>
      </c>
      <c r="E662" s="331">
        <v>22.92</v>
      </c>
      <c r="F662" s="331"/>
      <c r="G662" s="333">
        <f t="shared" si="14"/>
        <v>3545.6299999999856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5</v>
      </c>
      <c r="C663" s="298">
        <v>46118</v>
      </c>
      <c r="D663" s="299" t="s">
        <v>365</v>
      </c>
      <c r="E663" s="331">
        <v>400</v>
      </c>
      <c r="F663" s="331"/>
      <c r="G663" s="333">
        <f t="shared" si="14"/>
        <v>3568.5499999999856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294</v>
      </c>
      <c r="B664" s="330">
        <v>14</v>
      </c>
      <c r="C664" s="298">
        <v>46118</v>
      </c>
      <c r="D664" s="299" t="s">
        <v>366</v>
      </c>
      <c r="E664" s="331">
        <v>66.67</v>
      </c>
      <c r="F664" s="331"/>
      <c r="G664" s="333">
        <f t="shared" si="14"/>
        <v>3968.5499999999856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294</v>
      </c>
      <c r="B665" s="330">
        <v>14</v>
      </c>
      <c r="C665" s="298">
        <v>46118</v>
      </c>
      <c r="D665" s="299" t="s">
        <v>367</v>
      </c>
      <c r="E665" s="331">
        <v>70.25</v>
      </c>
      <c r="F665" s="331"/>
      <c r="G665" s="333">
        <f t="shared" si="14"/>
        <v>4035.2199999999857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1</v>
      </c>
      <c r="C666" s="298">
        <v>46117</v>
      </c>
      <c r="D666" s="299" t="s">
        <v>368</v>
      </c>
      <c r="E666" s="331">
        <v>25.6</v>
      </c>
      <c r="F666" s="331"/>
      <c r="G666" s="333">
        <f t="shared" si="14"/>
        <v>4105.4699999999857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8</v>
      </c>
      <c r="C667" s="298">
        <v>46117</v>
      </c>
      <c r="D667" s="299" t="s">
        <v>319</v>
      </c>
      <c r="E667" s="331">
        <v>8.56</v>
      </c>
      <c r="F667" s="331"/>
      <c r="G667" s="333">
        <f t="shared" si="14"/>
        <v>4131.0699999999861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46117</v>
      </c>
      <c r="D668" s="299" t="s">
        <v>369</v>
      </c>
      <c r="E668" s="331">
        <v>301.67</v>
      </c>
      <c r="F668" s="331"/>
      <c r="G668" s="333">
        <f t="shared" si="14"/>
        <v>4139.6299999999865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1</v>
      </c>
      <c r="C669" s="298">
        <v>46116</v>
      </c>
      <c r="D669" s="299" t="s">
        <v>306</v>
      </c>
      <c r="E669" s="331">
        <v>176.85</v>
      </c>
      <c r="F669" s="331"/>
      <c r="G669" s="333">
        <f t="shared" si="14"/>
        <v>4441.2999999999865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1</v>
      </c>
      <c r="C670" s="298">
        <v>46116</v>
      </c>
      <c r="D670" s="299" t="s">
        <v>311</v>
      </c>
      <c r="E670" s="331">
        <v>139.34</v>
      </c>
      <c r="F670" s="331"/>
      <c r="G670" s="333">
        <f t="shared" si="14"/>
        <v>4618.1499999999869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294</v>
      </c>
      <c r="B671" s="330">
        <v>17</v>
      </c>
      <c r="C671" s="298">
        <v>46116</v>
      </c>
      <c r="D671" s="299" t="s">
        <v>370</v>
      </c>
      <c r="E671" s="331">
        <v>99</v>
      </c>
      <c r="F671" s="331"/>
      <c r="G671" s="333">
        <f t="shared" si="14"/>
        <v>4757.489999999987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2</v>
      </c>
      <c r="C672" s="298">
        <v>46116</v>
      </c>
      <c r="D672" s="299" t="s">
        <v>371</v>
      </c>
      <c r="E672" s="331">
        <v>34</v>
      </c>
      <c r="F672" s="331"/>
      <c r="G672" s="333">
        <f t="shared" si="14"/>
        <v>4856.489999999987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3</v>
      </c>
      <c r="C673" s="298">
        <v>46116</v>
      </c>
      <c r="D673" s="299" t="s">
        <v>348</v>
      </c>
      <c r="E673" s="331">
        <v>10.24</v>
      </c>
      <c r="F673" s="331"/>
      <c r="G673" s="333">
        <f t="shared" si="14"/>
        <v>4890.489999999987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7</v>
      </c>
      <c r="C674" s="298">
        <v>46115</v>
      </c>
      <c r="D674" s="299" t="s">
        <v>372</v>
      </c>
      <c r="E674" s="331">
        <v>100</v>
      </c>
      <c r="F674" s="331"/>
      <c r="G674" s="333">
        <f t="shared" si="14"/>
        <v>4900.7299999999868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6</v>
      </c>
      <c r="C675" s="298">
        <v>46115</v>
      </c>
      <c r="D675" s="299" t="s">
        <v>300</v>
      </c>
      <c r="E675" s="331">
        <v>7.68</v>
      </c>
      <c r="F675" s="331"/>
      <c r="G675" s="333">
        <f t="shared" si="14"/>
        <v>5000.7299999999868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46115</v>
      </c>
      <c r="D676" s="299" t="s">
        <v>296</v>
      </c>
      <c r="E676" s="331">
        <v>8.7200000000000006</v>
      </c>
      <c r="F676" s="331"/>
      <c r="G676" s="333">
        <f t="shared" si="14"/>
        <v>5008.4099999999871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46114</v>
      </c>
      <c r="D677" s="299" t="s">
        <v>373</v>
      </c>
      <c r="E677" s="331">
        <v>81.739999999999995</v>
      </c>
      <c r="F677" s="331"/>
      <c r="G677" s="333">
        <f t="shared" si="14"/>
        <v>5017.1299999999874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284</v>
      </c>
      <c r="B678" s="330">
        <v>36</v>
      </c>
      <c r="C678" s="298">
        <v>46114</v>
      </c>
      <c r="D678" s="299" t="s">
        <v>374</v>
      </c>
      <c r="E678" s="331">
        <v>50</v>
      </c>
      <c r="F678" s="331"/>
      <c r="G678" s="333">
        <f t="shared" si="14"/>
        <v>5098.8699999999872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22</v>
      </c>
      <c r="C679" s="298">
        <v>46114</v>
      </c>
      <c r="D679" s="299" t="s">
        <v>375</v>
      </c>
      <c r="E679" s="331">
        <v>6.37</v>
      </c>
      <c r="F679" s="331"/>
      <c r="G679" s="333">
        <f t="shared" si="14"/>
        <v>5148.8699999999872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46114</v>
      </c>
      <c r="D680" s="299" t="s">
        <v>326</v>
      </c>
      <c r="E680" s="331">
        <v>55.22</v>
      </c>
      <c r="F680" s="331"/>
      <c r="G680" s="333">
        <f t="shared" si="14"/>
        <v>5155.239999999987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46114</v>
      </c>
      <c r="D681" s="299" t="s">
        <v>319</v>
      </c>
      <c r="E681" s="331">
        <v>8.5</v>
      </c>
      <c r="F681" s="331"/>
      <c r="G681" s="333">
        <f t="shared" si="14"/>
        <v>5210.4599999999873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46114</v>
      </c>
      <c r="D682" s="299" t="s">
        <v>334</v>
      </c>
      <c r="E682" s="331">
        <v>38.99</v>
      </c>
      <c r="F682" s="331"/>
      <c r="G682" s="333">
        <f t="shared" si="14"/>
        <v>5218.9599999999873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291</v>
      </c>
      <c r="B683" s="330">
        <v>39</v>
      </c>
      <c r="C683" s="298">
        <v>46113</v>
      </c>
      <c r="D683" s="299" t="s">
        <v>292</v>
      </c>
      <c r="E683" s="331"/>
      <c r="F683" s="331">
        <v>2763.78</v>
      </c>
      <c r="G683" s="333">
        <f t="shared" si="14"/>
        <v>5257.9499999999871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4</v>
      </c>
      <c r="C684" s="298">
        <v>46113</v>
      </c>
      <c r="D684" s="299" t="s">
        <v>296</v>
      </c>
      <c r="E684" s="331">
        <v>36.090000000000003</v>
      </c>
      <c r="F684" s="331"/>
      <c r="G684" s="333">
        <f t="shared" si="14"/>
        <v>2494.1699999999869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46113</v>
      </c>
      <c r="D685" s="299" t="s">
        <v>310</v>
      </c>
      <c r="E685" s="331">
        <v>80</v>
      </c>
      <c r="F685" s="331"/>
      <c r="G685" s="333">
        <f t="shared" si="14"/>
        <v>2530.259999999987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7</v>
      </c>
      <c r="C686" s="298">
        <v>46113</v>
      </c>
      <c r="D686" s="299" t="s">
        <v>320</v>
      </c>
      <c r="E686" s="331">
        <v>47.84</v>
      </c>
      <c r="F686" s="331"/>
      <c r="G686" s="333">
        <f t="shared" si="14"/>
        <v>2610.259999999987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7</v>
      </c>
      <c r="C687" s="298">
        <v>46113</v>
      </c>
      <c r="D687" s="299" t="s">
        <v>320</v>
      </c>
      <c r="E687" s="331">
        <v>21.25</v>
      </c>
      <c r="F687" s="331"/>
      <c r="G687" s="333">
        <f t="shared" si="14"/>
        <v>2658.0999999999872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46113</v>
      </c>
      <c r="D688" s="299" t="s">
        <v>376</v>
      </c>
      <c r="E688" s="331">
        <v>42.9</v>
      </c>
      <c r="F688" s="331"/>
      <c r="G688" s="333">
        <f t="shared" si="14"/>
        <v>2679.3499999999872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284</v>
      </c>
      <c r="B689" s="330">
        <v>37</v>
      </c>
      <c r="C689" s="298">
        <v>46112</v>
      </c>
      <c r="D689" s="299" t="s">
        <v>377</v>
      </c>
      <c r="E689" s="331">
        <v>4309.58</v>
      </c>
      <c r="F689" s="331"/>
      <c r="G689" s="333">
        <f t="shared" si="14"/>
        <v>2722.2499999999873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286</v>
      </c>
      <c r="B690" s="330">
        <v>25</v>
      </c>
      <c r="C690" s="298">
        <v>46112</v>
      </c>
      <c r="D690" s="298" t="s">
        <v>204</v>
      </c>
      <c r="E690" s="331">
        <v>350</v>
      </c>
      <c r="F690" s="331"/>
      <c r="G690" s="333">
        <f t="shared" si="14"/>
        <v>7031.8299999999872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286</v>
      </c>
      <c r="B691" s="330">
        <v>26</v>
      </c>
      <c r="C691" s="298">
        <v>46112</v>
      </c>
      <c r="D691" s="298" t="s">
        <v>205</v>
      </c>
      <c r="E691" s="331">
        <v>320</v>
      </c>
      <c r="F691" s="331"/>
      <c r="G691" s="333">
        <f t="shared" si="14"/>
        <v>7381.8299999999872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286</v>
      </c>
      <c r="B692" s="330">
        <v>27</v>
      </c>
      <c r="C692" s="298">
        <v>46112</v>
      </c>
      <c r="D692" s="298" t="s">
        <v>206</v>
      </c>
      <c r="E692" s="331">
        <v>25</v>
      </c>
      <c r="F692" s="331"/>
      <c r="G692" s="333">
        <f t="shared" si="14"/>
        <v>7701.8299999999872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286</v>
      </c>
      <c r="B693" s="330">
        <v>28</v>
      </c>
      <c r="C693" s="298">
        <v>46112</v>
      </c>
      <c r="D693" s="298" t="s">
        <v>207</v>
      </c>
      <c r="E693" s="331">
        <v>25</v>
      </c>
      <c r="F693" s="331"/>
      <c r="G693" s="333">
        <f t="shared" si="14"/>
        <v>7726.8299999999872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286</v>
      </c>
      <c r="B694" s="330">
        <v>29</v>
      </c>
      <c r="C694" s="298">
        <v>46112</v>
      </c>
      <c r="D694" s="298" t="s">
        <v>208</v>
      </c>
      <c r="E694" s="331">
        <v>45</v>
      </c>
      <c r="F694" s="331"/>
      <c r="G694" s="333">
        <f t="shared" si="14"/>
        <v>7751.8299999999872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286</v>
      </c>
      <c r="B695" s="330">
        <v>30</v>
      </c>
      <c r="C695" s="298">
        <v>46112</v>
      </c>
      <c r="D695" s="298" t="s">
        <v>209</v>
      </c>
      <c r="E695" s="331">
        <v>400</v>
      </c>
      <c r="F695" s="331"/>
      <c r="G695" s="333">
        <f t="shared" si="14"/>
        <v>7796.8299999999872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286</v>
      </c>
      <c r="B696" s="330">
        <v>31</v>
      </c>
      <c r="C696" s="298">
        <v>46112</v>
      </c>
      <c r="D696" s="298" t="s">
        <v>210</v>
      </c>
      <c r="E696" s="331">
        <v>375</v>
      </c>
      <c r="F696" s="331"/>
      <c r="G696" s="333">
        <f t="shared" si="14"/>
        <v>8196.8299999999872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286</v>
      </c>
      <c r="B697" s="330">
        <v>32</v>
      </c>
      <c r="C697" s="298">
        <v>46112</v>
      </c>
      <c r="D697" s="298" t="s">
        <v>211</v>
      </c>
      <c r="E697" s="331">
        <v>100</v>
      </c>
      <c r="F697" s="331"/>
      <c r="G697" s="333">
        <f t="shared" si="14"/>
        <v>8571.8299999999872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286</v>
      </c>
      <c r="B698" s="330">
        <v>33</v>
      </c>
      <c r="C698" s="298">
        <v>46112</v>
      </c>
      <c r="D698" s="298" t="s">
        <v>212</v>
      </c>
      <c r="E698" s="331">
        <v>85</v>
      </c>
      <c r="F698" s="331"/>
      <c r="G698" s="333">
        <f t="shared" si="14"/>
        <v>8671.8299999999872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286</v>
      </c>
      <c r="B699" s="330">
        <v>34</v>
      </c>
      <c r="C699" s="298">
        <v>46112</v>
      </c>
      <c r="D699" s="298" t="s">
        <v>213</v>
      </c>
      <c r="E699" s="331">
        <v>230</v>
      </c>
      <c r="F699" s="331"/>
      <c r="G699" s="333">
        <f t="shared" si="14"/>
        <v>8756.8299999999872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286</v>
      </c>
      <c r="B700" s="330">
        <v>35</v>
      </c>
      <c r="C700" s="298">
        <v>46112</v>
      </c>
      <c r="D700" s="298" t="s">
        <v>214</v>
      </c>
      <c r="E700" s="331">
        <v>45</v>
      </c>
      <c r="F700" s="331"/>
      <c r="G700" s="333">
        <f t="shared" si="14"/>
        <v>8986.8299999999872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46112</v>
      </c>
      <c r="D701" s="298" t="s">
        <v>378</v>
      </c>
      <c r="E701" s="331">
        <v>40</v>
      </c>
      <c r="F701" s="331"/>
      <c r="G701" s="333">
        <f t="shared" si="14"/>
        <v>9031.8299999999872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294</v>
      </c>
      <c r="B702" s="330">
        <v>42</v>
      </c>
      <c r="C702" s="298">
        <v>46112</v>
      </c>
      <c r="D702" s="298" t="s">
        <v>200</v>
      </c>
      <c r="E702" s="331">
        <v>59</v>
      </c>
      <c r="F702" s="331"/>
      <c r="G702" s="333">
        <f t="shared" si="14"/>
        <v>9071.8299999999872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294</v>
      </c>
      <c r="B703" s="330">
        <v>43</v>
      </c>
      <c r="C703" s="298">
        <v>46112</v>
      </c>
      <c r="D703" s="298" t="s">
        <v>201</v>
      </c>
      <c r="E703" s="331">
        <v>42.84</v>
      </c>
      <c r="F703" s="331"/>
      <c r="G703" s="333">
        <f t="shared" si="14"/>
        <v>9130.8299999999872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46112</v>
      </c>
      <c r="D704" s="298" t="s">
        <v>300</v>
      </c>
      <c r="E704" s="331">
        <v>57.21</v>
      </c>
      <c r="F704" s="331"/>
      <c r="G704" s="333">
        <f t="shared" si="14"/>
        <v>9173.6699999999873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46112</v>
      </c>
      <c r="D705" s="298" t="s">
        <v>296</v>
      </c>
      <c r="E705" s="331">
        <v>11.18</v>
      </c>
      <c r="F705" s="331"/>
      <c r="G705" s="333">
        <f t="shared" si="14"/>
        <v>9230.8799999999865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10</v>
      </c>
      <c r="C706" s="298">
        <v>46112</v>
      </c>
      <c r="D706" s="298" t="s">
        <v>176</v>
      </c>
      <c r="E706" s="331">
        <v>17.899999999999999</v>
      </c>
      <c r="F706" s="331"/>
      <c r="G706" s="333">
        <f t="shared" si="14"/>
        <v>9242.0599999999868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46111</v>
      </c>
      <c r="D707" s="298" t="s">
        <v>334</v>
      </c>
      <c r="E707" s="331">
        <v>23.83</v>
      </c>
      <c r="F707" s="331"/>
      <c r="G707" s="333">
        <f t="shared" si="14"/>
        <v>9259.9599999999864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291</v>
      </c>
      <c r="B708" s="330">
        <v>38</v>
      </c>
      <c r="C708" s="298">
        <v>46111</v>
      </c>
      <c r="D708" s="299" t="s">
        <v>293</v>
      </c>
      <c r="E708" s="331"/>
      <c r="F708" s="331">
        <v>4278.1400000000003</v>
      </c>
      <c r="G708" s="333">
        <f t="shared" si="14"/>
        <v>9283.7899999999863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46111</v>
      </c>
      <c r="D709" s="299" t="s">
        <v>351</v>
      </c>
      <c r="E709" s="331">
        <v>30</v>
      </c>
      <c r="F709" s="331"/>
      <c r="G709" s="333">
        <f t="shared" si="14"/>
        <v>5005.649999999986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6</v>
      </c>
      <c r="C710" s="298">
        <v>46111</v>
      </c>
      <c r="D710" s="299" t="s">
        <v>300</v>
      </c>
      <c r="E710" s="331">
        <v>15.96</v>
      </c>
      <c r="F710" s="331"/>
      <c r="G710" s="333">
        <f t="shared" si="14"/>
        <v>5035.649999999986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3</v>
      </c>
      <c r="C711" s="298">
        <v>46111</v>
      </c>
      <c r="D711" s="299" t="s">
        <v>379</v>
      </c>
      <c r="E711" s="331">
        <v>18.96</v>
      </c>
      <c r="F711" s="331"/>
      <c r="G711" s="333">
        <f t="shared" si="14"/>
        <v>5051.609999999986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46110</v>
      </c>
      <c r="D712" s="299" t="s">
        <v>311</v>
      </c>
      <c r="E712" s="331">
        <v>144.22</v>
      </c>
      <c r="F712" s="331"/>
      <c r="G712" s="333">
        <f t="shared" si="14"/>
        <v>5070.5699999999861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7</v>
      </c>
      <c r="C713" s="298">
        <v>46110</v>
      </c>
      <c r="D713" s="299" t="s">
        <v>380</v>
      </c>
      <c r="E713" s="331">
        <v>181.04</v>
      </c>
      <c r="F713" s="331"/>
      <c r="G713" s="333">
        <f t="shared" si="14"/>
        <v>5214.7899999999863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6</v>
      </c>
      <c r="C714" s="298">
        <v>46110</v>
      </c>
      <c r="D714" s="299" t="s">
        <v>381</v>
      </c>
      <c r="E714" s="331">
        <v>196.9</v>
      </c>
      <c r="F714" s="331"/>
      <c r="G714" s="333">
        <f t="shared" si="14"/>
        <v>5395.8299999999863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3</v>
      </c>
      <c r="C715" s="298">
        <v>46110</v>
      </c>
      <c r="D715" s="299" t="s">
        <v>382</v>
      </c>
      <c r="E715" s="331">
        <v>7.5</v>
      </c>
      <c r="F715" s="331"/>
      <c r="G715" s="333">
        <f t="shared" si="14"/>
        <v>5592.7299999999859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46109</v>
      </c>
      <c r="D716" s="299" t="s">
        <v>319</v>
      </c>
      <c r="E716" s="331">
        <v>11.7</v>
      </c>
      <c r="F716" s="331"/>
      <c r="G716" s="333">
        <f t="shared" si="14"/>
        <v>5600.2299999999859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46109</v>
      </c>
      <c r="D717" s="299" t="s">
        <v>308</v>
      </c>
      <c r="E717" s="331">
        <v>210.76</v>
      </c>
      <c r="F717" s="331"/>
      <c r="G717" s="333">
        <f t="shared" si="14"/>
        <v>5611.9299999999857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4</v>
      </c>
      <c r="C718" s="298">
        <v>46109</v>
      </c>
      <c r="D718" s="299" t="s">
        <v>310</v>
      </c>
      <c r="E718" s="331">
        <v>46.9</v>
      </c>
      <c r="F718" s="331"/>
      <c r="G718" s="333">
        <f t="shared" si="14"/>
        <v>5822.689999999986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1</v>
      </c>
      <c r="C719" s="298">
        <v>46109</v>
      </c>
      <c r="D719" s="299" t="s">
        <v>329</v>
      </c>
      <c r="E719" s="331">
        <v>179.1</v>
      </c>
      <c r="F719" s="331"/>
      <c r="G719" s="333">
        <f t="shared" si="14"/>
        <v>5869.5899999999856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46109</v>
      </c>
      <c r="D720" s="299" t="s">
        <v>308</v>
      </c>
      <c r="E720" s="331">
        <v>31.97</v>
      </c>
      <c r="F720" s="331"/>
      <c r="G720" s="333">
        <f t="shared" si="14"/>
        <v>6048.689999999986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8</v>
      </c>
      <c r="C721" s="298">
        <v>46109</v>
      </c>
      <c r="D721" s="299" t="s">
        <v>308</v>
      </c>
      <c r="E721" s="331">
        <v>12.19</v>
      </c>
      <c r="F721" s="331"/>
      <c r="G721" s="333">
        <f t="shared" si="14"/>
        <v>6080.6599999999862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41</v>
      </c>
      <c r="C722" s="298">
        <v>46108</v>
      </c>
      <c r="D722" s="299" t="s">
        <v>383</v>
      </c>
      <c r="E722" s="331"/>
      <c r="F722" s="331">
        <v>400</v>
      </c>
      <c r="G722" s="333">
        <f t="shared" si="14"/>
        <v>6092.8499999999858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46108</v>
      </c>
      <c r="D723" s="299" t="s">
        <v>301</v>
      </c>
      <c r="E723" s="331">
        <v>19.5</v>
      </c>
      <c r="F723" s="331"/>
      <c r="G723" s="333">
        <f t="shared" si="14"/>
        <v>5692.8499999999858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46108</v>
      </c>
      <c r="D724" s="299" t="s">
        <v>296</v>
      </c>
      <c r="E724" s="331">
        <v>11.48</v>
      </c>
      <c r="F724" s="331"/>
      <c r="G724" s="333">
        <f t="shared" si="14"/>
        <v>5712.3499999999858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8</v>
      </c>
      <c r="C725" s="298">
        <v>46108</v>
      </c>
      <c r="D725" s="299" t="s">
        <v>334</v>
      </c>
      <c r="E725" s="331">
        <v>11.46</v>
      </c>
      <c r="F725" s="331"/>
      <c r="G725" s="333">
        <f t="shared" si="14"/>
        <v>5723.8299999999854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4</v>
      </c>
      <c r="C726" s="298">
        <v>46108</v>
      </c>
      <c r="D726" s="299" t="s">
        <v>334</v>
      </c>
      <c r="E726" s="331">
        <v>38.21</v>
      </c>
      <c r="F726" s="331"/>
      <c r="G726" s="333">
        <f t="shared" si="14"/>
        <v>5735.2899999999854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2</v>
      </c>
      <c r="C727" s="298">
        <v>46108</v>
      </c>
      <c r="D727" s="299" t="s">
        <v>384</v>
      </c>
      <c r="E727" s="331">
        <v>69.95</v>
      </c>
      <c r="F727" s="331"/>
      <c r="G727" s="333">
        <f t="shared" si="14"/>
        <v>5773.4999999999854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3</v>
      </c>
      <c r="C728" s="298">
        <v>46108</v>
      </c>
      <c r="D728" s="299" t="s">
        <v>348</v>
      </c>
      <c r="E728" s="331">
        <v>10.78</v>
      </c>
      <c r="F728" s="331"/>
      <c r="G728" s="333">
        <f t="shared" si="14"/>
        <v>5843.4499999999853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46108</v>
      </c>
      <c r="D729" s="299" t="s">
        <v>300</v>
      </c>
      <c r="E729" s="331">
        <v>15.84</v>
      </c>
      <c r="F729" s="331"/>
      <c r="G729" s="333">
        <f t="shared" si="14"/>
        <v>5854.229999999985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8</v>
      </c>
      <c r="C730" s="298">
        <v>46108</v>
      </c>
      <c r="D730" s="299" t="s">
        <v>385</v>
      </c>
      <c r="E730" s="331">
        <v>22.48</v>
      </c>
      <c r="F730" s="331"/>
      <c r="G730" s="333">
        <f t="shared" si="14"/>
        <v>5870.0699999999852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2</v>
      </c>
      <c r="C731" s="298">
        <v>46107</v>
      </c>
      <c r="D731" s="299" t="s">
        <v>358</v>
      </c>
      <c r="E731" s="331">
        <v>11.17</v>
      </c>
      <c r="F731" s="331"/>
      <c r="G731" s="333">
        <f t="shared" si="14"/>
        <v>5892.5499999999847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46107</v>
      </c>
      <c r="D732" s="299" t="s">
        <v>386</v>
      </c>
      <c r="E732" s="331">
        <v>14.38</v>
      </c>
      <c r="F732" s="331"/>
      <c r="G732" s="333">
        <f t="shared" si="14"/>
        <v>5903.7199999999848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8</v>
      </c>
      <c r="C733" s="298">
        <v>46107</v>
      </c>
      <c r="D733" s="299" t="s">
        <v>387</v>
      </c>
      <c r="E733" s="331">
        <v>45</v>
      </c>
      <c r="F733" s="331"/>
      <c r="G733" s="333">
        <f t="shared" si="14"/>
        <v>5918.0999999999849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2</v>
      </c>
      <c r="C734" s="298">
        <v>46107</v>
      </c>
      <c r="D734" s="299" t="s">
        <v>324</v>
      </c>
      <c r="E734" s="331">
        <v>9.0299999999999994</v>
      </c>
      <c r="F734" s="331"/>
      <c r="G734" s="333">
        <f t="shared" si="14"/>
        <v>5963.0999999999849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46107</v>
      </c>
      <c r="D735" s="299" t="s">
        <v>301</v>
      </c>
      <c r="E735" s="331">
        <v>30</v>
      </c>
      <c r="F735" s="331"/>
      <c r="G735" s="333">
        <f t="shared" si="14"/>
        <v>5972.1299999999846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6</v>
      </c>
      <c r="C736" s="298">
        <v>46106</v>
      </c>
      <c r="D736" s="299" t="s">
        <v>388</v>
      </c>
      <c r="E736" s="331">
        <v>12</v>
      </c>
      <c r="F736" s="331"/>
      <c r="G736" s="333">
        <f t="shared" si="14"/>
        <v>6002.1299999999846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6</v>
      </c>
      <c r="C737" s="298">
        <v>46106</v>
      </c>
      <c r="D737" s="299" t="s">
        <v>389</v>
      </c>
      <c r="E737" s="331">
        <v>20</v>
      </c>
      <c r="F737" s="331"/>
      <c r="G737" s="333">
        <f t="shared" si="14"/>
        <v>6014.1299999999846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46106</v>
      </c>
      <c r="D738" s="299" t="s">
        <v>296</v>
      </c>
      <c r="E738" s="331">
        <v>21.05</v>
      </c>
      <c r="F738" s="331"/>
      <c r="G738" s="333">
        <f t="shared" si="14"/>
        <v>6034.1299999999846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4</v>
      </c>
      <c r="C739" s="298">
        <v>46106</v>
      </c>
      <c r="D739" s="299" t="s">
        <v>296</v>
      </c>
      <c r="E739" s="331">
        <v>38.58</v>
      </c>
      <c r="F739" s="331"/>
      <c r="G739" s="333">
        <f t="shared" si="14"/>
        <v>6055.1799999999848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12</v>
      </c>
      <c r="C740" s="298">
        <v>46106</v>
      </c>
      <c r="D740" s="299" t="s">
        <v>314</v>
      </c>
      <c r="E740" s="331">
        <v>204.47</v>
      </c>
      <c r="F740" s="331"/>
      <c r="G740" s="333">
        <f t="shared" si="14"/>
        <v>6093.7599999999848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24</v>
      </c>
      <c r="C741" s="298">
        <v>46105</v>
      </c>
      <c r="D741" s="299" t="s">
        <v>860</v>
      </c>
      <c r="E741" s="331">
        <v>86.58</v>
      </c>
      <c r="F741" s="331"/>
      <c r="G741" s="333">
        <f t="shared" si="14"/>
        <v>6298.229999999985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6</v>
      </c>
      <c r="C742" s="298">
        <v>46105</v>
      </c>
      <c r="D742" s="299" t="s">
        <v>389</v>
      </c>
      <c r="E742" s="331">
        <v>20</v>
      </c>
      <c r="F742" s="331"/>
      <c r="G742" s="333">
        <f t="shared" si="14"/>
        <v>6384.8099999999849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46105</v>
      </c>
      <c r="D743" s="299" t="s">
        <v>390</v>
      </c>
      <c r="E743" s="331">
        <v>15.29</v>
      </c>
      <c r="F743" s="331"/>
      <c r="G743" s="333">
        <f t="shared" si="14"/>
        <v>6404.8099999999849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8</v>
      </c>
      <c r="C744" s="298">
        <v>46105</v>
      </c>
      <c r="D744" s="299" t="s">
        <v>308</v>
      </c>
      <c r="E744" s="331">
        <v>47.99</v>
      </c>
      <c r="F744" s="331"/>
      <c r="G744" s="333">
        <f t="shared" si="14"/>
        <v>6420.0999999999849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23</v>
      </c>
      <c r="C745" s="298">
        <v>46104</v>
      </c>
      <c r="D745" s="299" t="s">
        <v>67</v>
      </c>
      <c r="E745" s="331">
        <v>650.88</v>
      </c>
      <c r="F745" s="331"/>
      <c r="G745" s="333">
        <f t="shared" si="14"/>
        <v>6468.0899999999847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46104</v>
      </c>
      <c r="D746" s="299" t="s">
        <v>391</v>
      </c>
      <c r="E746" s="331">
        <v>46</v>
      </c>
      <c r="F746" s="331"/>
      <c r="G746" s="333">
        <f t="shared" si="14"/>
        <v>7118.9699999999848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46103</v>
      </c>
      <c r="D747" s="299" t="s">
        <v>392</v>
      </c>
      <c r="E747" s="331">
        <v>24.81</v>
      </c>
      <c r="F747" s="331"/>
      <c r="G747" s="333">
        <f t="shared" si="14"/>
        <v>7164.9699999999848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4</v>
      </c>
      <c r="C748" s="298">
        <v>46103</v>
      </c>
      <c r="D748" s="299" t="s">
        <v>296</v>
      </c>
      <c r="E748" s="331">
        <v>28.77</v>
      </c>
      <c r="F748" s="331"/>
      <c r="G748" s="333">
        <f t="shared" si="14"/>
        <v>7189.7799999999852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46103</v>
      </c>
      <c r="D749" s="299" t="s">
        <v>296</v>
      </c>
      <c r="E749" s="331">
        <v>11.9</v>
      </c>
      <c r="F749" s="331"/>
      <c r="G749" s="333">
        <f t="shared" si="14"/>
        <v>7218.5499999999856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46103</v>
      </c>
      <c r="D750" s="299" t="s">
        <v>300</v>
      </c>
      <c r="E750" s="331">
        <v>42.59</v>
      </c>
      <c r="F750" s="331"/>
      <c r="G750" s="333">
        <f t="shared" si="14"/>
        <v>7230.4499999999853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46103</v>
      </c>
      <c r="D751" s="299" t="s">
        <v>300</v>
      </c>
      <c r="E751" s="331">
        <v>17.579999999999998</v>
      </c>
      <c r="F751" s="331"/>
      <c r="G751" s="333">
        <f t="shared" si="14"/>
        <v>7273.0399999999854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46103</v>
      </c>
      <c r="D752" s="299" t="s">
        <v>300</v>
      </c>
      <c r="E752" s="331">
        <v>11.99</v>
      </c>
      <c r="F752" s="331"/>
      <c r="G752" s="333">
        <f t="shared" si="14"/>
        <v>7290.6199999999853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1</v>
      </c>
      <c r="C753" s="298">
        <v>46103</v>
      </c>
      <c r="D753" s="299" t="s">
        <v>311</v>
      </c>
      <c r="E753" s="331">
        <v>81.31</v>
      </c>
      <c r="F753" s="331"/>
      <c r="G753" s="333">
        <f t="shared" si="14"/>
        <v>7302.6099999999851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1</v>
      </c>
      <c r="C754" s="298">
        <v>46103</v>
      </c>
      <c r="D754" s="299" t="s">
        <v>393</v>
      </c>
      <c r="E754" s="331">
        <v>38.44</v>
      </c>
      <c r="F754" s="331"/>
      <c r="G754" s="333">
        <f t="shared" si="14"/>
        <v>7383.9199999999855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2</v>
      </c>
      <c r="C755" s="298">
        <v>46103</v>
      </c>
      <c r="D755" s="299" t="s">
        <v>394</v>
      </c>
      <c r="E755" s="331">
        <v>35.700000000000003</v>
      </c>
      <c r="F755" s="331"/>
      <c r="G755" s="333">
        <f t="shared" si="14"/>
        <v>7422.3599999999851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6</v>
      </c>
      <c r="C756" s="298">
        <v>46102</v>
      </c>
      <c r="D756" s="299" t="s">
        <v>300</v>
      </c>
      <c r="E756" s="331">
        <v>10.64</v>
      </c>
      <c r="F756" s="331"/>
      <c r="G756" s="333">
        <f t="shared" si="14"/>
        <v>7458.0599999999849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1</v>
      </c>
      <c r="C757" s="298">
        <v>46102</v>
      </c>
      <c r="D757" s="299" t="s">
        <v>300</v>
      </c>
      <c r="E757" s="331">
        <v>28.69</v>
      </c>
      <c r="F757" s="331"/>
      <c r="G757" s="333">
        <f t="shared" si="14"/>
        <v>7468.6999999999853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46102</v>
      </c>
      <c r="D758" s="299" t="s">
        <v>348</v>
      </c>
      <c r="E758" s="331">
        <v>11.59</v>
      </c>
      <c r="F758" s="331"/>
      <c r="G758" s="333">
        <f t="shared" si="14"/>
        <v>7497.3899999999849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291</v>
      </c>
      <c r="B759" s="330">
        <v>41</v>
      </c>
      <c r="C759" s="298">
        <v>46102</v>
      </c>
      <c r="D759" s="299" t="s">
        <v>383</v>
      </c>
      <c r="E759" s="331"/>
      <c r="F759" s="331">
        <v>400</v>
      </c>
      <c r="G759" s="333">
        <f t="shared" si="14"/>
        <v>7508.979999999985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5</v>
      </c>
      <c r="C760" s="298">
        <v>46102</v>
      </c>
      <c r="D760" s="299" t="s">
        <v>395</v>
      </c>
      <c r="E760" s="331">
        <v>170</v>
      </c>
      <c r="F760" s="331"/>
      <c r="G760" s="333">
        <f t="shared" si="14"/>
        <v>7108.979999999985</v>
      </c>
      <c r="H760" s="334" t="s">
        <v>298</v>
      </c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5</v>
      </c>
      <c r="C761" s="298">
        <v>46102</v>
      </c>
      <c r="D761" s="299" t="s">
        <v>354</v>
      </c>
      <c r="E761" s="331">
        <v>70</v>
      </c>
      <c r="F761" s="331"/>
      <c r="G761" s="333">
        <f t="shared" si="14"/>
        <v>7278.979999999985</v>
      </c>
      <c r="H761" s="334" t="s">
        <v>298</v>
      </c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5</v>
      </c>
      <c r="C762" s="298">
        <v>46102</v>
      </c>
      <c r="D762" s="299" t="s">
        <v>396</v>
      </c>
      <c r="E762" s="331">
        <v>40</v>
      </c>
      <c r="F762" s="331"/>
      <c r="G762" s="333">
        <f t="shared" ref="G762:G1016" si="15">G763-E762+F762</f>
        <v>7348.979999999985</v>
      </c>
      <c r="H762" s="334" t="s">
        <v>298</v>
      </c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3</v>
      </c>
      <c r="C763" s="298">
        <v>46102</v>
      </c>
      <c r="D763" s="299" t="s">
        <v>348</v>
      </c>
      <c r="E763" s="331">
        <v>25</v>
      </c>
      <c r="F763" s="331"/>
      <c r="G763" s="333">
        <f t="shared" si="15"/>
        <v>7388.979999999985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1</v>
      </c>
      <c r="C764" s="298">
        <v>46102</v>
      </c>
      <c r="D764" s="299" t="s">
        <v>304</v>
      </c>
      <c r="E764" s="331">
        <v>65.19</v>
      </c>
      <c r="F764" s="331"/>
      <c r="G764" s="333">
        <f t="shared" si="15"/>
        <v>7413.979999999985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4</v>
      </c>
      <c r="C765" s="298">
        <v>46102</v>
      </c>
      <c r="D765" s="299" t="s">
        <v>310</v>
      </c>
      <c r="E765" s="331">
        <v>37.450000000000003</v>
      </c>
      <c r="F765" s="331"/>
      <c r="G765" s="333">
        <f t="shared" si="15"/>
        <v>7479.1699999999846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46101</v>
      </c>
      <c r="D766" s="299" t="s">
        <v>356</v>
      </c>
      <c r="E766" s="331">
        <v>65.099999999999994</v>
      </c>
      <c r="F766" s="331"/>
      <c r="G766" s="333">
        <f t="shared" si="15"/>
        <v>7516.6199999999844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22</v>
      </c>
      <c r="C767" s="298">
        <v>46101</v>
      </c>
      <c r="D767" s="299" t="s">
        <v>323</v>
      </c>
      <c r="E767" s="331">
        <v>20.22</v>
      </c>
      <c r="F767" s="331"/>
      <c r="G767" s="333">
        <f t="shared" si="15"/>
        <v>7581.7199999999848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6</v>
      </c>
      <c r="C768" s="298">
        <v>46101</v>
      </c>
      <c r="D768" s="299" t="s">
        <v>433</v>
      </c>
      <c r="E768" s="331">
        <v>-73</v>
      </c>
      <c r="F768" s="331"/>
      <c r="G768" s="333">
        <f t="shared" si="15"/>
        <v>7601.939999999985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6</v>
      </c>
      <c r="C769" s="298">
        <v>46101</v>
      </c>
      <c r="D769" s="299" t="s">
        <v>300</v>
      </c>
      <c r="E769" s="331">
        <v>34.68</v>
      </c>
      <c r="F769" s="331"/>
      <c r="G769" s="333">
        <f t="shared" si="15"/>
        <v>7528.939999999985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6</v>
      </c>
      <c r="C770" s="298">
        <v>46101</v>
      </c>
      <c r="D770" s="299" t="s">
        <v>397</v>
      </c>
      <c r="E770" s="331">
        <v>10.63</v>
      </c>
      <c r="F770" s="331"/>
      <c r="G770" s="333">
        <f t="shared" si="15"/>
        <v>7563.6199999999853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46101</v>
      </c>
      <c r="D771" s="299" t="s">
        <v>398</v>
      </c>
      <c r="E771" s="331">
        <v>106.49</v>
      </c>
      <c r="F771" s="331"/>
      <c r="G771" s="333">
        <f t="shared" si="15"/>
        <v>7574.2499999999854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46100</v>
      </c>
      <c r="D772" s="299" t="s">
        <v>357</v>
      </c>
      <c r="E772" s="331">
        <v>16.739999999999998</v>
      </c>
      <c r="F772" s="331"/>
      <c r="G772" s="333">
        <f t="shared" si="15"/>
        <v>7680.7399999999852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8</v>
      </c>
      <c r="C773" s="298">
        <v>46100</v>
      </c>
      <c r="D773" s="299" t="s">
        <v>399</v>
      </c>
      <c r="E773" s="331">
        <v>108.54</v>
      </c>
      <c r="F773" s="331"/>
      <c r="G773" s="333">
        <f t="shared" si="15"/>
        <v>7697.479999999985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294</v>
      </c>
      <c r="B774" s="330">
        <v>22</v>
      </c>
      <c r="C774" s="298">
        <v>46100</v>
      </c>
      <c r="D774" s="299" t="s">
        <v>835</v>
      </c>
      <c r="E774" s="331">
        <v>12.77</v>
      </c>
      <c r="F774" s="331"/>
      <c r="G774" s="333">
        <f t="shared" si="15"/>
        <v>7806.019999999985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46100</v>
      </c>
      <c r="D775" s="299" t="s">
        <v>334</v>
      </c>
      <c r="E775" s="331">
        <v>28.33</v>
      </c>
      <c r="F775" s="331"/>
      <c r="G775" s="333">
        <f t="shared" si="15"/>
        <v>7818.7899999999854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46100</v>
      </c>
      <c r="D776" s="299" t="s">
        <v>358</v>
      </c>
      <c r="E776" s="331">
        <v>17.45</v>
      </c>
      <c r="F776" s="331"/>
      <c r="G776" s="333">
        <f t="shared" si="15"/>
        <v>7847.1199999999853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294</v>
      </c>
      <c r="B777" s="330">
        <v>22</v>
      </c>
      <c r="C777" s="298">
        <v>46100</v>
      </c>
      <c r="D777" s="299" t="s">
        <v>328</v>
      </c>
      <c r="E777" s="331">
        <v>7.46</v>
      </c>
      <c r="F777" s="331"/>
      <c r="G777" s="333">
        <f t="shared" si="15"/>
        <v>7864.5699999999852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335</v>
      </c>
      <c r="B778" s="330" t="s">
        <v>335</v>
      </c>
      <c r="C778" s="298">
        <v>46100</v>
      </c>
      <c r="D778" s="299" t="s">
        <v>336</v>
      </c>
      <c r="E778" s="331">
        <v>172.29</v>
      </c>
      <c r="F778" s="331"/>
      <c r="G778" s="333">
        <f t="shared" si="15"/>
        <v>7872.0299999999852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15</v>
      </c>
      <c r="C779" s="298">
        <v>46100</v>
      </c>
      <c r="D779" s="299" t="s">
        <v>185</v>
      </c>
      <c r="E779" s="331">
        <v>175.09</v>
      </c>
      <c r="F779" s="331"/>
      <c r="G779" s="333">
        <f t="shared" si="15"/>
        <v>8044.3199999999852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291</v>
      </c>
      <c r="B780" s="330">
        <v>39</v>
      </c>
      <c r="C780" s="298">
        <v>46100</v>
      </c>
      <c r="D780" s="299" t="s">
        <v>292</v>
      </c>
      <c r="E780" s="331"/>
      <c r="F780" s="331">
        <v>2763.78</v>
      </c>
      <c r="G780" s="333">
        <f t="shared" si="15"/>
        <v>8219.4099999999853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2</v>
      </c>
      <c r="C781" s="298">
        <v>46099</v>
      </c>
      <c r="D781" s="299" t="s">
        <v>400</v>
      </c>
      <c r="E781" s="331">
        <v>47.46</v>
      </c>
      <c r="F781" s="331"/>
      <c r="G781" s="333">
        <f t="shared" si="15"/>
        <v>5455.6299999999856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46099</v>
      </c>
      <c r="D782" s="299" t="s">
        <v>400</v>
      </c>
      <c r="E782" s="331">
        <v>15.01</v>
      </c>
      <c r="F782" s="331"/>
      <c r="G782" s="333">
        <f t="shared" si="15"/>
        <v>5503.0899999999856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40</v>
      </c>
      <c r="C783" s="298">
        <v>46099</v>
      </c>
      <c r="D783" s="299" t="s">
        <v>316</v>
      </c>
      <c r="E783" s="331"/>
      <c r="F783" s="331">
        <v>838.67</v>
      </c>
      <c r="G783" s="333">
        <f t="shared" si="15"/>
        <v>5518.0999999999858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46099</v>
      </c>
      <c r="D784" s="299" t="s">
        <v>296</v>
      </c>
      <c r="E784" s="331">
        <v>14.67</v>
      </c>
      <c r="F784" s="331"/>
      <c r="G784" s="333">
        <f t="shared" si="15"/>
        <v>4679.4299999999857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4</v>
      </c>
      <c r="C785" s="298">
        <v>46099</v>
      </c>
      <c r="D785" s="299" t="s">
        <v>296</v>
      </c>
      <c r="E785" s="331">
        <v>40.22</v>
      </c>
      <c r="F785" s="331"/>
      <c r="G785" s="333">
        <f t="shared" si="15"/>
        <v>4694.0999999999858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8</v>
      </c>
      <c r="C786" s="298">
        <v>46099</v>
      </c>
      <c r="D786" s="299" t="s">
        <v>295</v>
      </c>
      <c r="E786" s="331">
        <v>3.49</v>
      </c>
      <c r="F786" s="331"/>
      <c r="G786" s="333">
        <f t="shared" si="15"/>
        <v>4734.3199999999861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22</v>
      </c>
      <c r="C787" s="298">
        <v>46099</v>
      </c>
      <c r="D787" s="299" t="s">
        <v>401</v>
      </c>
      <c r="E787" s="331">
        <v>13.84</v>
      </c>
      <c r="F787" s="331"/>
      <c r="G787" s="333">
        <f t="shared" si="15"/>
        <v>4737.8099999999858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294</v>
      </c>
      <c r="B788" s="330">
        <v>17</v>
      </c>
      <c r="C788" s="298">
        <v>46098</v>
      </c>
      <c r="D788" s="299" t="s">
        <v>188</v>
      </c>
      <c r="E788" s="331">
        <v>42.65</v>
      </c>
      <c r="F788" s="331"/>
      <c r="G788" s="333">
        <f t="shared" si="15"/>
        <v>4751.649999999986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23</v>
      </c>
      <c r="C789" s="298">
        <v>46098</v>
      </c>
      <c r="D789" s="299" t="s">
        <v>402</v>
      </c>
      <c r="E789" s="331">
        <v>529.46</v>
      </c>
      <c r="F789" s="331"/>
      <c r="G789" s="333">
        <f t="shared" si="15"/>
        <v>4794.2999999999856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294</v>
      </c>
      <c r="B790" s="330">
        <v>43</v>
      </c>
      <c r="C790" s="298">
        <v>46098</v>
      </c>
      <c r="D790" s="299" t="s">
        <v>333</v>
      </c>
      <c r="E790" s="331">
        <v>22.35</v>
      </c>
      <c r="F790" s="331"/>
      <c r="G790" s="333">
        <f t="shared" si="15"/>
        <v>5323.7599999999857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42</v>
      </c>
      <c r="C791" s="298">
        <v>46098</v>
      </c>
      <c r="D791" s="299" t="s">
        <v>333</v>
      </c>
      <c r="E791" s="331">
        <v>37.25</v>
      </c>
      <c r="F791" s="331"/>
      <c r="G791" s="333">
        <f t="shared" si="15"/>
        <v>5346.109999999986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8</v>
      </c>
      <c r="C792" s="298">
        <v>46098</v>
      </c>
      <c r="D792" s="299" t="s">
        <v>319</v>
      </c>
      <c r="E792" s="331">
        <v>3.99</v>
      </c>
      <c r="F792" s="331"/>
      <c r="G792" s="333">
        <f t="shared" si="15"/>
        <v>5383.359999999986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8</v>
      </c>
      <c r="C793" s="298">
        <v>46098</v>
      </c>
      <c r="D793" s="299" t="s">
        <v>319</v>
      </c>
      <c r="E793" s="331">
        <v>24.47</v>
      </c>
      <c r="F793" s="331"/>
      <c r="G793" s="333">
        <f t="shared" si="15"/>
        <v>5387.3499999999858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21</v>
      </c>
      <c r="C794" s="298">
        <v>46098</v>
      </c>
      <c r="D794" s="299" t="s">
        <v>194</v>
      </c>
      <c r="E794" s="331">
        <v>75.599999999999994</v>
      </c>
      <c r="F794" s="331"/>
      <c r="G794" s="333">
        <f t="shared" si="15"/>
        <v>5411.8199999999861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5</v>
      </c>
      <c r="C795" s="298">
        <v>46097</v>
      </c>
      <c r="D795" s="299" t="s">
        <v>340</v>
      </c>
      <c r="E795" s="331">
        <v>21.3</v>
      </c>
      <c r="F795" s="331"/>
      <c r="G795" s="333">
        <f t="shared" si="15"/>
        <v>5487.4199999999864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11</v>
      </c>
      <c r="C796" s="298">
        <v>46097</v>
      </c>
      <c r="D796" s="299" t="s">
        <v>178</v>
      </c>
      <c r="E796" s="331">
        <v>267.91000000000003</v>
      </c>
      <c r="F796" s="331"/>
      <c r="G796" s="333">
        <f t="shared" si="15"/>
        <v>5508.7199999999866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287</v>
      </c>
      <c r="B797" s="330" t="s">
        <v>287</v>
      </c>
      <c r="C797" s="298">
        <v>46097</v>
      </c>
      <c r="D797" s="299" t="s">
        <v>403</v>
      </c>
      <c r="E797" s="331"/>
      <c r="F797" s="331">
        <v>80</v>
      </c>
      <c r="G797" s="333">
        <f t="shared" si="15"/>
        <v>5776.6299999999865</v>
      </c>
      <c r="H797" s="334" t="s">
        <v>298</v>
      </c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46097</v>
      </c>
      <c r="D798" s="299" t="s">
        <v>302</v>
      </c>
      <c r="E798" s="331">
        <v>80</v>
      </c>
      <c r="F798" s="331"/>
      <c r="G798" s="333">
        <f t="shared" si="15"/>
        <v>5696.6299999999865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4</v>
      </c>
      <c r="C799" s="298">
        <v>46097</v>
      </c>
      <c r="D799" s="299" t="s">
        <v>310</v>
      </c>
      <c r="E799" s="331">
        <v>42.47</v>
      </c>
      <c r="F799" s="331"/>
      <c r="G799" s="333">
        <f t="shared" si="15"/>
        <v>5776.6299999999865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46097</v>
      </c>
      <c r="D800" s="299" t="s">
        <v>296</v>
      </c>
      <c r="E800" s="331">
        <v>11.18</v>
      </c>
      <c r="F800" s="331"/>
      <c r="G800" s="333">
        <f t="shared" si="15"/>
        <v>5819.0999999999867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2</v>
      </c>
      <c r="C801" s="298">
        <v>46096</v>
      </c>
      <c r="D801" s="299" t="s">
        <v>404</v>
      </c>
      <c r="E801" s="331">
        <v>38.67</v>
      </c>
      <c r="F801" s="331"/>
      <c r="G801" s="333">
        <f t="shared" si="15"/>
        <v>5830.279999999987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3</v>
      </c>
      <c r="C802" s="298">
        <v>46096</v>
      </c>
      <c r="D802" s="299" t="s">
        <v>348</v>
      </c>
      <c r="E802" s="331">
        <v>7.11</v>
      </c>
      <c r="F802" s="331"/>
      <c r="G802" s="333">
        <f t="shared" si="15"/>
        <v>5868.9499999999871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1</v>
      </c>
      <c r="C803" s="298">
        <v>46096</v>
      </c>
      <c r="D803" s="299" t="s">
        <v>304</v>
      </c>
      <c r="E803" s="331">
        <v>126.64</v>
      </c>
      <c r="F803" s="331"/>
      <c r="G803" s="333">
        <f t="shared" si="15"/>
        <v>5876.0599999999868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46096</v>
      </c>
      <c r="D804" s="299" t="s">
        <v>311</v>
      </c>
      <c r="E804" s="331">
        <v>125.2</v>
      </c>
      <c r="F804" s="331"/>
      <c r="G804" s="333">
        <f t="shared" si="15"/>
        <v>6002.6999999999871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46096</v>
      </c>
      <c r="D805" s="299" t="s">
        <v>306</v>
      </c>
      <c r="E805" s="331">
        <v>37.159999999999997</v>
      </c>
      <c r="F805" s="331"/>
      <c r="G805" s="333">
        <f t="shared" si="15"/>
        <v>6127.8999999999869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16</v>
      </c>
      <c r="C806" s="298">
        <v>46096</v>
      </c>
      <c r="D806" s="299" t="s">
        <v>405</v>
      </c>
      <c r="E806" s="331">
        <v>713.06</v>
      </c>
      <c r="F806" s="331"/>
      <c r="G806" s="333">
        <f t="shared" si="15"/>
        <v>6165.0599999999868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5</v>
      </c>
      <c r="C807" s="298">
        <v>46095</v>
      </c>
      <c r="D807" s="299" t="s">
        <v>406</v>
      </c>
      <c r="E807" s="331">
        <v>24</v>
      </c>
      <c r="F807" s="331"/>
      <c r="G807" s="333">
        <f t="shared" si="15"/>
        <v>6878.1199999999862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46095</v>
      </c>
      <c r="D808" s="299" t="s">
        <v>348</v>
      </c>
      <c r="E808" s="331">
        <v>14.58</v>
      </c>
      <c r="F808" s="331"/>
      <c r="G808" s="333">
        <f t="shared" si="15"/>
        <v>6902.1199999999862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291</v>
      </c>
      <c r="B809" s="330">
        <v>41</v>
      </c>
      <c r="C809" s="298">
        <v>46094</v>
      </c>
      <c r="D809" s="299" t="s">
        <v>407</v>
      </c>
      <c r="E809" s="331"/>
      <c r="F809" s="331">
        <v>300</v>
      </c>
      <c r="G809" s="333">
        <f t="shared" si="15"/>
        <v>6916.6999999999862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1</v>
      </c>
      <c r="C810" s="298">
        <v>46094</v>
      </c>
      <c r="D810" s="299" t="s">
        <v>311</v>
      </c>
      <c r="E810" s="331">
        <v>17.71</v>
      </c>
      <c r="F810" s="331"/>
      <c r="G810" s="333">
        <f t="shared" si="15"/>
        <v>6616.6999999999862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4</v>
      </c>
      <c r="C811" s="298">
        <v>46094</v>
      </c>
      <c r="D811" s="299" t="s">
        <v>296</v>
      </c>
      <c r="E811" s="331">
        <v>31.56</v>
      </c>
      <c r="F811" s="331"/>
      <c r="G811" s="333">
        <f t="shared" si="15"/>
        <v>6634.4099999999862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2</v>
      </c>
      <c r="C812" s="298">
        <v>46094</v>
      </c>
      <c r="D812" s="299" t="s">
        <v>296</v>
      </c>
      <c r="E812" s="331">
        <v>34.79</v>
      </c>
      <c r="F812" s="331"/>
      <c r="G812" s="333">
        <f t="shared" si="15"/>
        <v>6665.9699999999866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46094</v>
      </c>
      <c r="D813" s="299" t="s">
        <v>408</v>
      </c>
      <c r="E813" s="331">
        <v>23.9</v>
      </c>
      <c r="F813" s="331"/>
      <c r="G813" s="333">
        <f t="shared" si="15"/>
        <v>6700.7599999999866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3</v>
      </c>
      <c r="C814" s="298">
        <v>46094</v>
      </c>
      <c r="D814" s="299" t="s">
        <v>348</v>
      </c>
      <c r="E814" s="331">
        <v>7.26</v>
      </c>
      <c r="F814" s="331"/>
      <c r="G814" s="333">
        <f t="shared" si="15"/>
        <v>6724.6599999999862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46094</v>
      </c>
      <c r="D815" s="299" t="s">
        <v>354</v>
      </c>
      <c r="E815" s="331">
        <v>85</v>
      </c>
      <c r="F815" s="331"/>
      <c r="G815" s="333">
        <f t="shared" si="15"/>
        <v>6731.9199999999864</v>
      </c>
      <c r="H815" s="334" t="s">
        <v>298</v>
      </c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8</v>
      </c>
      <c r="C816" s="298">
        <v>46093</v>
      </c>
      <c r="D816" s="299" t="s">
        <v>409</v>
      </c>
      <c r="E816" s="331">
        <v>51.22</v>
      </c>
      <c r="F816" s="331"/>
      <c r="G816" s="333">
        <f t="shared" si="15"/>
        <v>6816.9199999999864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2</v>
      </c>
      <c r="C817" s="298">
        <v>46093</v>
      </c>
      <c r="D817" s="299" t="s">
        <v>410</v>
      </c>
      <c r="E817" s="331">
        <v>57.43</v>
      </c>
      <c r="F817" s="331"/>
      <c r="G817" s="333">
        <f t="shared" si="15"/>
        <v>6868.1399999999867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2</v>
      </c>
      <c r="C818" s="298">
        <v>46093</v>
      </c>
      <c r="D818" s="299" t="s">
        <v>358</v>
      </c>
      <c r="E818" s="331">
        <v>17.45</v>
      </c>
      <c r="F818" s="331"/>
      <c r="G818" s="333">
        <f t="shared" si="15"/>
        <v>6925.569999999987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46093</v>
      </c>
      <c r="D819" s="299" t="s">
        <v>319</v>
      </c>
      <c r="E819" s="331">
        <v>7.92</v>
      </c>
      <c r="F819" s="331"/>
      <c r="G819" s="333">
        <f t="shared" si="15"/>
        <v>6943.0199999999868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38</v>
      </c>
      <c r="C820" s="298">
        <v>46093</v>
      </c>
      <c r="D820" s="299" t="s">
        <v>293</v>
      </c>
      <c r="E820" s="331"/>
      <c r="F820" s="331">
        <v>4726.92</v>
      </c>
      <c r="G820" s="333">
        <f t="shared" si="15"/>
        <v>6950.9399999999869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46093</v>
      </c>
      <c r="D821" s="299" t="s">
        <v>386</v>
      </c>
      <c r="E821" s="331">
        <v>15</v>
      </c>
      <c r="F821" s="331"/>
      <c r="G821" s="333">
        <f t="shared" si="15"/>
        <v>2224.0199999999868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46093</v>
      </c>
      <c r="D822" s="299" t="s">
        <v>411</v>
      </c>
      <c r="E822" s="331">
        <v>12</v>
      </c>
      <c r="F822" s="331"/>
      <c r="G822" s="333">
        <f t="shared" si="15"/>
        <v>2239.0199999999868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19</v>
      </c>
      <c r="C823" s="298">
        <v>46093</v>
      </c>
      <c r="D823" s="299" t="s">
        <v>191</v>
      </c>
      <c r="E823" s="331">
        <v>200</v>
      </c>
      <c r="F823" s="331"/>
      <c r="G823" s="333">
        <f t="shared" si="15"/>
        <v>2251.0199999999868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6</v>
      </c>
      <c r="C824" s="298">
        <v>46092</v>
      </c>
      <c r="D824" s="299" t="s">
        <v>412</v>
      </c>
      <c r="E824" s="331">
        <v>-10.050000000000001</v>
      </c>
      <c r="F824" s="331"/>
      <c r="G824" s="333">
        <f t="shared" si="15"/>
        <v>2451.0199999999868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6</v>
      </c>
      <c r="C825" s="298">
        <v>46092</v>
      </c>
      <c r="D825" s="299" t="s">
        <v>413</v>
      </c>
      <c r="E825" s="331">
        <v>25</v>
      </c>
      <c r="F825" s="331"/>
      <c r="G825" s="333">
        <f t="shared" si="15"/>
        <v>2440.9699999999866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46092</v>
      </c>
      <c r="D826" s="299" t="s">
        <v>301</v>
      </c>
      <c r="E826" s="331">
        <v>-9</v>
      </c>
      <c r="F826" s="331"/>
      <c r="G826" s="333">
        <f t="shared" si="15"/>
        <v>2465.9699999999866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291</v>
      </c>
      <c r="B827" s="330">
        <v>41</v>
      </c>
      <c r="C827" s="298">
        <v>46092</v>
      </c>
      <c r="D827" s="299" t="s">
        <v>407</v>
      </c>
      <c r="E827" s="331"/>
      <c r="F827" s="331">
        <v>500</v>
      </c>
      <c r="G827" s="333">
        <f t="shared" si="15"/>
        <v>2456.9699999999866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46092</v>
      </c>
      <c r="D828" s="299" t="s">
        <v>296</v>
      </c>
      <c r="E828" s="331">
        <v>16.170000000000002</v>
      </c>
      <c r="F828" s="331"/>
      <c r="G828" s="333">
        <f t="shared" si="15"/>
        <v>1956.9699999999864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22</v>
      </c>
      <c r="C829" s="298">
        <v>46092</v>
      </c>
      <c r="D829" s="299" t="s">
        <v>352</v>
      </c>
      <c r="E829" s="331">
        <v>19.16</v>
      </c>
      <c r="F829" s="331"/>
      <c r="G829" s="333">
        <f t="shared" si="15"/>
        <v>1973.1399999999865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335</v>
      </c>
      <c r="B830" s="330" t="s">
        <v>335</v>
      </c>
      <c r="C830" s="298">
        <v>46091</v>
      </c>
      <c r="D830" s="299" t="s">
        <v>447</v>
      </c>
      <c r="E830" s="331">
        <v>47.28</v>
      </c>
      <c r="F830" s="331"/>
      <c r="G830" s="333">
        <f t="shared" si="15"/>
        <v>1992.2999999999865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13</v>
      </c>
      <c r="C831" s="298">
        <v>46091</v>
      </c>
      <c r="D831" s="299" t="s">
        <v>182</v>
      </c>
      <c r="E831" s="331">
        <v>134.93</v>
      </c>
      <c r="F831" s="331"/>
      <c r="G831" s="333">
        <f t="shared" si="15"/>
        <v>2039.5799999999865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8</v>
      </c>
      <c r="C832" s="298">
        <v>46091</v>
      </c>
      <c r="D832" s="299" t="s">
        <v>295</v>
      </c>
      <c r="E832" s="331">
        <v>7.44</v>
      </c>
      <c r="F832" s="331"/>
      <c r="G832" s="333">
        <f t="shared" si="15"/>
        <v>2174.5099999999866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46091</v>
      </c>
      <c r="D833" s="299" t="s">
        <v>295</v>
      </c>
      <c r="E833" s="331">
        <v>29.53</v>
      </c>
      <c r="F833" s="331"/>
      <c r="G833" s="333">
        <f t="shared" si="15"/>
        <v>2181.9499999999866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46091</v>
      </c>
      <c r="D834" s="299" t="s">
        <v>310</v>
      </c>
      <c r="E834" s="331">
        <v>34.119999999999997</v>
      </c>
      <c r="F834" s="331"/>
      <c r="G834" s="333">
        <f t="shared" si="15"/>
        <v>2211.4799999999868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46091</v>
      </c>
      <c r="D835" s="299" t="s">
        <v>414</v>
      </c>
      <c r="E835" s="331">
        <v>18.57</v>
      </c>
      <c r="F835" s="331"/>
      <c r="G835" s="333">
        <f t="shared" si="15"/>
        <v>2245.5999999999867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294</v>
      </c>
      <c r="B836" s="330">
        <v>16</v>
      </c>
      <c r="C836" s="298">
        <v>46091</v>
      </c>
      <c r="D836" s="299" t="s">
        <v>415</v>
      </c>
      <c r="E836" s="331">
        <v>107</v>
      </c>
      <c r="F836" s="331"/>
      <c r="G836" s="333">
        <f t="shared" si="15"/>
        <v>2264.1699999999869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18</v>
      </c>
      <c r="C837" s="298">
        <v>46090</v>
      </c>
      <c r="D837" s="299" t="s">
        <v>361</v>
      </c>
      <c r="E837" s="331">
        <v>400</v>
      </c>
      <c r="F837" s="331"/>
      <c r="G837" s="333">
        <f t="shared" si="15"/>
        <v>2371.1699999999869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46090</v>
      </c>
      <c r="D838" s="299" t="s">
        <v>296</v>
      </c>
      <c r="E838" s="331">
        <v>24.69</v>
      </c>
      <c r="F838" s="331"/>
      <c r="G838" s="333">
        <f t="shared" si="15"/>
        <v>2771.1699999999869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3</v>
      </c>
      <c r="C839" s="298">
        <v>46090</v>
      </c>
      <c r="D839" s="299" t="s">
        <v>416</v>
      </c>
      <c r="E839" s="331">
        <v>4.59</v>
      </c>
      <c r="F839" s="331"/>
      <c r="G839" s="333">
        <f t="shared" si="15"/>
        <v>2795.8599999999869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294</v>
      </c>
      <c r="B840" s="330">
        <v>9</v>
      </c>
      <c r="C840" s="298">
        <v>46090</v>
      </c>
      <c r="D840" s="299" t="s">
        <v>58</v>
      </c>
      <c r="E840" s="331">
        <v>1281.53</v>
      </c>
      <c r="F840" s="331"/>
      <c r="G840" s="333">
        <f t="shared" si="15"/>
        <v>2800.4499999999871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7</v>
      </c>
      <c r="C841" s="298">
        <v>46090</v>
      </c>
      <c r="D841" s="299" t="s">
        <v>338</v>
      </c>
      <c r="E841" s="331">
        <v>40.61</v>
      </c>
      <c r="F841" s="331"/>
      <c r="G841" s="333">
        <f t="shared" si="15"/>
        <v>4081.9799999999873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287</v>
      </c>
      <c r="B842" s="330" t="s">
        <v>287</v>
      </c>
      <c r="C842" s="298">
        <v>46090</v>
      </c>
      <c r="D842" s="299" t="s">
        <v>417</v>
      </c>
      <c r="E842" s="331">
        <v>380</v>
      </c>
      <c r="F842" s="331">
        <v>380</v>
      </c>
      <c r="G842" s="333">
        <f t="shared" si="15"/>
        <v>4122.5899999999874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46090</v>
      </c>
      <c r="D843" s="299" t="s">
        <v>418</v>
      </c>
      <c r="E843" s="331">
        <v>15</v>
      </c>
      <c r="F843" s="331"/>
      <c r="G843" s="333">
        <f t="shared" si="15"/>
        <v>4122.5899999999874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2</v>
      </c>
      <c r="C844" s="298">
        <v>46090</v>
      </c>
      <c r="D844" s="299" t="s">
        <v>386</v>
      </c>
      <c r="E844" s="331">
        <v>15</v>
      </c>
      <c r="F844" s="331"/>
      <c r="G844" s="333">
        <f t="shared" si="15"/>
        <v>4137.5899999999874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6</v>
      </c>
      <c r="C845" s="298">
        <v>46090</v>
      </c>
      <c r="D845" s="299" t="s">
        <v>300</v>
      </c>
      <c r="E845" s="331">
        <v>70.66</v>
      </c>
      <c r="F845" s="331"/>
      <c r="G845" s="333">
        <f t="shared" si="15"/>
        <v>4152.5899999999874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1</v>
      </c>
      <c r="C846" s="298">
        <v>46089</v>
      </c>
      <c r="D846" s="299" t="s">
        <v>311</v>
      </c>
      <c r="E846" s="331">
        <v>109.77</v>
      </c>
      <c r="F846" s="331"/>
      <c r="G846" s="333">
        <f t="shared" si="15"/>
        <v>4223.2499999999873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6</v>
      </c>
      <c r="C847" s="298">
        <v>46089</v>
      </c>
      <c r="D847" s="299" t="s">
        <v>306</v>
      </c>
      <c r="E847" s="331">
        <v>9.3800000000000008</v>
      </c>
      <c r="F847" s="331"/>
      <c r="G847" s="333">
        <f t="shared" si="15"/>
        <v>4333.0199999999877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3</v>
      </c>
      <c r="C848" s="298">
        <v>46089</v>
      </c>
      <c r="D848" s="299" t="s">
        <v>419</v>
      </c>
      <c r="E848" s="331">
        <v>3.85</v>
      </c>
      <c r="F848" s="331"/>
      <c r="G848" s="333">
        <f t="shared" si="15"/>
        <v>4342.3999999999878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46089</v>
      </c>
      <c r="D849" s="299" t="s">
        <v>404</v>
      </c>
      <c r="E849" s="331">
        <v>88.54</v>
      </c>
      <c r="F849" s="331"/>
      <c r="G849" s="333">
        <f t="shared" si="15"/>
        <v>4346.2499999999882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46089</v>
      </c>
      <c r="D850" s="299" t="s">
        <v>358</v>
      </c>
      <c r="E850" s="331">
        <v>8.3800000000000008</v>
      </c>
      <c r="F850" s="331"/>
      <c r="G850" s="333">
        <f t="shared" si="15"/>
        <v>4434.7899999999881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2</v>
      </c>
      <c r="C851" s="298">
        <v>46089</v>
      </c>
      <c r="D851" s="299" t="s">
        <v>301</v>
      </c>
      <c r="E851" s="331">
        <v>39.549999999999997</v>
      </c>
      <c r="F851" s="331"/>
      <c r="G851" s="333">
        <f t="shared" si="15"/>
        <v>4443.1699999999882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4</v>
      </c>
      <c r="C852" s="298">
        <v>46089</v>
      </c>
      <c r="D852" s="299" t="s">
        <v>420</v>
      </c>
      <c r="E852" s="331">
        <v>31.68</v>
      </c>
      <c r="F852" s="331"/>
      <c r="G852" s="333">
        <f t="shared" si="15"/>
        <v>4482.7199999999884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46088</v>
      </c>
      <c r="D853" s="299" t="s">
        <v>308</v>
      </c>
      <c r="E853" s="331">
        <v>24.65</v>
      </c>
      <c r="F853" s="331"/>
      <c r="G853" s="333">
        <f t="shared" si="15"/>
        <v>4514.3999999999887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46088</v>
      </c>
      <c r="D854" s="299" t="s">
        <v>346</v>
      </c>
      <c r="E854" s="331">
        <v>11.04</v>
      </c>
      <c r="F854" s="331"/>
      <c r="G854" s="333">
        <f t="shared" si="15"/>
        <v>4539.0499999999884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8</v>
      </c>
      <c r="C855" s="298">
        <v>46088</v>
      </c>
      <c r="D855" s="299" t="s">
        <v>319</v>
      </c>
      <c r="E855" s="331">
        <v>11.5</v>
      </c>
      <c r="F855" s="331"/>
      <c r="G855" s="333">
        <f t="shared" si="15"/>
        <v>4550.0899999999883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8</v>
      </c>
      <c r="C856" s="298">
        <v>46088</v>
      </c>
      <c r="D856" s="299" t="s">
        <v>296</v>
      </c>
      <c r="E856" s="331">
        <v>12.44</v>
      </c>
      <c r="F856" s="331"/>
      <c r="G856" s="333">
        <f t="shared" si="15"/>
        <v>4561.5899999999883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4</v>
      </c>
      <c r="C857" s="298">
        <v>46088</v>
      </c>
      <c r="D857" s="299" t="s">
        <v>296</v>
      </c>
      <c r="E857" s="331">
        <v>23.62</v>
      </c>
      <c r="F857" s="331"/>
      <c r="G857" s="333">
        <f t="shared" si="15"/>
        <v>4574.0299999999879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46088</v>
      </c>
      <c r="D858" s="299" t="s">
        <v>301</v>
      </c>
      <c r="E858" s="331">
        <v>36.049999999999997</v>
      </c>
      <c r="F858" s="331"/>
      <c r="G858" s="333">
        <f t="shared" si="15"/>
        <v>4597.6499999999878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294</v>
      </c>
      <c r="B859" s="330">
        <v>14</v>
      </c>
      <c r="C859" s="298">
        <v>46087</v>
      </c>
      <c r="D859" s="299" t="s">
        <v>366</v>
      </c>
      <c r="E859" s="331">
        <v>66.67</v>
      </c>
      <c r="F859" s="331"/>
      <c r="G859" s="333">
        <f t="shared" si="15"/>
        <v>4633.699999999988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46087</v>
      </c>
      <c r="D860" s="299" t="s">
        <v>296</v>
      </c>
      <c r="E860" s="331">
        <v>17.850000000000001</v>
      </c>
      <c r="F860" s="331"/>
      <c r="G860" s="333">
        <f t="shared" si="15"/>
        <v>4700.3699999999881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46087</v>
      </c>
      <c r="D861" s="299" t="s">
        <v>304</v>
      </c>
      <c r="E861" s="331">
        <v>112.13</v>
      </c>
      <c r="F861" s="331"/>
      <c r="G861" s="333">
        <f t="shared" si="15"/>
        <v>4718.2199999999884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3</v>
      </c>
      <c r="C862" s="298">
        <v>46087</v>
      </c>
      <c r="D862" s="299" t="s">
        <v>324</v>
      </c>
      <c r="E862" s="331">
        <v>7.31</v>
      </c>
      <c r="F862" s="331"/>
      <c r="G862" s="333">
        <f t="shared" si="15"/>
        <v>4830.3499999999885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39</v>
      </c>
      <c r="C863" s="298">
        <v>46086</v>
      </c>
      <c r="D863" s="299" t="s">
        <v>292</v>
      </c>
      <c r="E863" s="331"/>
      <c r="F863" s="331">
        <v>2763.78</v>
      </c>
      <c r="G863" s="333">
        <f t="shared" si="15"/>
        <v>4837.6599999999889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4</v>
      </c>
      <c r="C864" s="298">
        <v>46086</v>
      </c>
      <c r="D864" s="299" t="s">
        <v>295</v>
      </c>
      <c r="E864" s="331">
        <v>31.52</v>
      </c>
      <c r="F864" s="331"/>
      <c r="G864" s="333">
        <f t="shared" si="15"/>
        <v>2073.8799999999892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46086</v>
      </c>
      <c r="D865" s="299" t="s">
        <v>358</v>
      </c>
      <c r="E865" s="331">
        <v>14.86</v>
      </c>
      <c r="F865" s="331"/>
      <c r="G865" s="333">
        <f t="shared" si="15"/>
        <v>2105.3999999999892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8</v>
      </c>
      <c r="C866" s="298">
        <v>46086</v>
      </c>
      <c r="D866" s="299" t="s">
        <v>409</v>
      </c>
      <c r="E866" s="331">
        <v>44.99</v>
      </c>
      <c r="F866" s="331"/>
      <c r="G866" s="333">
        <f t="shared" si="15"/>
        <v>2120.2599999999893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2</v>
      </c>
      <c r="C867" s="298">
        <v>46085</v>
      </c>
      <c r="D867" s="299" t="s">
        <v>421</v>
      </c>
      <c r="E867" s="331">
        <v>15</v>
      </c>
      <c r="F867" s="331"/>
      <c r="G867" s="333">
        <f t="shared" si="15"/>
        <v>2165.2499999999891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46085</v>
      </c>
      <c r="D868" s="299" t="s">
        <v>296</v>
      </c>
      <c r="E868" s="331">
        <v>10.84</v>
      </c>
      <c r="F868" s="331"/>
      <c r="G868" s="333">
        <f t="shared" si="15"/>
        <v>2180.2499999999891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294</v>
      </c>
      <c r="B869" s="330">
        <v>14</v>
      </c>
      <c r="C869" s="298">
        <v>46085</v>
      </c>
      <c r="D869" s="299" t="s">
        <v>367</v>
      </c>
      <c r="E869" s="331">
        <v>68.739999999999995</v>
      </c>
      <c r="F869" s="331"/>
      <c r="G869" s="333">
        <f t="shared" si="15"/>
        <v>2191.0899999999892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4</v>
      </c>
      <c r="C870" s="298">
        <v>46085</v>
      </c>
      <c r="D870" s="299" t="s">
        <v>310</v>
      </c>
      <c r="E870" s="331">
        <v>30.67</v>
      </c>
      <c r="F870" s="331"/>
      <c r="G870" s="333">
        <f t="shared" si="15"/>
        <v>2259.829999999989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17</v>
      </c>
      <c r="C871" s="298">
        <v>46085</v>
      </c>
      <c r="D871" s="299" t="s">
        <v>370</v>
      </c>
      <c r="E871" s="331">
        <v>99</v>
      </c>
      <c r="F871" s="331"/>
      <c r="G871" s="333">
        <f t="shared" si="15"/>
        <v>2290.4999999999891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21</v>
      </c>
      <c r="C872" s="298">
        <v>46084</v>
      </c>
      <c r="D872" s="299" t="s">
        <v>194</v>
      </c>
      <c r="E872" s="331">
        <v>40.72</v>
      </c>
      <c r="F872" s="331"/>
      <c r="G872" s="333">
        <f t="shared" si="15"/>
        <v>2389.4999999999891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284</v>
      </c>
      <c r="B873" s="330">
        <v>36</v>
      </c>
      <c r="C873" s="298">
        <v>46084</v>
      </c>
      <c r="D873" s="299" t="s">
        <v>374</v>
      </c>
      <c r="E873" s="331">
        <v>50</v>
      </c>
      <c r="F873" s="331"/>
      <c r="G873" s="333">
        <f t="shared" si="15"/>
        <v>2430.2199999999889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2</v>
      </c>
      <c r="C874" s="298">
        <v>46084</v>
      </c>
      <c r="D874" s="299" t="s">
        <v>296</v>
      </c>
      <c r="E874" s="331">
        <v>14.67</v>
      </c>
      <c r="F874" s="331"/>
      <c r="G874" s="333">
        <f t="shared" si="15"/>
        <v>2480.2199999999889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4</v>
      </c>
      <c r="C875" s="298">
        <v>46084</v>
      </c>
      <c r="D875" s="299" t="s">
        <v>296</v>
      </c>
      <c r="E875" s="331">
        <v>27.42</v>
      </c>
      <c r="F875" s="331"/>
      <c r="G875" s="333">
        <f t="shared" si="15"/>
        <v>2494.889999999989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6</v>
      </c>
      <c r="C876" s="298">
        <v>46084</v>
      </c>
      <c r="D876" s="299" t="s">
        <v>422</v>
      </c>
      <c r="E876" s="331">
        <v>106.27</v>
      </c>
      <c r="F876" s="331"/>
      <c r="G876" s="333">
        <f t="shared" si="15"/>
        <v>2522.309999999989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6</v>
      </c>
      <c r="C877" s="298">
        <v>46084</v>
      </c>
      <c r="D877" s="299" t="s">
        <v>422</v>
      </c>
      <c r="E877" s="331">
        <v>-107</v>
      </c>
      <c r="F877" s="331"/>
      <c r="G877" s="333">
        <f t="shared" si="15"/>
        <v>2628.579999999989</v>
      </c>
      <c r="H877" s="334" t="s">
        <v>298</v>
      </c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46083</v>
      </c>
      <c r="D878" s="299" t="s">
        <v>301</v>
      </c>
      <c r="E878" s="331">
        <v>20</v>
      </c>
      <c r="F878" s="331"/>
      <c r="G878" s="333">
        <f t="shared" si="15"/>
        <v>2521.579999999989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287</v>
      </c>
      <c r="B879" s="330" t="s">
        <v>287</v>
      </c>
      <c r="C879" s="298">
        <v>46083</v>
      </c>
      <c r="D879" s="299" t="s">
        <v>288</v>
      </c>
      <c r="E879" s="331">
        <v>185.64</v>
      </c>
      <c r="F879" s="331">
        <v>185.64</v>
      </c>
      <c r="G879" s="333">
        <f t="shared" si="15"/>
        <v>2541.579999999989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46083</v>
      </c>
      <c r="D880" s="299" t="s">
        <v>424</v>
      </c>
      <c r="E880" s="331">
        <v>70.12</v>
      </c>
      <c r="F880" s="331"/>
      <c r="G880" s="333">
        <f t="shared" si="15"/>
        <v>2541.579999999989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17</v>
      </c>
      <c r="C881" s="298">
        <v>46083</v>
      </c>
      <c r="D881" s="299" t="s">
        <v>188</v>
      </c>
      <c r="E881" s="331">
        <v>41.44</v>
      </c>
      <c r="F881" s="331"/>
      <c r="G881" s="333">
        <f t="shared" si="15"/>
        <v>2611.6999999999889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46083</v>
      </c>
      <c r="D882" s="299" t="s">
        <v>296</v>
      </c>
      <c r="E882" s="331">
        <v>8.7200000000000006</v>
      </c>
      <c r="F882" s="331"/>
      <c r="G882" s="333">
        <f t="shared" si="15"/>
        <v>2653.139999999989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22</v>
      </c>
      <c r="C883" s="298">
        <v>46082</v>
      </c>
      <c r="D883" s="299" t="s">
        <v>375</v>
      </c>
      <c r="E883" s="331">
        <v>6.37</v>
      </c>
      <c r="F883" s="331"/>
      <c r="G883" s="333">
        <f t="shared" si="15"/>
        <v>2661.8599999999888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46082</v>
      </c>
      <c r="D884" s="299" t="s">
        <v>296</v>
      </c>
      <c r="E884" s="331">
        <v>9.8699999999999992</v>
      </c>
      <c r="F884" s="331"/>
      <c r="G884" s="333">
        <f t="shared" si="15"/>
        <v>2668.2299999999886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46082</v>
      </c>
      <c r="D885" s="299" t="s">
        <v>311</v>
      </c>
      <c r="E885" s="331">
        <v>119.55</v>
      </c>
      <c r="F885" s="331"/>
      <c r="G885" s="333">
        <f t="shared" si="15"/>
        <v>2678.0999999999885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3</v>
      </c>
      <c r="C886" s="298">
        <v>46082</v>
      </c>
      <c r="D886" s="299" t="s">
        <v>348</v>
      </c>
      <c r="E886" s="331">
        <v>25</v>
      </c>
      <c r="F886" s="331"/>
      <c r="G886" s="333">
        <f t="shared" si="15"/>
        <v>2797.6499999999887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1</v>
      </c>
      <c r="C887" s="298">
        <v>46082</v>
      </c>
      <c r="D887" s="299" t="s">
        <v>304</v>
      </c>
      <c r="E887" s="331">
        <v>119.17</v>
      </c>
      <c r="F887" s="331"/>
      <c r="G887" s="333">
        <f t="shared" si="15"/>
        <v>2822.6499999999887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284</v>
      </c>
      <c r="B888" s="330">
        <v>37</v>
      </c>
      <c r="C888" s="298">
        <v>46081</v>
      </c>
      <c r="D888" s="299" t="s">
        <v>425</v>
      </c>
      <c r="E888" s="331">
        <v>3764.91</v>
      </c>
      <c r="F888" s="331"/>
      <c r="G888" s="333">
        <f t="shared" si="15"/>
        <v>2941.8199999999888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286</v>
      </c>
      <c r="B889" s="330">
        <v>25</v>
      </c>
      <c r="C889" s="298">
        <v>46081</v>
      </c>
      <c r="D889" s="298" t="s">
        <v>204</v>
      </c>
      <c r="E889" s="331">
        <v>350</v>
      </c>
      <c r="F889" s="331"/>
      <c r="G889" s="333">
        <f t="shared" si="15"/>
        <v>6706.7299999999886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286</v>
      </c>
      <c r="B890" s="330">
        <v>26</v>
      </c>
      <c r="C890" s="298">
        <v>46081</v>
      </c>
      <c r="D890" s="298" t="s">
        <v>205</v>
      </c>
      <c r="E890" s="331">
        <v>320</v>
      </c>
      <c r="F890" s="331"/>
      <c r="G890" s="333">
        <f t="shared" si="15"/>
        <v>7056.7299999999886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286</v>
      </c>
      <c r="B891" s="330">
        <v>27</v>
      </c>
      <c r="C891" s="298">
        <v>46081</v>
      </c>
      <c r="D891" s="298" t="s">
        <v>206</v>
      </c>
      <c r="E891" s="331">
        <v>25</v>
      </c>
      <c r="F891" s="331"/>
      <c r="G891" s="333">
        <f t="shared" si="15"/>
        <v>7376.7299999999886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286</v>
      </c>
      <c r="B892" s="330">
        <v>28</v>
      </c>
      <c r="C892" s="298">
        <v>46081</v>
      </c>
      <c r="D892" s="298" t="s">
        <v>207</v>
      </c>
      <c r="E892" s="331">
        <v>25</v>
      </c>
      <c r="F892" s="331"/>
      <c r="G892" s="333">
        <f t="shared" si="15"/>
        <v>7401.7299999999886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286</v>
      </c>
      <c r="B893" s="330">
        <v>29</v>
      </c>
      <c r="C893" s="298">
        <v>46081</v>
      </c>
      <c r="D893" s="298" t="s">
        <v>208</v>
      </c>
      <c r="E893" s="331">
        <v>45</v>
      </c>
      <c r="F893" s="331"/>
      <c r="G893" s="333">
        <f t="shared" si="15"/>
        <v>7426.7299999999886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286</v>
      </c>
      <c r="B894" s="330">
        <v>30</v>
      </c>
      <c r="C894" s="298">
        <v>46081</v>
      </c>
      <c r="D894" s="298" t="s">
        <v>209</v>
      </c>
      <c r="E894" s="331">
        <v>400</v>
      </c>
      <c r="F894" s="331"/>
      <c r="G894" s="333">
        <f t="shared" si="15"/>
        <v>7471.7299999999886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286</v>
      </c>
      <c r="B895" s="330">
        <v>31</v>
      </c>
      <c r="C895" s="298">
        <v>46081</v>
      </c>
      <c r="D895" s="298" t="s">
        <v>210</v>
      </c>
      <c r="E895" s="331">
        <v>375</v>
      </c>
      <c r="F895" s="331"/>
      <c r="G895" s="333">
        <f t="shared" si="15"/>
        <v>7871.7299999999886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286</v>
      </c>
      <c r="B896" s="330">
        <v>32</v>
      </c>
      <c r="C896" s="298">
        <v>46081</v>
      </c>
      <c r="D896" s="298" t="s">
        <v>211</v>
      </c>
      <c r="E896" s="331">
        <v>100</v>
      </c>
      <c r="F896" s="331"/>
      <c r="G896" s="333">
        <f t="shared" si="15"/>
        <v>8246.7299999999886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286</v>
      </c>
      <c r="B897" s="330">
        <v>33</v>
      </c>
      <c r="C897" s="298">
        <v>46081</v>
      </c>
      <c r="D897" s="298" t="s">
        <v>212</v>
      </c>
      <c r="E897" s="331">
        <v>85</v>
      </c>
      <c r="F897" s="331"/>
      <c r="G897" s="333">
        <f t="shared" si="15"/>
        <v>8346.7299999999886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286</v>
      </c>
      <c r="B898" s="330">
        <v>34</v>
      </c>
      <c r="C898" s="298">
        <v>46081</v>
      </c>
      <c r="D898" s="298" t="s">
        <v>213</v>
      </c>
      <c r="E898" s="331">
        <v>230</v>
      </c>
      <c r="F898" s="331"/>
      <c r="G898" s="333">
        <f t="shared" si="15"/>
        <v>8431.7299999999886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286</v>
      </c>
      <c r="B899" s="330">
        <v>35</v>
      </c>
      <c r="C899" s="298">
        <v>46081</v>
      </c>
      <c r="D899" s="298" t="s">
        <v>214</v>
      </c>
      <c r="E899" s="331">
        <v>45</v>
      </c>
      <c r="F899" s="331"/>
      <c r="G899" s="333">
        <f t="shared" si="15"/>
        <v>8661.7299999999886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294</v>
      </c>
      <c r="B900" s="330">
        <v>42</v>
      </c>
      <c r="C900" s="298">
        <v>46081</v>
      </c>
      <c r="D900" s="298" t="s">
        <v>200</v>
      </c>
      <c r="E900" s="331">
        <v>51.19</v>
      </c>
      <c r="F900" s="331"/>
      <c r="G900" s="333">
        <f t="shared" si="15"/>
        <v>8706.7299999999886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43</v>
      </c>
      <c r="C901" s="298">
        <v>46081</v>
      </c>
      <c r="D901" s="298" t="s">
        <v>201</v>
      </c>
      <c r="E901" s="331">
        <v>37.17</v>
      </c>
      <c r="F901" s="331"/>
      <c r="G901" s="333">
        <f t="shared" si="15"/>
        <v>8757.9199999999892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10</v>
      </c>
      <c r="C902" s="298">
        <v>46081</v>
      </c>
      <c r="D902" s="298" t="s">
        <v>176</v>
      </c>
      <c r="E902" s="331">
        <v>17.899999999999999</v>
      </c>
      <c r="F902" s="331"/>
      <c r="G902" s="333">
        <f t="shared" si="15"/>
        <v>8795.0899999999892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2</v>
      </c>
      <c r="C903" s="298">
        <v>46080</v>
      </c>
      <c r="D903" s="298" t="s">
        <v>358</v>
      </c>
      <c r="E903" s="331">
        <v>11.17</v>
      </c>
      <c r="F903" s="331"/>
      <c r="G903" s="333">
        <f t="shared" si="15"/>
        <v>8812.9899999999889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2</v>
      </c>
      <c r="C904" s="298">
        <v>46080</v>
      </c>
      <c r="D904" s="299" t="s">
        <v>426</v>
      </c>
      <c r="E904" s="331">
        <v>25</v>
      </c>
      <c r="F904" s="331"/>
      <c r="G904" s="333">
        <f t="shared" si="15"/>
        <v>8824.1599999999889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46080</v>
      </c>
      <c r="D905" s="299" t="s">
        <v>358</v>
      </c>
      <c r="E905" s="331">
        <v>22.84</v>
      </c>
      <c r="F905" s="331"/>
      <c r="G905" s="333">
        <f t="shared" si="15"/>
        <v>8849.1599999999889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46080</v>
      </c>
      <c r="D906" s="299" t="s">
        <v>427</v>
      </c>
      <c r="E906" s="331">
        <v>-88</v>
      </c>
      <c r="F906" s="331"/>
      <c r="G906" s="333">
        <f t="shared" si="15"/>
        <v>8871.9999999999891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291</v>
      </c>
      <c r="B907" s="330">
        <v>38</v>
      </c>
      <c r="C907" s="298">
        <v>46080</v>
      </c>
      <c r="D907" s="299" t="s">
        <v>293</v>
      </c>
      <c r="E907" s="331"/>
      <c r="F907" s="331">
        <v>4278.1499999999996</v>
      </c>
      <c r="G907" s="333">
        <f t="shared" si="15"/>
        <v>8783.9999999999891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46080</v>
      </c>
      <c r="D908" s="299" t="s">
        <v>428</v>
      </c>
      <c r="E908" s="331">
        <v>25.93</v>
      </c>
      <c r="F908" s="331"/>
      <c r="G908" s="333">
        <f t="shared" si="15"/>
        <v>4505.8499999999904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4</v>
      </c>
      <c r="C909" s="298">
        <v>46079</v>
      </c>
      <c r="D909" s="299" t="s">
        <v>310</v>
      </c>
      <c r="E909" s="331">
        <v>29.84</v>
      </c>
      <c r="F909" s="331"/>
      <c r="G909" s="333">
        <f t="shared" si="15"/>
        <v>4531.7799999999907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5</v>
      </c>
      <c r="C910" s="298">
        <v>46079</v>
      </c>
      <c r="D910" s="299" t="s">
        <v>429</v>
      </c>
      <c r="E910" s="331">
        <v>103.25</v>
      </c>
      <c r="F910" s="331"/>
      <c r="G910" s="333">
        <f t="shared" si="15"/>
        <v>4561.6199999999908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8</v>
      </c>
      <c r="C911" s="298">
        <v>46079</v>
      </c>
      <c r="D911" s="299" t="s">
        <v>357</v>
      </c>
      <c r="E911" s="331">
        <v>26.02</v>
      </c>
      <c r="F911" s="331"/>
      <c r="G911" s="333">
        <f t="shared" si="15"/>
        <v>4664.8699999999908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24</v>
      </c>
      <c r="C912" s="298">
        <v>46079</v>
      </c>
      <c r="D912" s="299" t="s">
        <v>860</v>
      </c>
      <c r="E912" s="331">
        <v>84.83</v>
      </c>
      <c r="F912" s="331"/>
      <c r="G912" s="333">
        <f t="shared" si="15"/>
        <v>4690.8899999999912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46079</v>
      </c>
      <c r="D913" s="299" t="s">
        <v>296</v>
      </c>
      <c r="E913" s="331">
        <v>17.87</v>
      </c>
      <c r="F913" s="331"/>
      <c r="G913" s="333">
        <f t="shared" si="15"/>
        <v>4775.7199999999912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46079</v>
      </c>
      <c r="D914" s="299" t="s">
        <v>430</v>
      </c>
      <c r="E914" s="331">
        <v>123.64</v>
      </c>
      <c r="F914" s="331"/>
      <c r="G914" s="333">
        <f t="shared" si="15"/>
        <v>4793.5899999999911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8</v>
      </c>
      <c r="C915" s="298">
        <v>46078</v>
      </c>
      <c r="D915" s="299" t="s">
        <v>319</v>
      </c>
      <c r="E915" s="331">
        <v>18.5</v>
      </c>
      <c r="F915" s="331"/>
      <c r="G915" s="333">
        <f t="shared" si="15"/>
        <v>4917.2299999999914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4</v>
      </c>
      <c r="C916" s="298">
        <v>46078</v>
      </c>
      <c r="D916" s="299" t="s">
        <v>296</v>
      </c>
      <c r="E916" s="331">
        <v>50.96</v>
      </c>
      <c r="F916" s="331"/>
      <c r="G916" s="333">
        <f t="shared" si="15"/>
        <v>4935.7299999999914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8</v>
      </c>
      <c r="C917" s="298">
        <v>46078</v>
      </c>
      <c r="D917" s="299" t="s">
        <v>296</v>
      </c>
      <c r="E917" s="331">
        <v>11.28</v>
      </c>
      <c r="F917" s="331"/>
      <c r="G917" s="333">
        <f t="shared" si="15"/>
        <v>4986.6899999999914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12</v>
      </c>
      <c r="C918" s="298">
        <v>46078</v>
      </c>
      <c r="D918" s="299" t="s">
        <v>314</v>
      </c>
      <c r="E918" s="331">
        <v>204.47</v>
      </c>
      <c r="F918" s="331"/>
      <c r="G918" s="333">
        <f t="shared" si="15"/>
        <v>4997.9699999999912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8</v>
      </c>
      <c r="C919" s="298">
        <v>46078</v>
      </c>
      <c r="D919" s="299" t="s">
        <v>308</v>
      </c>
      <c r="E919" s="331">
        <v>47.99</v>
      </c>
      <c r="F919" s="331"/>
      <c r="G919" s="333">
        <f t="shared" si="15"/>
        <v>5202.4399999999914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1</v>
      </c>
      <c r="C920" s="298">
        <v>46078</v>
      </c>
      <c r="D920" s="299" t="s">
        <v>304</v>
      </c>
      <c r="E920" s="331">
        <v>19.09</v>
      </c>
      <c r="F920" s="331"/>
      <c r="G920" s="333">
        <f t="shared" si="15"/>
        <v>5250.4299999999912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294</v>
      </c>
      <c r="B921" s="330">
        <v>23</v>
      </c>
      <c r="C921" s="298">
        <v>46076</v>
      </c>
      <c r="D921" s="299" t="s">
        <v>67</v>
      </c>
      <c r="E921" s="331">
        <v>650.88</v>
      </c>
      <c r="F921" s="331"/>
      <c r="G921" s="333">
        <f t="shared" si="15"/>
        <v>5269.5199999999913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46076</v>
      </c>
      <c r="D922" s="299" t="s">
        <v>351</v>
      </c>
      <c r="E922" s="331">
        <v>35</v>
      </c>
      <c r="F922" s="331"/>
      <c r="G922" s="333">
        <f t="shared" si="15"/>
        <v>5920.3999999999915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46076</v>
      </c>
      <c r="D923" s="299" t="s">
        <v>306</v>
      </c>
      <c r="E923" s="331">
        <v>128.97999999999999</v>
      </c>
      <c r="F923" s="331"/>
      <c r="G923" s="333">
        <f t="shared" si="15"/>
        <v>5955.3999999999915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1</v>
      </c>
      <c r="C924" s="298">
        <v>46076</v>
      </c>
      <c r="D924" s="299" t="s">
        <v>320</v>
      </c>
      <c r="E924" s="331">
        <v>52.55</v>
      </c>
      <c r="F924" s="331"/>
      <c r="G924" s="333">
        <f t="shared" si="15"/>
        <v>6084.379999999991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46075</v>
      </c>
      <c r="D925" s="299" t="s">
        <v>348</v>
      </c>
      <c r="E925" s="331">
        <v>13.76</v>
      </c>
      <c r="F925" s="331"/>
      <c r="G925" s="333">
        <f t="shared" si="15"/>
        <v>6136.9299999999912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1</v>
      </c>
      <c r="C926" s="298">
        <v>46075</v>
      </c>
      <c r="D926" s="299" t="s">
        <v>311</v>
      </c>
      <c r="E926" s="331">
        <v>187.64</v>
      </c>
      <c r="F926" s="331"/>
      <c r="G926" s="333">
        <f t="shared" si="15"/>
        <v>6150.6899999999914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1</v>
      </c>
      <c r="C927" s="298">
        <v>46074</v>
      </c>
      <c r="D927" s="299" t="s">
        <v>393</v>
      </c>
      <c r="E927" s="331">
        <v>75.78</v>
      </c>
      <c r="F927" s="331"/>
      <c r="G927" s="333">
        <f t="shared" si="15"/>
        <v>6338.3299999999917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46074</v>
      </c>
      <c r="D928" s="299" t="s">
        <v>392</v>
      </c>
      <c r="E928" s="331">
        <v>27.41</v>
      </c>
      <c r="F928" s="331"/>
      <c r="G928" s="333">
        <f t="shared" si="15"/>
        <v>6414.1099999999915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46074</v>
      </c>
      <c r="D929" s="299" t="s">
        <v>431</v>
      </c>
      <c r="E929" s="331">
        <v>32.049999999999997</v>
      </c>
      <c r="F929" s="331"/>
      <c r="G929" s="333">
        <f t="shared" si="15"/>
        <v>6441.5199999999913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2</v>
      </c>
      <c r="C930" s="298">
        <v>46074</v>
      </c>
      <c r="D930" s="299" t="s">
        <v>358</v>
      </c>
      <c r="E930" s="331">
        <v>9.4700000000000006</v>
      </c>
      <c r="F930" s="331"/>
      <c r="G930" s="333">
        <f t="shared" si="15"/>
        <v>6473.5699999999915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46073</v>
      </c>
      <c r="D931" s="299" t="s">
        <v>296</v>
      </c>
      <c r="E931" s="331">
        <v>14.47</v>
      </c>
      <c r="F931" s="331"/>
      <c r="G931" s="333">
        <f t="shared" si="15"/>
        <v>6483.0399999999918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3</v>
      </c>
      <c r="C932" s="298">
        <v>46073</v>
      </c>
      <c r="D932" s="299" t="s">
        <v>355</v>
      </c>
      <c r="E932" s="331">
        <v>11.97</v>
      </c>
      <c r="F932" s="331"/>
      <c r="G932" s="333">
        <f t="shared" si="15"/>
        <v>6497.509999999992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46073</v>
      </c>
      <c r="D933" s="299" t="s">
        <v>355</v>
      </c>
      <c r="E933" s="331">
        <v>59.88</v>
      </c>
      <c r="F933" s="331"/>
      <c r="G933" s="333">
        <f t="shared" si="15"/>
        <v>6509.4799999999923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46073</v>
      </c>
      <c r="D934" s="299" t="s">
        <v>418</v>
      </c>
      <c r="E934" s="331">
        <v>19.57</v>
      </c>
      <c r="F934" s="331"/>
      <c r="G934" s="333">
        <f t="shared" si="15"/>
        <v>6569.3599999999924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294</v>
      </c>
      <c r="B935" s="330">
        <v>22</v>
      </c>
      <c r="C935" s="298">
        <v>46073</v>
      </c>
      <c r="D935" s="299" t="s">
        <v>323</v>
      </c>
      <c r="E935" s="331">
        <v>20.22</v>
      </c>
      <c r="F935" s="331"/>
      <c r="G935" s="333">
        <f t="shared" si="15"/>
        <v>6588.9299999999921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46073</v>
      </c>
      <c r="D936" s="299" t="s">
        <v>358</v>
      </c>
      <c r="E936" s="331">
        <v>5.3</v>
      </c>
      <c r="F936" s="331"/>
      <c r="G936" s="333">
        <f t="shared" si="15"/>
        <v>6609.1499999999924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3</v>
      </c>
      <c r="C937" s="298">
        <v>46073</v>
      </c>
      <c r="D937" s="299" t="s">
        <v>324</v>
      </c>
      <c r="E937" s="331">
        <v>8.1300000000000008</v>
      </c>
      <c r="F937" s="331"/>
      <c r="G937" s="333">
        <f t="shared" si="15"/>
        <v>6614.4499999999925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4</v>
      </c>
      <c r="C938" s="298">
        <v>46073</v>
      </c>
      <c r="D938" s="299" t="s">
        <v>310</v>
      </c>
      <c r="E938" s="331">
        <v>32.43</v>
      </c>
      <c r="F938" s="331"/>
      <c r="G938" s="333">
        <f t="shared" si="15"/>
        <v>6622.5799999999927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46073</v>
      </c>
      <c r="D939" s="299" t="s">
        <v>432</v>
      </c>
      <c r="E939" s="331">
        <v>98.65</v>
      </c>
      <c r="F939" s="331"/>
      <c r="G939" s="333">
        <f t="shared" si="15"/>
        <v>6655.0099999999929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6</v>
      </c>
      <c r="C940" s="298">
        <v>46072</v>
      </c>
      <c r="D940" s="299" t="s">
        <v>300</v>
      </c>
      <c r="E940" s="331">
        <v>30.87</v>
      </c>
      <c r="F940" s="331"/>
      <c r="G940" s="333">
        <f t="shared" si="15"/>
        <v>6753.6599999999926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6</v>
      </c>
      <c r="C941" s="298">
        <v>46072</v>
      </c>
      <c r="D941" s="299" t="s">
        <v>300</v>
      </c>
      <c r="E941" s="331">
        <v>15.96</v>
      </c>
      <c r="F941" s="331"/>
      <c r="G941" s="333">
        <f t="shared" si="15"/>
        <v>6784.5299999999925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46072</v>
      </c>
      <c r="D942" s="299" t="s">
        <v>296</v>
      </c>
      <c r="E942" s="331">
        <v>17.36</v>
      </c>
      <c r="F942" s="331"/>
      <c r="G942" s="333">
        <f t="shared" si="15"/>
        <v>6800.4899999999925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22</v>
      </c>
      <c r="C943" s="298">
        <v>46072</v>
      </c>
      <c r="D943" s="299" t="s">
        <v>328</v>
      </c>
      <c r="E943" s="331">
        <v>7.46</v>
      </c>
      <c r="F943" s="331"/>
      <c r="G943" s="333">
        <f t="shared" si="15"/>
        <v>6817.8499999999922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291</v>
      </c>
      <c r="B944" s="330">
        <v>39</v>
      </c>
      <c r="C944" s="298">
        <v>46072</v>
      </c>
      <c r="D944" s="299" t="s">
        <v>292</v>
      </c>
      <c r="E944" s="331"/>
      <c r="F944" s="331">
        <v>2763.77</v>
      </c>
      <c r="G944" s="333">
        <f t="shared" si="15"/>
        <v>6825.3099999999922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335</v>
      </c>
      <c r="B945" s="330" t="s">
        <v>335</v>
      </c>
      <c r="C945" s="298">
        <v>46071</v>
      </c>
      <c r="D945" s="299" t="s">
        <v>336</v>
      </c>
      <c r="E945" s="331">
        <v>182.55</v>
      </c>
      <c r="F945" s="331"/>
      <c r="G945" s="333">
        <f t="shared" si="15"/>
        <v>4061.5399999999927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15</v>
      </c>
      <c r="C946" s="298">
        <v>46071</v>
      </c>
      <c r="D946" s="299" t="s">
        <v>185</v>
      </c>
      <c r="E946" s="331">
        <v>188.16</v>
      </c>
      <c r="F946" s="331"/>
      <c r="G946" s="333">
        <f t="shared" si="15"/>
        <v>4244.0899999999929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291</v>
      </c>
      <c r="B947" s="330">
        <v>40</v>
      </c>
      <c r="C947" s="298">
        <v>46071</v>
      </c>
      <c r="D947" s="299" t="s">
        <v>316</v>
      </c>
      <c r="E947" s="331"/>
      <c r="F947" s="331">
        <v>1281.58</v>
      </c>
      <c r="G947" s="333">
        <f t="shared" si="15"/>
        <v>4432.2499999999927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6</v>
      </c>
      <c r="C948" s="298">
        <v>46071</v>
      </c>
      <c r="D948" s="299" t="s">
        <v>433</v>
      </c>
      <c r="E948" s="331">
        <v>-146</v>
      </c>
      <c r="F948" s="331"/>
      <c r="G948" s="333">
        <f t="shared" si="15"/>
        <v>3150.6699999999933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46071</v>
      </c>
      <c r="D949" s="299" t="s">
        <v>434</v>
      </c>
      <c r="E949" s="331">
        <v>-13</v>
      </c>
      <c r="F949" s="331"/>
      <c r="G949" s="333">
        <f t="shared" si="15"/>
        <v>3004.6699999999933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335</v>
      </c>
      <c r="B950" s="330" t="s">
        <v>335</v>
      </c>
      <c r="C950" s="298">
        <v>46071</v>
      </c>
      <c r="D950" s="299" t="s">
        <v>460</v>
      </c>
      <c r="E950" s="331"/>
      <c r="F950" s="331">
        <v>191</v>
      </c>
      <c r="G950" s="333">
        <f t="shared" si="15"/>
        <v>2991.6699999999933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6</v>
      </c>
      <c r="C951" s="298">
        <v>46071</v>
      </c>
      <c r="D951" s="299" t="s">
        <v>300</v>
      </c>
      <c r="E951" s="331">
        <v>43.63</v>
      </c>
      <c r="F951" s="331"/>
      <c r="G951" s="333">
        <f t="shared" si="15"/>
        <v>2800.6699999999933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6</v>
      </c>
      <c r="C952" s="298">
        <v>46071</v>
      </c>
      <c r="D952" s="299" t="s">
        <v>300</v>
      </c>
      <c r="E952" s="331">
        <v>10.64</v>
      </c>
      <c r="F952" s="331"/>
      <c r="G952" s="333">
        <f t="shared" si="15"/>
        <v>2844.2999999999934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8</v>
      </c>
      <c r="C953" s="298">
        <v>46071</v>
      </c>
      <c r="D953" s="299" t="s">
        <v>296</v>
      </c>
      <c r="E953" s="331">
        <v>14.87</v>
      </c>
      <c r="F953" s="331"/>
      <c r="G953" s="333">
        <f t="shared" si="15"/>
        <v>2854.9399999999932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2</v>
      </c>
      <c r="C954" s="298">
        <v>46071</v>
      </c>
      <c r="D954" s="299" t="s">
        <v>295</v>
      </c>
      <c r="E954" s="331">
        <v>12.99</v>
      </c>
      <c r="F954" s="331"/>
      <c r="G954" s="333">
        <f t="shared" si="15"/>
        <v>2869.8099999999931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4</v>
      </c>
      <c r="C955" s="298">
        <v>46071</v>
      </c>
      <c r="D955" s="299" t="s">
        <v>295</v>
      </c>
      <c r="E955" s="331">
        <v>29.47</v>
      </c>
      <c r="F955" s="331"/>
      <c r="G955" s="333">
        <f t="shared" si="15"/>
        <v>2882.7999999999929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22</v>
      </c>
      <c r="C956" s="298">
        <v>46071</v>
      </c>
      <c r="D956" s="299" t="s">
        <v>401</v>
      </c>
      <c r="E956" s="331">
        <v>13.84</v>
      </c>
      <c r="F956" s="331"/>
      <c r="G956" s="333">
        <f t="shared" si="15"/>
        <v>2912.2699999999927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46071</v>
      </c>
      <c r="D957" s="299" t="s">
        <v>435</v>
      </c>
      <c r="E957" s="331">
        <v>64.569999999999993</v>
      </c>
      <c r="F957" s="331"/>
      <c r="G957" s="333">
        <f t="shared" si="15"/>
        <v>2926.1099999999929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21</v>
      </c>
      <c r="C958" s="298">
        <v>46070</v>
      </c>
      <c r="D958" s="299" t="s">
        <v>194</v>
      </c>
      <c r="E958" s="331">
        <v>81</v>
      </c>
      <c r="F958" s="331"/>
      <c r="G958" s="333">
        <f t="shared" si="15"/>
        <v>2990.679999999993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2</v>
      </c>
      <c r="C959" s="298">
        <v>46070</v>
      </c>
      <c r="D959" s="299" t="s">
        <v>384</v>
      </c>
      <c r="E959" s="331">
        <v>81.41</v>
      </c>
      <c r="F959" s="331"/>
      <c r="G959" s="333">
        <f t="shared" si="15"/>
        <v>3071.679999999993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6</v>
      </c>
      <c r="C960" s="298">
        <v>46070</v>
      </c>
      <c r="D960" s="299" t="s">
        <v>300</v>
      </c>
      <c r="E960" s="331">
        <v>113.74</v>
      </c>
      <c r="F960" s="331"/>
      <c r="G960" s="333">
        <f t="shared" si="15"/>
        <v>3153.0899999999929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43</v>
      </c>
      <c r="C961" s="298">
        <v>46070</v>
      </c>
      <c r="D961" s="299" t="s">
        <v>333</v>
      </c>
      <c r="E961" s="331">
        <v>29.8</v>
      </c>
      <c r="F961" s="331"/>
      <c r="G961" s="333">
        <f t="shared" si="15"/>
        <v>3266.8299999999927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294</v>
      </c>
      <c r="B962" s="330">
        <v>42</v>
      </c>
      <c r="C962" s="298">
        <v>46070</v>
      </c>
      <c r="D962" s="299" t="s">
        <v>333</v>
      </c>
      <c r="E962" s="331">
        <v>37.25</v>
      </c>
      <c r="F962" s="331"/>
      <c r="G962" s="333">
        <f t="shared" si="15"/>
        <v>3296.6299999999928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46070</v>
      </c>
      <c r="D963" s="299" t="s">
        <v>424</v>
      </c>
      <c r="E963" s="331">
        <v>7.97</v>
      </c>
      <c r="F963" s="331"/>
      <c r="G963" s="333">
        <f t="shared" si="15"/>
        <v>3333.8799999999928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294</v>
      </c>
      <c r="B964" s="330">
        <v>17</v>
      </c>
      <c r="C964" s="298">
        <v>46070</v>
      </c>
      <c r="D964" s="299" t="s">
        <v>188</v>
      </c>
      <c r="E964" s="331">
        <v>42.65</v>
      </c>
      <c r="F964" s="331"/>
      <c r="G964" s="333">
        <f t="shared" si="15"/>
        <v>3341.8499999999926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6</v>
      </c>
      <c r="C965" s="298">
        <v>46070</v>
      </c>
      <c r="D965" s="299" t="s">
        <v>436</v>
      </c>
      <c r="E965" s="331">
        <v>40</v>
      </c>
      <c r="F965" s="331"/>
      <c r="G965" s="333">
        <f t="shared" si="15"/>
        <v>3384.4999999999927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11</v>
      </c>
      <c r="C966" s="298">
        <v>46070</v>
      </c>
      <c r="D966" s="299" t="s">
        <v>178</v>
      </c>
      <c r="E966" s="331">
        <v>480.91</v>
      </c>
      <c r="F966" s="331"/>
      <c r="G966" s="333">
        <f t="shared" si="15"/>
        <v>3424.4999999999927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294</v>
      </c>
      <c r="B967" s="330">
        <v>23</v>
      </c>
      <c r="C967" s="298">
        <v>46070</v>
      </c>
      <c r="D967" s="299" t="s">
        <v>63</v>
      </c>
      <c r="E967" s="331">
        <v>529.46</v>
      </c>
      <c r="F967" s="331"/>
      <c r="G967" s="333">
        <f t="shared" si="15"/>
        <v>3905.4099999999926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2</v>
      </c>
      <c r="C968" s="298">
        <v>46069</v>
      </c>
      <c r="D968" s="299" t="s">
        <v>324</v>
      </c>
      <c r="E968" s="331">
        <v>16.079999999999998</v>
      </c>
      <c r="F968" s="331"/>
      <c r="G968" s="333">
        <f t="shared" si="15"/>
        <v>4434.8699999999926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46069</v>
      </c>
      <c r="D969" s="299" t="s">
        <v>300</v>
      </c>
      <c r="E969" s="331">
        <v>21.17</v>
      </c>
      <c r="F969" s="331"/>
      <c r="G969" s="333">
        <f t="shared" si="15"/>
        <v>4450.9499999999925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6</v>
      </c>
      <c r="C970" s="298">
        <v>46069</v>
      </c>
      <c r="D970" s="299" t="s">
        <v>300</v>
      </c>
      <c r="E970" s="331">
        <v>17.03</v>
      </c>
      <c r="F970" s="331"/>
      <c r="G970" s="333">
        <f t="shared" si="15"/>
        <v>4472.1199999999926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46069</v>
      </c>
      <c r="D971" s="299" t="s">
        <v>296</v>
      </c>
      <c r="E971" s="331">
        <v>18.309999999999999</v>
      </c>
      <c r="F971" s="331"/>
      <c r="G971" s="333">
        <f t="shared" si="15"/>
        <v>4489.1499999999924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46069</v>
      </c>
      <c r="D972" s="299" t="s">
        <v>301</v>
      </c>
      <c r="E972" s="331">
        <v>19.3</v>
      </c>
      <c r="F972" s="331"/>
      <c r="G972" s="333">
        <f t="shared" si="15"/>
        <v>4507.4599999999928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6</v>
      </c>
      <c r="C973" s="298">
        <v>46069</v>
      </c>
      <c r="D973" s="299" t="s">
        <v>397</v>
      </c>
      <c r="E973" s="331">
        <v>24.67</v>
      </c>
      <c r="F973" s="331"/>
      <c r="G973" s="333">
        <f t="shared" si="15"/>
        <v>4526.7599999999929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287</v>
      </c>
      <c r="B974" s="330" t="s">
        <v>287</v>
      </c>
      <c r="C974" s="298">
        <v>46069</v>
      </c>
      <c r="D974" s="299" t="s">
        <v>397</v>
      </c>
      <c r="E974" s="331">
        <v>152.41999999999999</v>
      </c>
      <c r="F974" s="331">
        <v>152.41999999999999</v>
      </c>
      <c r="G974" s="333">
        <f t="shared" si="15"/>
        <v>4551.429999999993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46068</v>
      </c>
      <c r="D975" s="299" t="s">
        <v>437</v>
      </c>
      <c r="E975" s="331">
        <v>233.83</v>
      </c>
      <c r="F975" s="331"/>
      <c r="G975" s="333">
        <f t="shared" si="15"/>
        <v>4551.429999999993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2</v>
      </c>
      <c r="C976" s="298">
        <v>46068</v>
      </c>
      <c r="D976" s="299" t="s">
        <v>326</v>
      </c>
      <c r="E976" s="331">
        <v>50.87</v>
      </c>
      <c r="F976" s="331"/>
      <c r="G976" s="333">
        <f t="shared" si="15"/>
        <v>4785.2599999999929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46068</v>
      </c>
      <c r="D977" s="299" t="s">
        <v>438</v>
      </c>
      <c r="E977" s="331">
        <v>16</v>
      </c>
      <c r="F977" s="331"/>
      <c r="G977" s="333">
        <f t="shared" si="15"/>
        <v>4836.1299999999928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46068</v>
      </c>
      <c r="D978" s="299" t="s">
        <v>353</v>
      </c>
      <c r="E978" s="331">
        <v>30</v>
      </c>
      <c r="F978" s="331"/>
      <c r="G978" s="333">
        <f t="shared" si="15"/>
        <v>4852.1299999999928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46068</v>
      </c>
      <c r="D979" s="299" t="s">
        <v>306</v>
      </c>
      <c r="E979" s="331">
        <v>76</v>
      </c>
      <c r="F979" s="331"/>
      <c r="G979" s="333">
        <f t="shared" si="15"/>
        <v>4882.1299999999928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3</v>
      </c>
      <c r="C980" s="298">
        <v>46068</v>
      </c>
      <c r="D980" s="299" t="s">
        <v>348</v>
      </c>
      <c r="E980" s="331">
        <v>3.59</v>
      </c>
      <c r="F980" s="331"/>
      <c r="G980" s="333">
        <f t="shared" si="15"/>
        <v>4958.1299999999928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6</v>
      </c>
      <c r="C981" s="298">
        <v>46068</v>
      </c>
      <c r="D981" s="299" t="s">
        <v>439</v>
      </c>
      <c r="E981" s="331">
        <v>70</v>
      </c>
      <c r="F981" s="331"/>
      <c r="G981" s="333">
        <f t="shared" si="15"/>
        <v>4961.719999999993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8</v>
      </c>
      <c r="C982" s="298">
        <v>46068</v>
      </c>
      <c r="D982" s="299" t="s">
        <v>440</v>
      </c>
      <c r="E982" s="331">
        <v>175</v>
      </c>
      <c r="F982" s="331"/>
      <c r="G982" s="333">
        <f t="shared" si="15"/>
        <v>5031.719999999993</v>
      </c>
      <c r="H982" s="334" t="s">
        <v>298</v>
      </c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8</v>
      </c>
      <c r="C983" s="298">
        <v>46067</v>
      </c>
      <c r="D983" s="299" t="s">
        <v>319</v>
      </c>
      <c r="E983" s="331">
        <v>13.09</v>
      </c>
      <c r="F983" s="331"/>
      <c r="G983" s="333">
        <f t="shared" si="15"/>
        <v>5206.719999999993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3</v>
      </c>
      <c r="C984" s="298">
        <v>46067</v>
      </c>
      <c r="D984" s="299" t="s">
        <v>296</v>
      </c>
      <c r="E984" s="331">
        <v>7.56</v>
      </c>
      <c r="F984" s="331"/>
      <c r="G984" s="333">
        <f t="shared" si="15"/>
        <v>5219.8099999999931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46067</v>
      </c>
      <c r="D985" s="299" t="s">
        <v>296</v>
      </c>
      <c r="E985" s="331">
        <v>32.409999999999997</v>
      </c>
      <c r="F985" s="331"/>
      <c r="G985" s="333">
        <f t="shared" si="15"/>
        <v>5227.3699999999935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5</v>
      </c>
      <c r="C986" s="298">
        <v>46067</v>
      </c>
      <c r="D986" s="299" t="s">
        <v>441</v>
      </c>
      <c r="E986" s="331">
        <v>400</v>
      </c>
      <c r="F986" s="331"/>
      <c r="G986" s="333">
        <f t="shared" si="15"/>
        <v>5259.7799999999934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8</v>
      </c>
      <c r="C987" s="298">
        <v>46066</v>
      </c>
      <c r="D987" s="299" t="s">
        <v>319</v>
      </c>
      <c r="E987" s="331">
        <v>41.51</v>
      </c>
      <c r="F987" s="331"/>
      <c r="G987" s="333">
        <f t="shared" si="15"/>
        <v>5659.7799999999934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46066</v>
      </c>
      <c r="D988" s="299" t="s">
        <v>296</v>
      </c>
      <c r="E988" s="331">
        <v>21.55</v>
      </c>
      <c r="F988" s="331"/>
      <c r="G988" s="333">
        <f t="shared" si="15"/>
        <v>5701.2899999999936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2</v>
      </c>
      <c r="C989" s="298">
        <v>46066</v>
      </c>
      <c r="D989" s="299" t="s">
        <v>358</v>
      </c>
      <c r="E989" s="331">
        <v>12.45</v>
      </c>
      <c r="F989" s="331"/>
      <c r="G989" s="333">
        <f t="shared" si="15"/>
        <v>5722.8399999999938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287</v>
      </c>
      <c r="B990" s="330" t="s">
        <v>287</v>
      </c>
      <c r="C990" s="298">
        <v>46066</v>
      </c>
      <c r="D990" s="299" t="s">
        <v>397</v>
      </c>
      <c r="E990" s="331">
        <v>91.38</v>
      </c>
      <c r="F990" s="331">
        <v>91.38</v>
      </c>
      <c r="G990" s="333">
        <f t="shared" si="15"/>
        <v>5735.2899999999936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1</v>
      </c>
      <c r="C991" s="298">
        <v>46066</v>
      </c>
      <c r="D991" s="299" t="s">
        <v>311</v>
      </c>
      <c r="E991" s="331">
        <v>16.48</v>
      </c>
      <c r="F991" s="331"/>
      <c r="G991" s="333">
        <f t="shared" si="15"/>
        <v>5735.2899999999936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1</v>
      </c>
      <c r="C992" s="298">
        <v>46066</v>
      </c>
      <c r="D992" s="299" t="s">
        <v>428</v>
      </c>
      <c r="E992" s="331">
        <v>12.76</v>
      </c>
      <c r="F992" s="331"/>
      <c r="G992" s="333">
        <f t="shared" si="15"/>
        <v>5751.7699999999932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4</v>
      </c>
      <c r="C993" s="298">
        <v>46066</v>
      </c>
      <c r="D993" s="299" t="s">
        <v>329</v>
      </c>
      <c r="E993" s="331">
        <v>37.9</v>
      </c>
      <c r="F993" s="331"/>
      <c r="G993" s="333">
        <f t="shared" si="15"/>
        <v>5764.5299999999934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291</v>
      </c>
      <c r="B994" s="330">
        <v>40</v>
      </c>
      <c r="C994" s="298">
        <v>46066</v>
      </c>
      <c r="D994" s="299" t="s">
        <v>316</v>
      </c>
      <c r="E994" s="331"/>
      <c r="F994" s="331">
        <v>427.18</v>
      </c>
      <c r="G994" s="333">
        <f t="shared" si="15"/>
        <v>5802.429999999993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291</v>
      </c>
      <c r="B995" s="330">
        <v>38</v>
      </c>
      <c r="C995" s="298">
        <v>46066</v>
      </c>
      <c r="D995" s="299" t="s">
        <v>293</v>
      </c>
      <c r="E995" s="331"/>
      <c r="F995" s="331">
        <v>4278.16</v>
      </c>
      <c r="G995" s="333">
        <f t="shared" si="15"/>
        <v>5375.2499999999927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46065</v>
      </c>
      <c r="D996" s="299" t="s">
        <v>357</v>
      </c>
      <c r="E996" s="331">
        <v>111.36</v>
      </c>
      <c r="F996" s="331"/>
      <c r="G996" s="333">
        <f t="shared" si="15"/>
        <v>1097.0899999999931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46065</v>
      </c>
      <c r="D997" s="299" t="s">
        <v>442</v>
      </c>
      <c r="E997" s="331">
        <v>16</v>
      </c>
      <c r="F997" s="331"/>
      <c r="G997" s="333">
        <f t="shared" si="15"/>
        <v>1208.449999999993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6</v>
      </c>
      <c r="C998" s="298">
        <v>46065</v>
      </c>
      <c r="D998" s="299" t="s">
        <v>300</v>
      </c>
      <c r="E998" s="331">
        <v>29.81</v>
      </c>
      <c r="F998" s="331"/>
      <c r="G998" s="333">
        <f t="shared" si="15"/>
        <v>1224.449999999993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294</v>
      </c>
      <c r="B999" s="330">
        <v>19</v>
      </c>
      <c r="C999" s="298">
        <v>46065</v>
      </c>
      <c r="D999" s="299" t="s">
        <v>191</v>
      </c>
      <c r="E999" s="331">
        <v>200</v>
      </c>
      <c r="F999" s="331"/>
      <c r="G999" s="333">
        <f t="shared" si="15"/>
        <v>1254.2599999999929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46065</v>
      </c>
      <c r="D1000" s="299" t="s">
        <v>296</v>
      </c>
      <c r="E1000" s="331">
        <v>7.56</v>
      </c>
      <c r="F1000" s="331"/>
      <c r="G1000" s="333">
        <f t="shared" si="15"/>
        <v>1454.2599999999929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4</v>
      </c>
      <c r="C1001" s="298">
        <v>46065</v>
      </c>
      <c r="D1001" s="299" t="s">
        <v>296</v>
      </c>
      <c r="E1001" s="331">
        <v>65.78</v>
      </c>
      <c r="F1001" s="331"/>
      <c r="G1001" s="333">
        <f t="shared" si="15"/>
        <v>1461.8199999999929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46065</v>
      </c>
      <c r="D1002" s="299" t="s">
        <v>296</v>
      </c>
      <c r="E1002" s="331">
        <v>3.93</v>
      </c>
      <c r="F1002" s="331"/>
      <c r="G1002" s="333">
        <f t="shared" si="15"/>
        <v>1527.5999999999929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7</v>
      </c>
      <c r="C1003" s="298">
        <v>46065</v>
      </c>
      <c r="D1003" s="299" t="s">
        <v>443</v>
      </c>
      <c r="E1003" s="331">
        <v>564.83000000000004</v>
      </c>
      <c r="F1003" s="331"/>
      <c r="G1003" s="333">
        <f t="shared" si="15"/>
        <v>1531.5299999999929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7</v>
      </c>
      <c r="C1004" s="298">
        <v>46065</v>
      </c>
      <c r="D1004" s="299" t="s">
        <v>444</v>
      </c>
      <c r="E1004" s="331">
        <v>70.180000000000007</v>
      </c>
      <c r="F1004" s="331"/>
      <c r="G1004" s="333">
        <f t="shared" si="15"/>
        <v>2096.3599999999929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6</v>
      </c>
      <c r="C1005" s="298">
        <v>46065</v>
      </c>
      <c r="D1005" s="299" t="s">
        <v>445</v>
      </c>
      <c r="E1005" s="331">
        <v>2.66</v>
      </c>
      <c r="F1005" s="331"/>
      <c r="G1005" s="333">
        <f t="shared" si="15"/>
        <v>2166.5399999999927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5</v>
      </c>
      <c r="C1006" s="298">
        <v>46064</v>
      </c>
      <c r="D1006" s="299" t="s">
        <v>429</v>
      </c>
      <c r="E1006" s="331">
        <v>103.25</v>
      </c>
      <c r="F1006" s="331"/>
      <c r="G1006" s="333">
        <f t="shared" si="15"/>
        <v>2169.1999999999925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4</v>
      </c>
      <c r="C1007" s="298">
        <v>46064</v>
      </c>
      <c r="D1007" s="299" t="s">
        <v>363</v>
      </c>
      <c r="E1007" s="331">
        <v>30.39</v>
      </c>
      <c r="F1007" s="331"/>
      <c r="G1007" s="333">
        <f t="shared" si="15"/>
        <v>2272.4499999999925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46064</v>
      </c>
      <c r="D1008" s="299" t="s">
        <v>296</v>
      </c>
      <c r="E1008" s="331">
        <v>9.92</v>
      </c>
      <c r="F1008" s="331"/>
      <c r="G1008" s="333">
        <f t="shared" si="15"/>
        <v>2302.8399999999924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46064</v>
      </c>
      <c r="D1009" s="299" t="s">
        <v>295</v>
      </c>
      <c r="E1009" s="331">
        <v>3.49</v>
      </c>
      <c r="F1009" s="331"/>
      <c r="G1009" s="333">
        <f t="shared" si="15"/>
        <v>2312.7599999999925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294</v>
      </c>
      <c r="B1010" s="330">
        <v>22</v>
      </c>
      <c r="C1010" s="298">
        <v>46064</v>
      </c>
      <c r="D1010" s="299" t="s">
        <v>352</v>
      </c>
      <c r="E1010" s="331">
        <v>19.16</v>
      </c>
      <c r="F1010" s="331"/>
      <c r="G1010" s="333">
        <f t="shared" si="15"/>
        <v>2316.2499999999923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6</v>
      </c>
      <c r="C1011" s="298">
        <v>46063</v>
      </c>
      <c r="D1011" s="299" t="s">
        <v>412</v>
      </c>
      <c r="E1011" s="331">
        <v>-8</v>
      </c>
      <c r="F1011" s="331"/>
      <c r="G1011" s="333">
        <f t="shared" si="15"/>
        <v>2335.4099999999921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46063</v>
      </c>
      <c r="D1012" s="299" t="s">
        <v>446</v>
      </c>
      <c r="E1012" s="331">
        <v>-0.04</v>
      </c>
      <c r="F1012" s="331"/>
      <c r="G1012" s="333">
        <f t="shared" si="15"/>
        <v>2327.4099999999921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335</v>
      </c>
      <c r="B1013" s="330" t="s">
        <v>335</v>
      </c>
      <c r="C1013" s="298">
        <v>46063</v>
      </c>
      <c r="D1013" s="299" t="s">
        <v>447</v>
      </c>
      <c r="E1013" s="331">
        <v>65.78</v>
      </c>
      <c r="F1013" s="331"/>
      <c r="G1013" s="333">
        <f t="shared" si="15"/>
        <v>2327.3699999999922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13</v>
      </c>
      <c r="C1014" s="298">
        <v>46063</v>
      </c>
      <c r="D1014" s="299" t="s">
        <v>182</v>
      </c>
      <c r="E1014" s="331">
        <v>159.35</v>
      </c>
      <c r="F1014" s="331"/>
      <c r="G1014" s="333">
        <f t="shared" si="15"/>
        <v>2393.1499999999924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46063</v>
      </c>
      <c r="D1015" s="299" t="s">
        <v>296</v>
      </c>
      <c r="E1015" s="331">
        <v>16.29</v>
      </c>
      <c r="F1015" s="331"/>
      <c r="G1015" s="333">
        <f t="shared" si="15"/>
        <v>2552.4999999999923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1</v>
      </c>
      <c r="C1016" s="298">
        <v>46063</v>
      </c>
      <c r="D1016" s="299" t="s">
        <v>311</v>
      </c>
      <c r="E1016" s="331">
        <v>19.329999999999998</v>
      </c>
      <c r="F1016" s="331"/>
      <c r="G1016" s="333">
        <f t="shared" si="15"/>
        <v>2568.7899999999922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46062</v>
      </c>
      <c r="D1017" s="299" t="s">
        <v>448</v>
      </c>
      <c r="E1017" s="331">
        <v>8.61</v>
      </c>
      <c r="F1017" s="331"/>
      <c r="G1017" s="333">
        <f t="shared" ref="G1017:G1262" si="16">G1018-E1017+F1017</f>
        <v>2588.1199999999922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46062</v>
      </c>
      <c r="D1018" s="299" t="s">
        <v>296</v>
      </c>
      <c r="E1018" s="331">
        <v>13.41</v>
      </c>
      <c r="F1018" s="331"/>
      <c r="G1018" s="333">
        <f t="shared" si="16"/>
        <v>2596.7299999999923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18</v>
      </c>
      <c r="C1019" s="298">
        <v>46062</v>
      </c>
      <c r="D1019" s="299" t="s">
        <v>361</v>
      </c>
      <c r="E1019" s="331">
        <v>400</v>
      </c>
      <c r="F1019" s="331"/>
      <c r="G1019" s="333">
        <f t="shared" si="16"/>
        <v>2610.1399999999921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294</v>
      </c>
      <c r="B1020" s="330">
        <v>9</v>
      </c>
      <c r="C1020" s="298">
        <v>46062</v>
      </c>
      <c r="D1020" s="299" t="s">
        <v>58</v>
      </c>
      <c r="E1020" s="331">
        <v>1281.53</v>
      </c>
      <c r="F1020" s="331"/>
      <c r="G1020" s="333">
        <f t="shared" si="16"/>
        <v>3010.1399999999921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5</v>
      </c>
      <c r="C1021" s="298">
        <v>46062</v>
      </c>
      <c r="D1021" s="299" t="s">
        <v>449</v>
      </c>
      <c r="E1021" s="331">
        <v>50</v>
      </c>
      <c r="F1021" s="331"/>
      <c r="G1021" s="333">
        <f t="shared" si="16"/>
        <v>4291.6699999999919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46062</v>
      </c>
      <c r="D1022" s="299" t="s">
        <v>450</v>
      </c>
      <c r="E1022" s="331">
        <v>12.1</v>
      </c>
      <c r="F1022" s="331"/>
      <c r="G1022" s="333">
        <f t="shared" si="16"/>
        <v>4341.6699999999919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1</v>
      </c>
      <c r="C1023" s="298">
        <v>46061</v>
      </c>
      <c r="D1023" s="299" t="s">
        <v>306</v>
      </c>
      <c r="E1023" s="331">
        <v>72.099999999999994</v>
      </c>
      <c r="F1023" s="331"/>
      <c r="G1023" s="333">
        <f t="shared" si="16"/>
        <v>4353.7699999999923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8</v>
      </c>
      <c r="C1024" s="298">
        <v>46061</v>
      </c>
      <c r="D1024" s="299" t="s">
        <v>319</v>
      </c>
      <c r="E1024" s="331">
        <v>30.25</v>
      </c>
      <c r="F1024" s="331"/>
      <c r="G1024" s="333">
        <f t="shared" si="16"/>
        <v>4425.8699999999926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3</v>
      </c>
      <c r="C1025" s="298">
        <v>46061</v>
      </c>
      <c r="D1025" s="299" t="s">
        <v>296</v>
      </c>
      <c r="E1025" s="331">
        <v>3.72</v>
      </c>
      <c r="F1025" s="331"/>
      <c r="G1025" s="333">
        <f t="shared" si="16"/>
        <v>4456.1199999999926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4</v>
      </c>
      <c r="C1026" s="298">
        <v>46061</v>
      </c>
      <c r="D1026" s="299" t="s">
        <v>296</v>
      </c>
      <c r="E1026" s="331">
        <v>41.6</v>
      </c>
      <c r="F1026" s="331"/>
      <c r="G1026" s="333">
        <f t="shared" si="16"/>
        <v>4459.8399999999929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3</v>
      </c>
      <c r="C1027" s="298">
        <v>46061</v>
      </c>
      <c r="D1027" s="299" t="s">
        <v>451</v>
      </c>
      <c r="E1027" s="331">
        <v>1</v>
      </c>
      <c r="F1027" s="331"/>
      <c r="G1027" s="333">
        <f t="shared" si="16"/>
        <v>4501.4399999999932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2</v>
      </c>
      <c r="C1028" s="298">
        <v>46061</v>
      </c>
      <c r="D1028" s="299" t="s">
        <v>358</v>
      </c>
      <c r="E1028" s="331">
        <v>10.17</v>
      </c>
      <c r="F1028" s="331"/>
      <c r="G1028" s="333">
        <f t="shared" si="16"/>
        <v>4502.4399999999932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287</v>
      </c>
      <c r="B1029" s="330" t="s">
        <v>287</v>
      </c>
      <c r="C1029" s="298">
        <v>46060</v>
      </c>
      <c r="D1029" s="299" t="s">
        <v>452</v>
      </c>
      <c r="E1029" s="331">
        <v>367.77</v>
      </c>
      <c r="F1029" s="331">
        <v>367.77</v>
      </c>
      <c r="G1029" s="333">
        <f t="shared" si="16"/>
        <v>4512.6099999999933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46060</v>
      </c>
      <c r="D1030" s="299" t="s">
        <v>310</v>
      </c>
      <c r="E1030" s="331">
        <v>32.36</v>
      </c>
      <c r="F1030" s="331"/>
      <c r="G1030" s="333">
        <f t="shared" si="16"/>
        <v>4512.6099999999933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46060</v>
      </c>
      <c r="D1031" s="299" t="s">
        <v>453</v>
      </c>
      <c r="E1031" s="331">
        <v>41.39</v>
      </c>
      <c r="F1031" s="331"/>
      <c r="G1031" s="333">
        <f t="shared" si="16"/>
        <v>4544.969999999993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46060</v>
      </c>
      <c r="D1032" s="299" t="s">
        <v>445</v>
      </c>
      <c r="E1032" s="331">
        <v>35.770000000000003</v>
      </c>
      <c r="F1032" s="331"/>
      <c r="G1032" s="333">
        <f t="shared" si="16"/>
        <v>4586.3599999999933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3</v>
      </c>
      <c r="C1033" s="298">
        <v>46060</v>
      </c>
      <c r="D1033" s="299" t="s">
        <v>348</v>
      </c>
      <c r="E1033" s="331">
        <v>25</v>
      </c>
      <c r="F1033" s="331"/>
      <c r="G1033" s="333">
        <f t="shared" si="16"/>
        <v>4622.1299999999937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46060</v>
      </c>
      <c r="D1034" s="299" t="s">
        <v>296</v>
      </c>
      <c r="E1034" s="331">
        <v>6.69</v>
      </c>
      <c r="F1034" s="331"/>
      <c r="G1034" s="333">
        <f t="shared" si="16"/>
        <v>4647.1299999999937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289</v>
      </c>
      <c r="B1035" s="330">
        <v>4</v>
      </c>
      <c r="C1035" s="298">
        <v>46060</v>
      </c>
      <c r="D1035" s="299" t="s">
        <v>296</v>
      </c>
      <c r="E1035" s="331">
        <v>47.85</v>
      </c>
      <c r="F1035" s="331"/>
      <c r="G1035" s="333">
        <f t="shared" si="16"/>
        <v>4653.8199999999933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46059</v>
      </c>
      <c r="D1036" s="299" t="s">
        <v>301</v>
      </c>
      <c r="E1036" s="331">
        <v>20</v>
      </c>
      <c r="F1036" s="331"/>
      <c r="G1036" s="333">
        <f t="shared" si="16"/>
        <v>4701.6699999999937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291</v>
      </c>
      <c r="B1037" s="330">
        <v>40</v>
      </c>
      <c r="C1037" s="298">
        <v>46059</v>
      </c>
      <c r="D1037" s="299" t="s">
        <v>316</v>
      </c>
      <c r="E1037" s="331"/>
      <c r="F1037" s="331">
        <v>822.99</v>
      </c>
      <c r="G1037" s="333">
        <f t="shared" si="16"/>
        <v>4721.6699999999937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294</v>
      </c>
      <c r="B1038" s="330">
        <v>14</v>
      </c>
      <c r="C1038" s="298">
        <v>46059</v>
      </c>
      <c r="D1038" s="299" t="s">
        <v>366</v>
      </c>
      <c r="E1038" s="331">
        <v>66.67</v>
      </c>
      <c r="F1038" s="331"/>
      <c r="G1038" s="333">
        <f t="shared" si="16"/>
        <v>3898.6799999999935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46059</v>
      </c>
      <c r="D1039" s="299" t="s">
        <v>296</v>
      </c>
      <c r="E1039" s="331">
        <v>9.35</v>
      </c>
      <c r="F1039" s="331"/>
      <c r="G1039" s="333">
        <f t="shared" si="16"/>
        <v>3965.3499999999935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4</v>
      </c>
      <c r="C1040" s="298">
        <v>46059</v>
      </c>
      <c r="D1040" s="299" t="s">
        <v>296</v>
      </c>
      <c r="E1040" s="331">
        <v>45.81</v>
      </c>
      <c r="F1040" s="331"/>
      <c r="G1040" s="333">
        <f t="shared" si="16"/>
        <v>3974.6999999999935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2</v>
      </c>
      <c r="C1041" s="298">
        <v>46059</v>
      </c>
      <c r="D1041" s="299" t="s">
        <v>353</v>
      </c>
      <c r="E1041" s="331">
        <v>22.98</v>
      </c>
      <c r="F1041" s="331"/>
      <c r="G1041" s="333">
        <f t="shared" si="16"/>
        <v>4020.5099999999934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2</v>
      </c>
      <c r="C1042" s="298">
        <v>46059</v>
      </c>
      <c r="D1042" s="299" t="s">
        <v>301</v>
      </c>
      <c r="E1042" s="331">
        <v>46.5</v>
      </c>
      <c r="F1042" s="331"/>
      <c r="G1042" s="333">
        <f t="shared" si="16"/>
        <v>4043.4899999999934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46059</v>
      </c>
      <c r="D1043" s="299" t="s">
        <v>358</v>
      </c>
      <c r="E1043" s="331">
        <v>10.17</v>
      </c>
      <c r="F1043" s="331"/>
      <c r="G1043" s="333">
        <f t="shared" si="16"/>
        <v>4089.9899999999934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8</v>
      </c>
      <c r="C1044" s="298">
        <v>46059</v>
      </c>
      <c r="D1044" s="299" t="s">
        <v>435</v>
      </c>
      <c r="E1044" s="331">
        <v>81.2</v>
      </c>
      <c r="F1044" s="331"/>
      <c r="G1044" s="333">
        <f t="shared" si="16"/>
        <v>4100.1599999999935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2</v>
      </c>
      <c r="C1045" s="298">
        <v>46058</v>
      </c>
      <c r="D1045" s="299" t="s">
        <v>301</v>
      </c>
      <c r="E1045" s="331">
        <v>21</v>
      </c>
      <c r="F1045" s="331"/>
      <c r="G1045" s="333">
        <f t="shared" si="16"/>
        <v>4181.3599999999933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291</v>
      </c>
      <c r="B1046" s="330">
        <v>39</v>
      </c>
      <c r="C1046" s="298">
        <v>46058</v>
      </c>
      <c r="D1046" s="299" t="s">
        <v>292</v>
      </c>
      <c r="E1046" s="331"/>
      <c r="F1046" s="331">
        <v>2763.79</v>
      </c>
      <c r="G1046" s="333">
        <f t="shared" si="16"/>
        <v>4202.3599999999933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8</v>
      </c>
      <c r="C1047" s="298">
        <v>46058</v>
      </c>
      <c r="D1047" s="299" t="s">
        <v>357</v>
      </c>
      <c r="E1047" s="331">
        <v>95.35</v>
      </c>
      <c r="F1047" s="331"/>
      <c r="G1047" s="333">
        <f t="shared" si="16"/>
        <v>1438.5699999999933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2</v>
      </c>
      <c r="C1048" s="298">
        <v>46058</v>
      </c>
      <c r="D1048" s="299" t="s">
        <v>353</v>
      </c>
      <c r="E1048" s="331">
        <v>14.99</v>
      </c>
      <c r="F1048" s="331"/>
      <c r="G1048" s="333">
        <f t="shared" si="16"/>
        <v>1533.9199999999933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287</v>
      </c>
      <c r="B1049" s="330" t="s">
        <v>287</v>
      </c>
      <c r="C1049" s="298">
        <v>46058</v>
      </c>
      <c r="D1049" s="299" t="s">
        <v>452</v>
      </c>
      <c r="E1049" s="331">
        <v>77.569999999999993</v>
      </c>
      <c r="F1049" s="331">
        <v>77.569999999999993</v>
      </c>
      <c r="G1049" s="333">
        <f t="shared" si="16"/>
        <v>1548.9099999999933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6</v>
      </c>
      <c r="C1050" s="298">
        <v>46057</v>
      </c>
      <c r="D1050" s="299" t="s">
        <v>344</v>
      </c>
      <c r="E1050" s="331">
        <v>50</v>
      </c>
      <c r="F1050" s="331"/>
      <c r="G1050" s="333">
        <f t="shared" si="16"/>
        <v>1548.9099999999933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1</v>
      </c>
      <c r="C1051" s="298">
        <v>46057</v>
      </c>
      <c r="D1051" s="299" t="s">
        <v>306</v>
      </c>
      <c r="E1051" s="331">
        <v>62.03</v>
      </c>
      <c r="F1051" s="331"/>
      <c r="G1051" s="333">
        <f t="shared" si="16"/>
        <v>1598.9099999999933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46057</v>
      </c>
      <c r="D1052" s="299" t="s">
        <v>296</v>
      </c>
      <c r="E1052" s="331">
        <v>14.91</v>
      </c>
      <c r="F1052" s="331"/>
      <c r="G1052" s="333">
        <f t="shared" si="16"/>
        <v>1660.9399999999932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4</v>
      </c>
      <c r="C1053" s="298">
        <v>46057</v>
      </c>
      <c r="D1053" s="299" t="s">
        <v>310</v>
      </c>
      <c r="E1053" s="331">
        <v>63.38</v>
      </c>
      <c r="F1053" s="331"/>
      <c r="G1053" s="333">
        <f t="shared" si="16"/>
        <v>1675.8499999999933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46057</v>
      </c>
      <c r="D1054" s="299" t="s">
        <v>454</v>
      </c>
      <c r="E1054" s="331">
        <v>192.78</v>
      </c>
      <c r="F1054" s="331">
        <v>192.78</v>
      </c>
      <c r="G1054" s="333">
        <f t="shared" si="16"/>
        <v>1739.2299999999934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294</v>
      </c>
      <c r="B1055" s="330">
        <v>14</v>
      </c>
      <c r="C1055" s="298">
        <v>46057</v>
      </c>
      <c r="D1055" s="299" t="s">
        <v>367</v>
      </c>
      <c r="E1055" s="331">
        <v>68.739999999999995</v>
      </c>
      <c r="F1055" s="331"/>
      <c r="G1055" s="333">
        <f t="shared" si="16"/>
        <v>1739.2299999999934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6</v>
      </c>
      <c r="C1056" s="298">
        <v>46057</v>
      </c>
      <c r="D1056" s="299" t="s">
        <v>300</v>
      </c>
      <c r="E1056" s="331">
        <v>-42.58</v>
      </c>
      <c r="F1056" s="331"/>
      <c r="G1056" s="333">
        <f t="shared" si="16"/>
        <v>1807.9699999999934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1</v>
      </c>
      <c r="C1057" s="298">
        <v>46057</v>
      </c>
      <c r="D1057" s="299" t="s">
        <v>371</v>
      </c>
      <c r="E1057" s="331">
        <v>31.36</v>
      </c>
      <c r="F1057" s="331"/>
      <c r="G1057" s="333">
        <f t="shared" si="16"/>
        <v>1765.3899999999935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294</v>
      </c>
      <c r="B1058" s="330">
        <v>17</v>
      </c>
      <c r="C1058" s="298">
        <v>46057</v>
      </c>
      <c r="D1058" s="299" t="s">
        <v>370</v>
      </c>
      <c r="E1058" s="331">
        <v>99</v>
      </c>
      <c r="F1058" s="331"/>
      <c r="G1058" s="333">
        <f t="shared" si="16"/>
        <v>1796.7499999999934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284</v>
      </c>
      <c r="B1059" s="330">
        <v>36</v>
      </c>
      <c r="C1059" s="298">
        <v>46056</v>
      </c>
      <c r="D1059" s="299" t="s">
        <v>374</v>
      </c>
      <c r="E1059" s="331">
        <v>50</v>
      </c>
      <c r="F1059" s="331"/>
      <c r="G1059" s="333">
        <f t="shared" si="16"/>
        <v>1895.7499999999934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8</v>
      </c>
      <c r="C1060" s="298">
        <v>46056</v>
      </c>
      <c r="D1060" s="299" t="s">
        <v>319</v>
      </c>
      <c r="E1060" s="331">
        <v>7.92</v>
      </c>
      <c r="F1060" s="331"/>
      <c r="G1060" s="333">
        <f t="shared" si="16"/>
        <v>1945.7499999999934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24</v>
      </c>
      <c r="C1061" s="298">
        <v>46056</v>
      </c>
      <c r="D1061" s="299" t="s">
        <v>860</v>
      </c>
      <c r="E1061" s="331">
        <v>83.58</v>
      </c>
      <c r="F1061" s="331"/>
      <c r="G1061" s="333">
        <f t="shared" si="16"/>
        <v>1953.6699999999935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4</v>
      </c>
      <c r="C1062" s="298">
        <v>46056</v>
      </c>
      <c r="D1062" s="299" t="s">
        <v>455</v>
      </c>
      <c r="E1062" s="331">
        <v>28.64</v>
      </c>
      <c r="F1062" s="331"/>
      <c r="G1062" s="333">
        <f t="shared" si="16"/>
        <v>2037.2499999999934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46056</v>
      </c>
      <c r="D1063" s="299" t="s">
        <v>358</v>
      </c>
      <c r="E1063" s="331">
        <v>9.4700000000000006</v>
      </c>
      <c r="F1063" s="331"/>
      <c r="G1063" s="333">
        <f t="shared" si="16"/>
        <v>2065.8899999999935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46055</v>
      </c>
      <c r="D1064" s="299" t="s">
        <v>456</v>
      </c>
      <c r="E1064" s="331">
        <v>20</v>
      </c>
      <c r="F1064" s="331"/>
      <c r="G1064" s="333">
        <f t="shared" si="16"/>
        <v>2075.3599999999933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294</v>
      </c>
      <c r="B1065" s="330">
        <v>17</v>
      </c>
      <c r="C1065" s="298">
        <v>46055</v>
      </c>
      <c r="D1065" s="299" t="s">
        <v>188</v>
      </c>
      <c r="E1065" s="331">
        <v>41.54</v>
      </c>
      <c r="F1065" s="331"/>
      <c r="G1065" s="333">
        <f t="shared" si="16"/>
        <v>2095.3599999999933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46055</v>
      </c>
      <c r="D1066" s="299" t="s">
        <v>296</v>
      </c>
      <c r="E1066" s="331">
        <v>9.92</v>
      </c>
      <c r="F1066" s="331"/>
      <c r="G1066" s="333">
        <f t="shared" si="16"/>
        <v>2136.8999999999933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46055</v>
      </c>
      <c r="D1067" s="299" t="s">
        <v>457</v>
      </c>
      <c r="E1067" s="331">
        <v>155.38</v>
      </c>
      <c r="F1067" s="331"/>
      <c r="G1067" s="333">
        <f t="shared" si="16"/>
        <v>2146.8199999999933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294</v>
      </c>
      <c r="B1068" s="330">
        <v>21</v>
      </c>
      <c r="C1068" s="298">
        <v>46055</v>
      </c>
      <c r="D1068" s="299" t="s">
        <v>194</v>
      </c>
      <c r="E1068" s="331">
        <v>27.35</v>
      </c>
      <c r="F1068" s="331"/>
      <c r="G1068" s="333">
        <f t="shared" si="16"/>
        <v>2302.1999999999935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6</v>
      </c>
      <c r="C1069" s="298">
        <v>46054</v>
      </c>
      <c r="D1069" s="299" t="s">
        <v>300</v>
      </c>
      <c r="E1069" s="331">
        <v>59.37</v>
      </c>
      <c r="F1069" s="331"/>
      <c r="G1069" s="333">
        <f t="shared" si="16"/>
        <v>2329.5499999999934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22</v>
      </c>
      <c r="C1070" s="298">
        <v>46054</v>
      </c>
      <c r="D1070" s="299" t="s">
        <v>375</v>
      </c>
      <c r="E1070" s="331">
        <v>6.37</v>
      </c>
      <c r="F1070" s="331"/>
      <c r="G1070" s="333">
        <f t="shared" si="16"/>
        <v>2388.9199999999933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46054</v>
      </c>
      <c r="D1071" s="299" t="s">
        <v>458</v>
      </c>
      <c r="E1071" s="331">
        <v>44.65</v>
      </c>
      <c r="F1071" s="331"/>
      <c r="G1071" s="333">
        <f t="shared" si="16"/>
        <v>2395.2899999999931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7</v>
      </c>
      <c r="C1072" s="298">
        <v>46054</v>
      </c>
      <c r="D1072" s="299" t="s">
        <v>338</v>
      </c>
      <c r="E1072" s="331">
        <v>35.17</v>
      </c>
      <c r="F1072" s="331"/>
      <c r="G1072" s="333">
        <f t="shared" si="16"/>
        <v>2439.9399999999932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4</v>
      </c>
      <c r="C1073" s="298">
        <v>46054</v>
      </c>
      <c r="D1073" s="299" t="s">
        <v>310</v>
      </c>
      <c r="E1073" s="331">
        <v>28.48</v>
      </c>
      <c r="F1073" s="331"/>
      <c r="G1073" s="333">
        <f t="shared" si="16"/>
        <v>2475.1099999999933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46054</v>
      </c>
      <c r="D1074" s="299" t="s">
        <v>311</v>
      </c>
      <c r="E1074" s="331">
        <v>125.07</v>
      </c>
      <c r="F1074" s="331"/>
      <c r="G1074" s="333">
        <f t="shared" si="16"/>
        <v>2503.5899999999933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46054</v>
      </c>
      <c r="D1075" s="299" t="s">
        <v>458</v>
      </c>
      <c r="E1075" s="331">
        <v>100</v>
      </c>
      <c r="F1075" s="331"/>
      <c r="G1075" s="333">
        <f t="shared" si="16"/>
        <v>2628.6599999999935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46054</v>
      </c>
      <c r="D1076" s="299" t="s">
        <v>329</v>
      </c>
      <c r="E1076" s="331">
        <v>194.96</v>
      </c>
      <c r="F1076" s="331"/>
      <c r="G1076" s="333">
        <f t="shared" si="16"/>
        <v>2728.6599999999935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46054</v>
      </c>
      <c r="D1077" s="299" t="s">
        <v>410</v>
      </c>
      <c r="E1077" s="331">
        <v>75.53</v>
      </c>
      <c r="F1077" s="331"/>
      <c r="G1077" s="333">
        <f t="shared" si="16"/>
        <v>2923.6199999999935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284</v>
      </c>
      <c r="B1078" s="330">
        <v>37</v>
      </c>
      <c r="C1078" s="298">
        <v>46053</v>
      </c>
      <c r="D1078" s="299" t="s">
        <v>459</v>
      </c>
      <c r="E1078" s="331">
        <v>3194.64</v>
      </c>
      <c r="F1078" s="331"/>
      <c r="G1078" s="333">
        <f t="shared" si="16"/>
        <v>2999.1499999999937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286</v>
      </c>
      <c r="B1079" s="330">
        <v>25</v>
      </c>
      <c r="C1079" s="298">
        <v>46053</v>
      </c>
      <c r="D1079" s="298" t="s">
        <v>204</v>
      </c>
      <c r="E1079" s="331">
        <v>350</v>
      </c>
      <c r="F1079" s="331"/>
      <c r="G1079" s="333">
        <f t="shared" si="16"/>
        <v>6193.7899999999936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286</v>
      </c>
      <c r="B1080" s="330">
        <v>26</v>
      </c>
      <c r="C1080" s="298">
        <v>46053</v>
      </c>
      <c r="D1080" s="298" t="s">
        <v>205</v>
      </c>
      <c r="E1080" s="331">
        <v>320</v>
      </c>
      <c r="F1080" s="331"/>
      <c r="G1080" s="333">
        <f t="shared" si="16"/>
        <v>6543.7899999999936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286</v>
      </c>
      <c r="B1081" s="330">
        <v>27</v>
      </c>
      <c r="C1081" s="298">
        <v>46053</v>
      </c>
      <c r="D1081" s="298" t="s">
        <v>206</v>
      </c>
      <c r="E1081" s="331">
        <v>25</v>
      </c>
      <c r="F1081" s="331"/>
      <c r="G1081" s="333">
        <f t="shared" si="16"/>
        <v>6863.7899999999936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286</v>
      </c>
      <c r="B1082" s="330">
        <v>28</v>
      </c>
      <c r="C1082" s="298">
        <v>46053</v>
      </c>
      <c r="D1082" s="298" t="s">
        <v>207</v>
      </c>
      <c r="E1082" s="331">
        <v>25</v>
      </c>
      <c r="F1082" s="331"/>
      <c r="G1082" s="333">
        <f t="shared" si="16"/>
        <v>6888.7899999999936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286</v>
      </c>
      <c r="B1083" s="330">
        <v>29</v>
      </c>
      <c r="C1083" s="298">
        <v>46053</v>
      </c>
      <c r="D1083" s="298" t="s">
        <v>208</v>
      </c>
      <c r="E1083" s="331">
        <v>45</v>
      </c>
      <c r="F1083" s="331"/>
      <c r="G1083" s="333">
        <f t="shared" si="16"/>
        <v>6913.7899999999936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286</v>
      </c>
      <c r="B1084" s="330">
        <v>30</v>
      </c>
      <c r="C1084" s="298">
        <v>46053</v>
      </c>
      <c r="D1084" s="298" t="s">
        <v>209</v>
      </c>
      <c r="E1084" s="331">
        <v>400</v>
      </c>
      <c r="F1084" s="331"/>
      <c r="G1084" s="333">
        <f t="shared" si="16"/>
        <v>6958.7899999999936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286</v>
      </c>
      <c r="B1085" s="330">
        <v>31</v>
      </c>
      <c r="C1085" s="298">
        <v>46053</v>
      </c>
      <c r="D1085" s="298" t="s">
        <v>210</v>
      </c>
      <c r="E1085" s="331">
        <v>375</v>
      </c>
      <c r="F1085" s="331"/>
      <c r="G1085" s="333">
        <f t="shared" si="16"/>
        <v>7358.7899999999936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286</v>
      </c>
      <c r="B1086" s="330">
        <v>32</v>
      </c>
      <c r="C1086" s="298">
        <v>46053</v>
      </c>
      <c r="D1086" s="298" t="s">
        <v>211</v>
      </c>
      <c r="E1086" s="331">
        <v>100</v>
      </c>
      <c r="F1086" s="331"/>
      <c r="G1086" s="333">
        <f t="shared" si="16"/>
        <v>7733.7899999999936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286</v>
      </c>
      <c r="B1087" s="330">
        <v>33</v>
      </c>
      <c r="C1087" s="298">
        <v>46053</v>
      </c>
      <c r="D1087" s="298" t="s">
        <v>212</v>
      </c>
      <c r="E1087" s="331">
        <v>85</v>
      </c>
      <c r="F1087" s="331"/>
      <c r="G1087" s="333">
        <f t="shared" si="16"/>
        <v>7833.7899999999936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286</v>
      </c>
      <c r="B1088" s="330">
        <v>34</v>
      </c>
      <c r="C1088" s="298">
        <v>46053</v>
      </c>
      <c r="D1088" s="298" t="s">
        <v>213</v>
      </c>
      <c r="E1088" s="331">
        <v>230</v>
      </c>
      <c r="F1088" s="331"/>
      <c r="G1088" s="333">
        <f t="shared" si="16"/>
        <v>7918.7899999999936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286</v>
      </c>
      <c r="B1089" s="330">
        <v>35</v>
      </c>
      <c r="C1089" s="298">
        <v>46053</v>
      </c>
      <c r="D1089" s="298" t="s">
        <v>214</v>
      </c>
      <c r="E1089" s="331">
        <v>45</v>
      </c>
      <c r="F1089" s="331"/>
      <c r="G1089" s="333">
        <f t="shared" si="16"/>
        <v>8148.7899999999936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8</v>
      </c>
      <c r="C1090" s="298">
        <v>46053</v>
      </c>
      <c r="D1090" s="298" t="s">
        <v>319</v>
      </c>
      <c r="E1090" s="331">
        <v>31.03</v>
      </c>
      <c r="F1090" s="331"/>
      <c r="G1090" s="333">
        <f t="shared" si="16"/>
        <v>8193.7899999999936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10</v>
      </c>
      <c r="C1091" s="298">
        <v>46053</v>
      </c>
      <c r="D1091" s="298" t="s">
        <v>176</v>
      </c>
      <c r="E1091" s="331">
        <v>17.899999999999999</v>
      </c>
      <c r="F1091" s="331"/>
      <c r="G1091" s="333">
        <f t="shared" si="16"/>
        <v>8224.8199999999943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46053</v>
      </c>
      <c r="D1092" s="298" t="s">
        <v>348</v>
      </c>
      <c r="E1092" s="331">
        <v>18.84</v>
      </c>
      <c r="F1092" s="331"/>
      <c r="G1092" s="333">
        <f t="shared" si="16"/>
        <v>8242.7199999999939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8</v>
      </c>
      <c r="C1093" s="298">
        <v>46053</v>
      </c>
      <c r="D1093" s="298" t="s">
        <v>319</v>
      </c>
      <c r="E1093" s="331">
        <v>25.54</v>
      </c>
      <c r="F1093" s="331"/>
      <c r="G1093" s="333">
        <f t="shared" si="16"/>
        <v>8261.559999999994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46053</v>
      </c>
      <c r="D1094" s="298" t="s">
        <v>308</v>
      </c>
      <c r="E1094" s="331">
        <v>52.59</v>
      </c>
      <c r="F1094" s="331"/>
      <c r="G1094" s="333">
        <f t="shared" si="16"/>
        <v>8287.0999999999949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335</v>
      </c>
      <c r="B1095" s="330" t="s">
        <v>335</v>
      </c>
      <c r="C1095" s="298">
        <v>46052</v>
      </c>
      <c r="D1095" s="299" t="s">
        <v>460</v>
      </c>
      <c r="E1095" s="331"/>
      <c r="F1095" s="331">
        <v>422</v>
      </c>
      <c r="G1095" s="333">
        <f t="shared" si="16"/>
        <v>8339.6899999999951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5</v>
      </c>
      <c r="C1096" s="298">
        <v>46052</v>
      </c>
      <c r="D1096" s="299" t="s">
        <v>864</v>
      </c>
      <c r="E1096" s="331">
        <v>200</v>
      </c>
      <c r="F1096" s="331"/>
      <c r="G1096" s="333">
        <f t="shared" si="16"/>
        <v>7917.6899999999951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2</v>
      </c>
      <c r="C1097" s="298">
        <v>46052</v>
      </c>
      <c r="D1097" s="299" t="s">
        <v>296</v>
      </c>
      <c r="E1097" s="331">
        <v>8.52</v>
      </c>
      <c r="F1097" s="331"/>
      <c r="G1097" s="333">
        <f t="shared" si="16"/>
        <v>8117.6899999999951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287</v>
      </c>
      <c r="B1098" s="330" t="s">
        <v>287</v>
      </c>
      <c r="C1098" s="298">
        <v>46052</v>
      </c>
      <c r="D1098" s="299" t="s">
        <v>461</v>
      </c>
      <c r="E1098" s="331">
        <v>831.92</v>
      </c>
      <c r="F1098" s="331">
        <v>831.92</v>
      </c>
      <c r="G1098" s="333">
        <f t="shared" si="16"/>
        <v>8126.2099999999955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5</v>
      </c>
      <c r="C1099" s="298">
        <v>46052</v>
      </c>
      <c r="D1099" s="299" t="s">
        <v>441</v>
      </c>
      <c r="E1099" s="331">
        <v>200</v>
      </c>
      <c r="F1099" s="331"/>
      <c r="G1099" s="333">
        <f t="shared" si="16"/>
        <v>8126.2099999999955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46052</v>
      </c>
      <c r="D1100" s="299" t="s">
        <v>324</v>
      </c>
      <c r="E1100" s="331">
        <v>11.04</v>
      </c>
      <c r="F1100" s="331"/>
      <c r="G1100" s="333">
        <f t="shared" si="16"/>
        <v>8326.2099999999955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291</v>
      </c>
      <c r="B1101" s="330">
        <v>38</v>
      </c>
      <c r="C1101" s="298">
        <v>46051</v>
      </c>
      <c r="D1101" s="299" t="s">
        <v>293</v>
      </c>
      <c r="E1101" s="331"/>
      <c r="F1101" s="331">
        <v>4365.6499999999996</v>
      </c>
      <c r="G1101" s="333">
        <f t="shared" si="16"/>
        <v>8337.2499999999964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2</v>
      </c>
      <c r="C1102" s="298">
        <v>46051</v>
      </c>
      <c r="D1102" s="299" t="s">
        <v>296</v>
      </c>
      <c r="E1102" s="331">
        <v>18.28</v>
      </c>
      <c r="F1102" s="331"/>
      <c r="G1102" s="333">
        <f t="shared" si="16"/>
        <v>3971.5999999999976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4</v>
      </c>
      <c r="C1103" s="298">
        <v>46051</v>
      </c>
      <c r="D1103" s="299" t="s">
        <v>295</v>
      </c>
      <c r="E1103" s="331">
        <v>57.06</v>
      </c>
      <c r="F1103" s="331"/>
      <c r="G1103" s="333">
        <f t="shared" si="16"/>
        <v>3989.8799999999978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287</v>
      </c>
      <c r="B1104" s="330" t="s">
        <v>287</v>
      </c>
      <c r="C1104" s="298">
        <v>46051</v>
      </c>
      <c r="D1104" s="299" t="s">
        <v>462</v>
      </c>
      <c r="E1104" s="331">
        <v>89.42</v>
      </c>
      <c r="F1104" s="331">
        <v>89.42</v>
      </c>
      <c r="G1104" s="333">
        <f t="shared" si="16"/>
        <v>4046.9399999999978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46051</v>
      </c>
      <c r="D1105" s="299" t="s">
        <v>463</v>
      </c>
      <c r="E1105" s="331">
        <v>59</v>
      </c>
      <c r="F1105" s="331"/>
      <c r="G1105" s="333">
        <f t="shared" si="16"/>
        <v>4046.9399999999978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46051</v>
      </c>
      <c r="D1106" s="299" t="s">
        <v>371</v>
      </c>
      <c r="E1106" s="331">
        <v>19.899999999999999</v>
      </c>
      <c r="F1106" s="331"/>
      <c r="G1106" s="333">
        <f t="shared" si="16"/>
        <v>4105.9399999999978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46050</v>
      </c>
      <c r="D1107" s="299" t="s">
        <v>353</v>
      </c>
      <c r="E1107" s="331">
        <v>14.99</v>
      </c>
      <c r="F1107" s="331"/>
      <c r="G1107" s="333">
        <f t="shared" si="16"/>
        <v>4125.8399999999974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6</v>
      </c>
      <c r="C1108" s="298">
        <v>46050</v>
      </c>
      <c r="D1108" s="299" t="s">
        <v>464</v>
      </c>
      <c r="E1108" s="331">
        <v>25</v>
      </c>
      <c r="F1108" s="331"/>
      <c r="G1108" s="333">
        <f t="shared" si="16"/>
        <v>4140.8299999999972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3</v>
      </c>
      <c r="C1109" s="298">
        <v>46050</v>
      </c>
      <c r="D1109" s="299" t="s">
        <v>865</v>
      </c>
      <c r="E1109" s="331">
        <v>6</v>
      </c>
      <c r="F1109" s="331"/>
      <c r="G1109" s="333">
        <f t="shared" si="16"/>
        <v>4165.8299999999972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46050</v>
      </c>
      <c r="D1110" s="299" t="s">
        <v>866</v>
      </c>
      <c r="E1110" s="331">
        <v>15</v>
      </c>
      <c r="F1110" s="331"/>
      <c r="G1110" s="333">
        <f t="shared" si="16"/>
        <v>4171.8299999999972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46050</v>
      </c>
      <c r="D1111" s="299" t="s">
        <v>296</v>
      </c>
      <c r="E1111" s="331">
        <v>12.71</v>
      </c>
      <c r="F1111" s="331"/>
      <c r="G1111" s="333">
        <f t="shared" si="16"/>
        <v>4186.8299999999972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287</v>
      </c>
      <c r="B1112" s="330" t="s">
        <v>287</v>
      </c>
      <c r="C1112" s="298">
        <v>46050</v>
      </c>
      <c r="D1112" s="299" t="s">
        <v>452</v>
      </c>
      <c r="E1112" s="331">
        <v>1475.9</v>
      </c>
      <c r="F1112" s="331">
        <v>1475.9</v>
      </c>
      <c r="G1112" s="333">
        <f t="shared" si="16"/>
        <v>4199.5399999999972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8</v>
      </c>
      <c r="C1113" s="298">
        <v>46050</v>
      </c>
      <c r="D1113" s="299" t="s">
        <v>319</v>
      </c>
      <c r="E1113" s="331">
        <v>28.52</v>
      </c>
      <c r="F1113" s="331"/>
      <c r="G1113" s="333">
        <f t="shared" si="16"/>
        <v>4199.5399999999972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46050</v>
      </c>
      <c r="D1114" s="299" t="s">
        <v>465</v>
      </c>
      <c r="E1114" s="331">
        <v>66.94</v>
      </c>
      <c r="F1114" s="331"/>
      <c r="G1114" s="333">
        <f t="shared" si="16"/>
        <v>4228.0599999999977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46049</v>
      </c>
      <c r="D1115" s="299" t="s">
        <v>308</v>
      </c>
      <c r="E1115" s="331">
        <v>47.99</v>
      </c>
      <c r="F1115" s="331"/>
      <c r="G1115" s="333">
        <f t="shared" si="16"/>
        <v>4294.9999999999973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287</v>
      </c>
      <c r="B1116" s="330" t="s">
        <v>287</v>
      </c>
      <c r="C1116" s="298">
        <v>46048</v>
      </c>
      <c r="D1116" s="299" t="s">
        <v>466</v>
      </c>
      <c r="E1116" s="331"/>
      <c r="F1116" s="331">
        <v>425</v>
      </c>
      <c r="G1116" s="333">
        <f t="shared" si="16"/>
        <v>4342.9899999999971</v>
      </c>
      <c r="H1116" s="334" t="s">
        <v>298</v>
      </c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287</v>
      </c>
      <c r="B1117" s="330" t="s">
        <v>287</v>
      </c>
      <c r="C1117" s="298">
        <v>46048</v>
      </c>
      <c r="D1117" s="299" t="s">
        <v>466</v>
      </c>
      <c r="E1117" s="331">
        <v>425</v>
      </c>
      <c r="F1117" s="331"/>
      <c r="G1117" s="333">
        <f t="shared" si="16"/>
        <v>3917.9899999999971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2</v>
      </c>
      <c r="C1118" s="298">
        <v>46048</v>
      </c>
      <c r="D1118" s="299" t="s">
        <v>467</v>
      </c>
      <c r="E1118" s="331">
        <v>20.12</v>
      </c>
      <c r="F1118" s="331"/>
      <c r="G1118" s="333">
        <f t="shared" si="16"/>
        <v>4342.9899999999971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17</v>
      </c>
      <c r="C1119" s="298">
        <v>46048</v>
      </c>
      <c r="D1119" s="299" t="s">
        <v>468</v>
      </c>
      <c r="E1119" s="331">
        <v>42.68</v>
      </c>
      <c r="F1119" s="331"/>
      <c r="G1119" s="333">
        <f t="shared" si="16"/>
        <v>4363.1099999999969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6</v>
      </c>
      <c r="C1120" s="298">
        <v>46048</v>
      </c>
      <c r="D1120" s="299" t="s">
        <v>397</v>
      </c>
      <c r="E1120" s="331">
        <v>47.9</v>
      </c>
      <c r="F1120" s="331"/>
      <c r="G1120" s="333">
        <f t="shared" si="16"/>
        <v>4405.7899999999972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1</v>
      </c>
      <c r="C1121" s="298">
        <v>46047</v>
      </c>
      <c r="D1121" s="299" t="s">
        <v>457</v>
      </c>
      <c r="E1121" s="331">
        <v>105.79</v>
      </c>
      <c r="F1121" s="331"/>
      <c r="G1121" s="333">
        <f t="shared" si="16"/>
        <v>4453.6899999999969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12</v>
      </c>
      <c r="C1122" s="298">
        <v>46047</v>
      </c>
      <c r="D1122" s="299" t="s">
        <v>314</v>
      </c>
      <c r="E1122" s="331">
        <v>204.83</v>
      </c>
      <c r="F1122" s="331"/>
      <c r="G1122" s="333">
        <f t="shared" si="16"/>
        <v>4559.4799999999968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3</v>
      </c>
      <c r="C1123" s="298">
        <v>46047</v>
      </c>
      <c r="D1123" s="299" t="s">
        <v>348</v>
      </c>
      <c r="E1123" s="331">
        <v>8.51</v>
      </c>
      <c r="F1123" s="331"/>
      <c r="G1123" s="333">
        <f t="shared" si="16"/>
        <v>4764.3099999999968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4</v>
      </c>
      <c r="C1124" s="298">
        <v>46046</v>
      </c>
      <c r="D1124" s="299" t="s">
        <v>296</v>
      </c>
      <c r="E1124" s="331">
        <v>92.96</v>
      </c>
      <c r="F1124" s="331"/>
      <c r="G1124" s="333">
        <f t="shared" si="16"/>
        <v>4772.819999999997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4</v>
      </c>
      <c r="C1125" s="298">
        <v>46046</v>
      </c>
      <c r="D1125" s="299" t="s">
        <v>334</v>
      </c>
      <c r="E1125" s="331">
        <v>30.77</v>
      </c>
      <c r="F1125" s="331"/>
      <c r="G1125" s="333">
        <f t="shared" si="16"/>
        <v>4865.779999999997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46046</v>
      </c>
      <c r="D1126" s="299" t="s">
        <v>358</v>
      </c>
      <c r="E1126" s="331">
        <v>9.4700000000000006</v>
      </c>
      <c r="F1126" s="331"/>
      <c r="G1126" s="333">
        <f t="shared" si="16"/>
        <v>4896.5499999999975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46046</v>
      </c>
      <c r="D1127" s="299" t="s">
        <v>397</v>
      </c>
      <c r="E1127" s="331">
        <v>53.59</v>
      </c>
      <c r="F1127" s="331"/>
      <c r="G1127" s="333">
        <f t="shared" si="16"/>
        <v>4906.0199999999977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1</v>
      </c>
      <c r="C1128" s="298">
        <v>46046</v>
      </c>
      <c r="D1128" s="299" t="s">
        <v>311</v>
      </c>
      <c r="E1128" s="331">
        <v>61.64</v>
      </c>
      <c r="F1128" s="331"/>
      <c r="G1128" s="333">
        <f t="shared" si="16"/>
        <v>4959.6099999999979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1</v>
      </c>
      <c r="C1129" s="298">
        <v>46045</v>
      </c>
      <c r="D1129" s="299" t="s">
        <v>304</v>
      </c>
      <c r="E1129" s="331">
        <v>23.17</v>
      </c>
      <c r="F1129" s="331"/>
      <c r="G1129" s="333">
        <f t="shared" si="16"/>
        <v>5021.2499999999982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4</v>
      </c>
      <c r="C1130" s="298">
        <v>46045</v>
      </c>
      <c r="D1130" s="299" t="s">
        <v>296</v>
      </c>
      <c r="E1130" s="331">
        <v>62.77</v>
      </c>
      <c r="F1130" s="331"/>
      <c r="G1130" s="333">
        <f t="shared" si="16"/>
        <v>5044.4199999999983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46045</v>
      </c>
      <c r="D1131" s="299" t="s">
        <v>469</v>
      </c>
      <c r="E1131" s="331">
        <v>105.51</v>
      </c>
      <c r="F1131" s="331"/>
      <c r="G1131" s="333">
        <f t="shared" si="16"/>
        <v>5107.1899999999987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46045</v>
      </c>
      <c r="D1132" s="299" t="s">
        <v>334</v>
      </c>
      <c r="E1132" s="331">
        <v>9.9499999999999993</v>
      </c>
      <c r="F1132" s="331"/>
      <c r="G1132" s="333">
        <f t="shared" si="16"/>
        <v>5212.6999999999989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46045</v>
      </c>
      <c r="D1133" s="299" t="s">
        <v>358</v>
      </c>
      <c r="E1133" s="331">
        <v>10.17</v>
      </c>
      <c r="F1133" s="331"/>
      <c r="G1133" s="333">
        <f t="shared" si="16"/>
        <v>5222.6499999999987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46045</v>
      </c>
      <c r="D1134" s="299" t="s">
        <v>301</v>
      </c>
      <c r="E1134" s="331">
        <v>32.200000000000003</v>
      </c>
      <c r="F1134" s="331"/>
      <c r="G1134" s="333">
        <f t="shared" si="16"/>
        <v>5232.8199999999988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22</v>
      </c>
      <c r="C1135" s="298">
        <v>46045</v>
      </c>
      <c r="D1135" s="299" t="s">
        <v>862</v>
      </c>
      <c r="E1135" s="331">
        <v>5.31</v>
      </c>
      <c r="F1135" s="331"/>
      <c r="G1135" s="333">
        <f t="shared" si="16"/>
        <v>5265.0199999999986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8</v>
      </c>
      <c r="C1136" s="298">
        <v>46044</v>
      </c>
      <c r="D1136" s="299" t="s">
        <v>435</v>
      </c>
      <c r="E1136" s="331">
        <v>73.95</v>
      </c>
      <c r="F1136" s="331"/>
      <c r="G1136" s="333">
        <f t="shared" si="16"/>
        <v>5270.329999999999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2</v>
      </c>
      <c r="C1137" s="298">
        <v>46044</v>
      </c>
      <c r="D1137" s="299" t="s">
        <v>470</v>
      </c>
      <c r="E1137" s="331">
        <v>28.68</v>
      </c>
      <c r="F1137" s="331"/>
      <c r="G1137" s="333">
        <f t="shared" si="16"/>
        <v>5344.2799999999988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8</v>
      </c>
      <c r="C1138" s="298">
        <v>46044</v>
      </c>
      <c r="D1138" s="299" t="s">
        <v>357</v>
      </c>
      <c r="E1138" s="331">
        <v>57.38</v>
      </c>
      <c r="F1138" s="331"/>
      <c r="G1138" s="333">
        <f t="shared" si="16"/>
        <v>5372.9599999999991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2</v>
      </c>
      <c r="C1139" s="298">
        <v>46044</v>
      </c>
      <c r="D1139" s="299" t="s">
        <v>358</v>
      </c>
      <c r="E1139" s="331">
        <v>9.4700000000000006</v>
      </c>
      <c r="F1139" s="331"/>
      <c r="G1139" s="333">
        <f t="shared" si="16"/>
        <v>5430.3399999999992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46044</v>
      </c>
      <c r="D1140" s="299" t="s">
        <v>358</v>
      </c>
      <c r="E1140" s="331">
        <v>7.18</v>
      </c>
      <c r="F1140" s="331"/>
      <c r="G1140" s="333">
        <f t="shared" si="16"/>
        <v>5439.8099999999995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287</v>
      </c>
      <c r="B1141" s="330" t="s">
        <v>287</v>
      </c>
      <c r="C1141" s="298">
        <v>46044</v>
      </c>
      <c r="D1141" s="299" t="s">
        <v>315</v>
      </c>
      <c r="E1141" s="331">
        <v>126.24</v>
      </c>
      <c r="F1141" s="331">
        <v>126.24</v>
      </c>
      <c r="G1141" s="333">
        <f t="shared" si="16"/>
        <v>5446.99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8</v>
      </c>
      <c r="C1142" s="298">
        <v>46043</v>
      </c>
      <c r="D1142" s="299" t="s">
        <v>471</v>
      </c>
      <c r="E1142" s="331">
        <v>17</v>
      </c>
      <c r="F1142" s="331"/>
      <c r="G1142" s="333">
        <f t="shared" si="16"/>
        <v>5446.99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46043</v>
      </c>
      <c r="D1143" s="299" t="s">
        <v>329</v>
      </c>
      <c r="E1143" s="331">
        <v>24.75</v>
      </c>
      <c r="F1143" s="331"/>
      <c r="G1143" s="333">
        <f t="shared" si="16"/>
        <v>5463.99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291</v>
      </c>
      <c r="B1144" s="330">
        <v>39</v>
      </c>
      <c r="C1144" s="298">
        <v>46043</v>
      </c>
      <c r="D1144" s="299" t="s">
        <v>292</v>
      </c>
      <c r="E1144" s="331"/>
      <c r="F1144" s="331">
        <v>3378.82</v>
      </c>
      <c r="G1144" s="333">
        <f t="shared" si="16"/>
        <v>5488.74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294</v>
      </c>
      <c r="B1145" s="330">
        <v>23</v>
      </c>
      <c r="C1145" s="298">
        <v>46043</v>
      </c>
      <c r="D1145" s="299" t="s">
        <v>67</v>
      </c>
      <c r="E1145" s="331">
        <v>650.88</v>
      </c>
      <c r="F1145" s="331"/>
      <c r="G1145" s="333">
        <f t="shared" si="16"/>
        <v>2109.9199999999992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287</v>
      </c>
      <c r="B1146" s="330" t="s">
        <v>287</v>
      </c>
      <c r="C1146" s="298">
        <v>46043</v>
      </c>
      <c r="D1146" s="299" t="s">
        <v>472</v>
      </c>
      <c r="E1146" s="331">
        <v>100</v>
      </c>
      <c r="F1146" s="331">
        <v>100</v>
      </c>
      <c r="G1146" s="333">
        <f t="shared" si="16"/>
        <v>2760.7999999999993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46043</v>
      </c>
      <c r="D1147" s="299" t="s">
        <v>301</v>
      </c>
      <c r="E1147" s="331">
        <v>20</v>
      </c>
      <c r="F1147" s="331"/>
      <c r="G1147" s="333">
        <f t="shared" si="16"/>
        <v>2760.7999999999993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46043</v>
      </c>
      <c r="D1148" s="299" t="s">
        <v>295</v>
      </c>
      <c r="E1148" s="331">
        <v>6.38</v>
      </c>
      <c r="F1148" s="331"/>
      <c r="G1148" s="333">
        <f t="shared" si="16"/>
        <v>2780.7999999999993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46043</v>
      </c>
      <c r="D1149" s="299" t="s">
        <v>295</v>
      </c>
      <c r="E1149" s="331">
        <v>17.29</v>
      </c>
      <c r="F1149" s="331"/>
      <c r="G1149" s="333">
        <f t="shared" si="16"/>
        <v>2787.1799999999994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46043</v>
      </c>
      <c r="D1150" s="299" t="s">
        <v>358</v>
      </c>
      <c r="E1150" s="331">
        <v>14.86</v>
      </c>
      <c r="F1150" s="331"/>
      <c r="G1150" s="333">
        <f t="shared" si="16"/>
        <v>2804.4699999999993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46042</v>
      </c>
      <c r="D1151" s="299" t="s">
        <v>371</v>
      </c>
      <c r="E1151" s="331">
        <v>13.4</v>
      </c>
      <c r="F1151" s="331"/>
      <c r="G1151" s="333">
        <f t="shared" si="16"/>
        <v>2819.3299999999995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46042</v>
      </c>
      <c r="D1152" s="299" t="s">
        <v>371</v>
      </c>
      <c r="E1152" s="331">
        <v>5.97</v>
      </c>
      <c r="F1152" s="331"/>
      <c r="G1152" s="333">
        <f t="shared" si="16"/>
        <v>2832.7299999999996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294</v>
      </c>
      <c r="B1153" s="330">
        <v>22</v>
      </c>
      <c r="C1153" s="298">
        <v>46042</v>
      </c>
      <c r="D1153" s="299" t="s">
        <v>323</v>
      </c>
      <c r="E1153" s="331">
        <v>18.09</v>
      </c>
      <c r="F1153" s="331"/>
      <c r="G1153" s="333">
        <f t="shared" si="16"/>
        <v>2838.6999999999994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294</v>
      </c>
      <c r="B1154" s="330">
        <v>17</v>
      </c>
      <c r="C1154" s="298">
        <v>46042</v>
      </c>
      <c r="D1154" s="299" t="s">
        <v>188</v>
      </c>
      <c r="E1154" s="331">
        <v>42.65</v>
      </c>
      <c r="F1154" s="331"/>
      <c r="G1154" s="333">
        <f t="shared" si="16"/>
        <v>2856.7899999999995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335</v>
      </c>
      <c r="B1155" s="330" t="s">
        <v>335</v>
      </c>
      <c r="C1155" s="298">
        <v>46042</v>
      </c>
      <c r="D1155" s="299" t="s">
        <v>336</v>
      </c>
      <c r="E1155" s="331">
        <v>130.51</v>
      </c>
      <c r="F1155" s="331"/>
      <c r="G1155" s="333">
        <f t="shared" si="16"/>
        <v>2899.4399999999996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294</v>
      </c>
      <c r="B1156" s="330">
        <v>15</v>
      </c>
      <c r="C1156" s="298">
        <v>46042</v>
      </c>
      <c r="D1156" s="299" t="s">
        <v>185</v>
      </c>
      <c r="E1156" s="331">
        <v>132.4</v>
      </c>
      <c r="F1156" s="331"/>
      <c r="G1156" s="333">
        <f t="shared" si="16"/>
        <v>3029.9499999999994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23</v>
      </c>
      <c r="C1157" s="298">
        <v>46042</v>
      </c>
      <c r="D1157" s="299" t="s">
        <v>63</v>
      </c>
      <c r="E1157" s="331">
        <v>529.46</v>
      </c>
      <c r="F1157" s="331"/>
      <c r="G1157" s="333">
        <f t="shared" si="16"/>
        <v>3162.3499999999995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6</v>
      </c>
      <c r="C1158" s="298">
        <v>46042</v>
      </c>
      <c r="D1158" s="299" t="s">
        <v>300</v>
      </c>
      <c r="E1158" s="331">
        <v>51.63</v>
      </c>
      <c r="F1158" s="331"/>
      <c r="G1158" s="333">
        <f t="shared" si="16"/>
        <v>3691.8099999999995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2</v>
      </c>
      <c r="C1159" s="298">
        <v>46042</v>
      </c>
      <c r="D1159" s="299" t="s">
        <v>296</v>
      </c>
      <c r="E1159" s="331">
        <v>11.17</v>
      </c>
      <c r="F1159" s="331"/>
      <c r="G1159" s="333">
        <f t="shared" si="16"/>
        <v>3743.4399999999996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4</v>
      </c>
      <c r="C1160" s="298">
        <v>46042</v>
      </c>
      <c r="D1160" s="299" t="s">
        <v>296</v>
      </c>
      <c r="E1160" s="331">
        <v>57.37</v>
      </c>
      <c r="F1160" s="331"/>
      <c r="G1160" s="333">
        <f t="shared" si="16"/>
        <v>3754.6099999999997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22</v>
      </c>
      <c r="C1161" s="298">
        <v>46042</v>
      </c>
      <c r="D1161" s="299" t="s">
        <v>328</v>
      </c>
      <c r="E1161" s="331">
        <v>7.46</v>
      </c>
      <c r="F1161" s="331"/>
      <c r="G1161" s="333">
        <f t="shared" si="16"/>
        <v>3811.9799999999996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46042</v>
      </c>
      <c r="D1162" s="299" t="s">
        <v>310</v>
      </c>
      <c r="E1162" s="331">
        <v>28.91</v>
      </c>
      <c r="F1162" s="331"/>
      <c r="G1162" s="333">
        <f t="shared" si="16"/>
        <v>3819.4399999999996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46040</v>
      </c>
      <c r="D1163" s="299" t="s">
        <v>300</v>
      </c>
      <c r="E1163" s="331">
        <v>31.35</v>
      </c>
      <c r="F1163" s="331"/>
      <c r="G1163" s="333">
        <f t="shared" si="16"/>
        <v>3848.3499999999995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8</v>
      </c>
      <c r="C1164" s="298">
        <v>46040</v>
      </c>
      <c r="D1164" s="299" t="s">
        <v>473</v>
      </c>
      <c r="E1164" s="331">
        <v>124.75</v>
      </c>
      <c r="F1164" s="331"/>
      <c r="G1164" s="333">
        <f t="shared" si="16"/>
        <v>3879.6999999999994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3</v>
      </c>
      <c r="C1165" s="298">
        <v>46040</v>
      </c>
      <c r="D1165" s="299" t="s">
        <v>320</v>
      </c>
      <c r="E1165" s="331">
        <v>11.3</v>
      </c>
      <c r="F1165" s="331"/>
      <c r="G1165" s="333">
        <f t="shared" si="16"/>
        <v>4004.4499999999994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22</v>
      </c>
      <c r="C1166" s="298">
        <v>46040</v>
      </c>
      <c r="D1166" s="299" t="s">
        <v>401</v>
      </c>
      <c r="E1166" s="331">
        <v>13.84</v>
      </c>
      <c r="F1166" s="331"/>
      <c r="G1166" s="333">
        <f t="shared" si="16"/>
        <v>4015.7499999999995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1</v>
      </c>
      <c r="C1167" s="298">
        <v>46040</v>
      </c>
      <c r="D1167" s="299" t="s">
        <v>306</v>
      </c>
      <c r="E1167" s="331">
        <v>92.06</v>
      </c>
      <c r="F1167" s="331"/>
      <c r="G1167" s="333">
        <f t="shared" si="16"/>
        <v>4029.5899999999997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7</v>
      </c>
      <c r="C1168" s="298">
        <v>46040</v>
      </c>
      <c r="D1168" s="299" t="s">
        <v>338</v>
      </c>
      <c r="E1168" s="331">
        <v>78.47</v>
      </c>
      <c r="F1168" s="331"/>
      <c r="G1168" s="333">
        <f t="shared" si="16"/>
        <v>4121.6499999999996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1</v>
      </c>
      <c r="C1169" s="298">
        <v>46040</v>
      </c>
      <c r="D1169" s="299" t="s">
        <v>393</v>
      </c>
      <c r="E1169" s="331">
        <v>28.22</v>
      </c>
      <c r="F1169" s="331"/>
      <c r="G1169" s="333">
        <f t="shared" si="16"/>
        <v>4200.12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46040</v>
      </c>
      <c r="D1170" s="299" t="s">
        <v>392</v>
      </c>
      <c r="E1170" s="331">
        <v>32.729999999999997</v>
      </c>
      <c r="F1170" s="331"/>
      <c r="G1170" s="333">
        <f t="shared" si="16"/>
        <v>4228.34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42</v>
      </c>
      <c r="C1171" s="298">
        <v>46039</v>
      </c>
      <c r="D1171" s="299" t="s">
        <v>333</v>
      </c>
      <c r="E1171" s="331">
        <v>29.8</v>
      </c>
      <c r="F1171" s="331"/>
      <c r="G1171" s="333">
        <f t="shared" si="16"/>
        <v>4261.07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43</v>
      </c>
      <c r="C1172" s="298">
        <v>46039</v>
      </c>
      <c r="D1172" s="299" t="s">
        <v>333</v>
      </c>
      <c r="E1172" s="331">
        <v>22.35</v>
      </c>
      <c r="F1172" s="331"/>
      <c r="G1172" s="333">
        <f t="shared" si="16"/>
        <v>4290.87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8</v>
      </c>
      <c r="C1173" s="298">
        <v>46039</v>
      </c>
      <c r="D1173" s="299" t="s">
        <v>319</v>
      </c>
      <c r="E1173" s="331">
        <v>36.92</v>
      </c>
      <c r="F1173" s="331"/>
      <c r="G1173" s="333">
        <f t="shared" si="16"/>
        <v>4313.22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1</v>
      </c>
      <c r="C1174" s="298">
        <v>46039</v>
      </c>
      <c r="D1174" s="299" t="s">
        <v>311</v>
      </c>
      <c r="E1174" s="331">
        <v>117.89</v>
      </c>
      <c r="F1174" s="331"/>
      <c r="G1174" s="333">
        <f t="shared" si="16"/>
        <v>4350.1400000000003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46039</v>
      </c>
      <c r="D1175" s="299" t="s">
        <v>329</v>
      </c>
      <c r="E1175" s="331">
        <v>196.36</v>
      </c>
      <c r="F1175" s="331"/>
      <c r="G1175" s="333">
        <f t="shared" si="16"/>
        <v>4468.0300000000007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21</v>
      </c>
      <c r="C1176" s="298">
        <v>46039</v>
      </c>
      <c r="D1176" s="299" t="s">
        <v>194</v>
      </c>
      <c r="E1176" s="331">
        <v>70.2</v>
      </c>
      <c r="F1176" s="331"/>
      <c r="G1176" s="333">
        <f t="shared" si="16"/>
        <v>4664.3900000000003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46038</v>
      </c>
      <c r="D1177" s="299" t="s">
        <v>324</v>
      </c>
      <c r="E1177" s="331">
        <v>13.14</v>
      </c>
      <c r="F1177" s="331"/>
      <c r="G1177" s="333">
        <f t="shared" si="16"/>
        <v>4734.59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46038</v>
      </c>
      <c r="D1178" s="299" t="s">
        <v>296</v>
      </c>
      <c r="E1178" s="331">
        <v>18.489999999999998</v>
      </c>
      <c r="F1178" s="331"/>
      <c r="G1178" s="333">
        <f t="shared" si="16"/>
        <v>4747.7300000000005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291</v>
      </c>
      <c r="B1179" s="330">
        <v>41</v>
      </c>
      <c r="C1179" s="298">
        <v>46038</v>
      </c>
      <c r="D1179" s="299" t="s">
        <v>474</v>
      </c>
      <c r="E1179" s="331"/>
      <c r="F1179" s="331">
        <v>800</v>
      </c>
      <c r="G1179" s="333">
        <f t="shared" si="16"/>
        <v>4766.22</v>
      </c>
      <c r="H1179" s="334" t="s">
        <v>298</v>
      </c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294</v>
      </c>
      <c r="B1180" s="330">
        <v>18</v>
      </c>
      <c r="C1180" s="298">
        <v>46038</v>
      </c>
      <c r="D1180" s="299" t="s">
        <v>361</v>
      </c>
      <c r="E1180" s="331">
        <v>400</v>
      </c>
      <c r="F1180" s="331"/>
      <c r="G1180" s="333">
        <f t="shared" si="16"/>
        <v>3966.2200000000003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19</v>
      </c>
      <c r="C1181" s="298">
        <v>46038</v>
      </c>
      <c r="D1181" s="299" t="s">
        <v>191</v>
      </c>
      <c r="E1181" s="331">
        <v>200</v>
      </c>
      <c r="F1181" s="331"/>
      <c r="G1181" s="333">
        <f t="shared" si="16"/>
        <v>4366.22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11</v>
      </c>
      <c r="C1182" s="298">
        <v>46038</v>
      </c>
      <c r="D1182" s="299" t="s">
        <v>178</v>
      </c>
      <c r="E1182" s="331">
        <v>267.95999999999998</v>
      </c>
      <c r="F1182" s="331"/>
      <c r="G1182" s="333">
        <f t="shared" si="16"/>
        <v>4566.22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8</v>
      </c>
      <c r="C1183" s="298">
        <v>46037</v>
      </c>
      <c r="D1183" s="299" t="s">
        <v>357</v>
      </c>
      <c r="E1183" s="331">
        <v>59.95</v>
      </c>
      <c r="F1183" s="331"/>
      <c r="G1183" s="333">
        <f t="shared" si="16"/>
        <v>4834.18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2</v>
      </c>
      <c r="C1184" s="298">
        <v>46037</v>
      </c>
      <c r="D1184" s="299" t="s">
        <v>357</v>
      </c>
      <c r="E1184" s="331">
        <v>59.96</v>
      </c>
      <c r="F1184" s="331"/>
      <c r="G1184" s="333">
        <f t="shared" si="16"/>
        <v>4894.13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46037</v>
      </c>
      <c r="D1185" s="299" t="s">
        <v>319</v>
      </c>
      <c r="E1185" s="331">
        <v>12.43</v>
      </c>
      <c r="F1185" s="331"/>
      <c r="G1185" s="333">
        <f t="shared" si="16"/>
        <v>4954.09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2</v>
      </c>
      <c r="C1186" s="298">
        <v>46037</v>
      </c>
      <c r="D1186" s="299" t="s">
        <v>296</v>
      </c>
      <c r="E1186" s="331">
        <v>11.07</v>
      </c>
      <c r="F1186" s="331"/>
      <c r="G1186" s="333">
        <f t="shared" si="16"/>
        <v>4966.5200000000004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46037</v>
      </c>
      <c r="D1187" s="299" t="s">
        <v>296</v>
      </c>
      <c r="E1187" s="331">
        <v>52.3</v>
      </c>
      <c r="F1187" s="331"/>
      <c r="G1187" s="333">
        <f t="shared" si="16"/>
        <v>4977.59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6</v>
      </c>
      <c r="C1188" s="298">
        <v>46037</v>
      </c>
      <c r="D1188" s="299" t="s">
        <v>436</v>
      </c>
      <c r="E1188" s="331">
        <v>50</v>
      </c>
      <c r="F1188" s="331"/>
      <c r="G1188" s="333">
        <f t="shared" si="16"/>
        <v>5029.8900000000003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38</v>
      </c>
      <c r="C1189" s="298">
        <v>46037</v>
      </c>
      <c r="D1189" s="299" t="s">
        <v>293</v>
      </c>
      <c r="E1189" s="331"/>
      <c r="F1189" s="331">
        <v>4365.67</v>
      </c>
      <c r="G1189" s="333">
        <f t="shared" si="16"/>
        <v>5079.8900000000003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4</v>
      </c>
      <c r="C1190" s="298">
        <v>46036</v>
      </c>
      <c r="D1190" s="299" t="s">
        <v>295</v>
      </c>
      <c r="E1190" s="331">
        <v>30.91</v>
      </c>
      <c r="F1190" s="331"/>
      <c r="G1190" s="333">
        <f t="shared" si="16"/>
        <v>714.22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46036</v>
      </c>
      <c r="D1191" s="299" t="s">
        <v>348</v>
      </c>
      <c r="E1191" s="331">
        <v>8.67</v>
      </c>
      <c r="F1191" s="331"/>
      <c r="G1191" s="333">
        <f t="shared" si="16"/>
        <v>745.13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3</v>
      </c>
      <c r="C1192" s="298">
        <v>46035</v>
      </c>
      <c r="D1192" s="299" t="s">
        <v>351</v>
      </c>
      <c r="E1192" s="331">
        <v>25.01</v>
      </c>
      <c r="F1192" s="331"/>
      <c r="G1192" s="333">
        <f t="shared" si="16"/>
        <v>753.8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6</v>
      </c>
      <c r="C1193" s="298">
        <v>46035</v>
      </c>
      <c r="D1193" s="299" t="s">
        <v>412</v>
      </c>
      <c r="E1193" s="331">
        <v>-5.9</v>
      </c>
      <c r="F1193" s="331"/>
      <c r="G1193" s="333">
        <f t="shared" si="16"/>
        <v>778.81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6</v>
      </c>
      <c r="C1194" s="298">
        <v>46035</v>
      </c>
      <c r="D1194" s="299" t="s">
        <v>446</v>
      </c>
      <c r="E1194" s="331">
        <v>-0.03</v>
      </c>
      <c r="F1194" s="331"/>
      <c r="G1194" s="333">
        <f t="shared" si="16"/>
        <v>772.91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43</v>
      </c>
      <c r="C1195" s="298">
        <v>46035</v>
      </c>
      <c r="D1195" s="299" t="s">
        <v>201</v>
      </c>
      <c r="E1195" s="331">
        <v>44.18</v>
      </c>
      <c r="F1195" s="331"/>
      <c r="G1195" s="333">
        <f t="shared" si="16"/>
        <v>772.88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42</v>
      </c>
      <c r="C1196" s="298">
        <v>46035</v>
      </c>
      <c r="D1196" s="299" t="s">
        <v>200</v>
      </c>
      <c r="E1196" s="331">
        <v>51.19</v>
      </c>
      <c r="F1196" s="331"/>
      <c r="G1196" s="333">
        <f t="shared" si="16"/>
        <v>817.06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4</v>
      </c>
      <c r="C1197" s="298">
        <v>46035</v>
      </c>
      <c r="D1197" s="299" t="s">
        <v>295</v>
      </c>
      <c r="E1197" s="331">
        <v>28.15</v>
      </c>
      <c r="F1197" s="331"/>
      <c r="G1197" s="333">
        <f t="shared" si="16"/>
        <v>868.25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3</v>
      </c>
      <c r="C1198" s="298">
        <v>46035</v>
      </c>
      <c r="D1198" s="299" t="s">
        <v>296</v>
      </c>
      <c r="E1198" s="331">
        <v>20.85</v>
      </c>
      <c r="F1198" s="331"/>
      <c r="G1198" s="333">
        <f t="shared" si="16"/>
        <v>896.4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1</v>
      </c>
      <c r="C1199" s="298">
        <v>46034</v>
      </c>
      <c r="D1199" s="299" t="s">
        <v>306</v>
      </c>
      <c r="E1199" s="331">
        <v>145.81</v>
      </c>
      <c r="F1199" s="331"/>
      <c r="G1199" s="333">
        <f t="shared" si="16"/>
        <v>917.25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46034</v>
      </c>
      <c r="D1200" s="299" t="s">
        <v>424</v>
      </c>
      <c r="E1200" s="331">
        <v>25.22</v>
      </c>
      <c r="F1200" s="331"/>
      <c r="G1200" s="333">
        <f t="shared" si="16"/>
        <v>1063.06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46033</v>
      </c>
      <c r="D1201" s="299" t="s">
        <v>326</v>
      </c>
      <c r="E1201" s="331">
        <v>49.38</v>
      </c>
      <c r="F1201" s="331"/>
      <c r="G1201" s="333">
        <f t="shared" si="16"/>
        <v>1088.28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294</v>
      </c>
      <c r="B1202" s="330">
        <v>22</v>
      </c>
      <c r="C1202" s="298">
        <v>46033</v>
      </c>
      <c r="D1202" s="299" t="s">
        <v>352</v>
      </c>
      <c r="E1202" s="331">
        <v>19.16</v>
      </c>
      <c r="F1202" s="331"/>
      <c r="G1202" s="333">
        <f t="shared" si="16"/>
        <v>1137.6600000000001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46033</v>
      </c>
      <c r="D1203" s="299" t="s">
        <v>312</v>
      </c>
      <c r="E1203" s="331">
        <v>39.86</v>
      </c>
      <c r="F1203" s="331"/>
      <c r="G1203" s="333">
        <f t="shared" si="16"/>
        <v>1156.8200000000002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7</v>
      </c>
      <c r="C1204" s="298">
        <v>46033</v>
      </c>
      <c r="D1204" s="299" t="s">
        <v>444</v>
      </c>
      <c r="E1204" s="331">
        <v>165.05</v>
      </c>
      <c r="F1204" s="331"/>
      <c r="G1204" s="333">
        <f t="shared" si="16"/>
        <v>1196.68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294</v>
      </c>
      <c r="B1205" s="330">
        <v>24</v>
      </c>
      <c r="C1205" s="298">
        <v>46032</v>
      </c>
      <c r="D1205" s="299" t="s">
        <v>860</v>
      </c>
      <c r="E1205" s="331">
        <v>83.42</v>
      </c>
      <c r="F1205" s="331"/>
      <c r="G1205" s="333">
        <f t="shared" si="16"/>
        <v>1361.73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4</v>
      </c>
      <c r="C1206" s="298">
        <v>46032</v>
      </c>
      <c r="D1206" s="299" t="s">
        <v>296</v>
      </c>
      <c r="E1206" s="331">
        <v>30.4</v>
      </c>
      <c r="F1206" s="331"/>
      <c r="G1206" s="333">
        <f t="shared" si="16"/>
        <v>1445.15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46032</v>
      </c>
      <c r="D1207" s="299" t="s">
        <v>296</v>
      </c>
      <c r="E1207" s="331">
        <v>13.83</v>
      </c>
      <c r="F1207" s="331"/>
      <c r="G1207" s="333">
        <f t="shared" si="16"/>
        <v>1475.5500000000002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46032</v>
      </c>
      <c r="D1208" s="299" t="s">
        <v>473</v>
      </c>
      <c r="E1208" s="331">
        <v>100</v>
      </c>
      <c r="F1208" s="331"/>
      <c r="G1208" s="333">
        <f t="shared" si="16"/>
        <v>1489.38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46032</v>
      </c>
      <c r="D1209" s="299" t="s">
        <v>304</v>
      </c>
      <c r="E1209" s="331">
        <v>55.68</v>
      </c>
      <c r="F1209" s="331"/>
      <c r="G1209" s="333">
        <f t="shared" si="16"/>
        <v>1589.38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289</v>
      </c>
      <c r="B1210" s="330">
        <v>2</v>
      </c>
      <c r="C1210" s="298">
        <v>46031</v>
      </c>
      <c r="D1210" s="299" t="s">
        <v>358</v>
      </c>
      <c r="E1210" s="331">
        <v>9.4700000000000006</v>
      </c>
      <c r="F1210" s="331"/>
      <c r="G1210" s="333">
        <f t="shared" si="16"/>
        <v>1645.0600000000002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5</v>
      </c>
      <c r="C1211" s="298">
        <v>46031</v>
      </c>
      <c r="D1211" s="299" t="s">
        <v>475</v>
      </c>
      <c r="E1211" s="331">
        <v>50</v>
      </c>
      <c r="F1211" s="331"/>
      <c r="G1211" s="333">
        <f t="shared" si="16"/>
        <v>1654.5300000000002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46030</v>
      </c>
      <c r="D1212" s="299" t="s">
        <v>476</v>
      </c>
      <c r="E1212" s="331">
        <v>32.619999999999997</v>
      </c>
      <c r="F1212" s="331"/>
      <c r="G1212" s="333">
        <f t="shared" si="16"/>
        <v>1704.5300000000002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291</v>
      </c>
      <c r="B1213" s="330">
        <v>39</v>
      </c>
      <c r="C1213" s="298">
        <v>46030</v>
      </c>
      <c r="D1213" s="299" t="s">
        <v>292</v>
      </c>
      <c r="E1213" s="331"/>
      <c r="F1213" s="331">
        <v>2729.22</v>
      </c>
      <c r="G1213" s="333">
        <f t="shared" si="16"/>
        <v>1737.15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46030</v>
      </c>
      <c r="D1214" s="299" t="s">
        <v>296</v>
      </c>
      <c r="E1214" s="331">
        <v>6.37</v>
      </c>
      <c r="F1214" s="331"/>
      <c r="G1214" s="333">
        <f t="shared" si="16"/>
        <v>-992.06999999999971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4</v>
      </c>
      <c r="C1215" s="298">
        <v>46030</v>
      </c>
      <c r="D1215" s="299" t="s">
        <v>296</v>
      </c>
      <c r="E1215" s="331">
        <v>32.119999999999997</v>
      </c>
      <c r="F1215" s="331"/>
      <c r="G1215" s="333">
        <f t="shared" si="16"/>
        <v>-985.6999999999997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46030</v>
      </c>
      <c r="D1216" s="299" t="s">
        <v>358</v>
      </c>
      <c r="E1216" s="331">
        <v>9.4700000000000006</v>
      </c>
      <c r="F1216" s="331"/>
      <c r="G1216" s="333">
        <f t="shared" si="16"/>
        <v>-953.5799999999997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289</v>
      </c>
      <c r="B1217" s="330">
        <v>2</v>
      </c>
      <c r="C1217" s="298">
        <v>46030</v>
      </c>
      <c r="D1217" s="299" t="s">
        <v>386</v>
      </c>
      <c r="E1217" s="331">
        <v>21.18</v>
      </c>
      <c r="F1217" s="331"/>
      <c r="G1217" s="333">
        <f t="shared" si="16"/>
        <v>-944.10999999999967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46029</v>
      </c>
      <c r="D1218" s="299" t="s">
        <v>447</v>
      </c>
      <c r="E1218" s="331">
        <v>52.66</v>
      </c>
      <c r="F1218" s="331"/>
      <c r="G1218" s="333">
        <f t="shared" si="16"/>
        <v>-922.92999999999972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294</v>
      </c>
      <c r="B1219" s="330">
        <v>13</v>
      </c>
      <c r="C1219" s="298">
        <v>46029</v>
      </c>
      <c r="D1219" s="299" t="s">
        <v>182</v>
      </c>
      <c r="E1219" s="331">
        <v>167.42</v>
      </c>
      <c r="F1219" s="331"/>
      <c r="G1219" s="333">
        <f t="shared" si="16"/>
        <v>-870.26999999999975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289</v>
      </c>
      <c r="B1220" s="330">
        <v>4</v>
      </c>
      <c r="C1220" s="298">
        <v>46029</v>
      </c>
      <c r="D1220" s="299" t="s">
        <v>296</v>
      </c>
      <c r="E1220" s="331">
        <v>30.81</v>
      </c>
      <c r="F1220" s="331"/>
      <c r="G1220" s="333">
        <f t="shared" si="16"/>
        <v>-702.8499999999998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2</v>
      </c>
      <c r="C1221" s="298">
        <v>46029</v>
      </c>
      <c r="D1221" s="299" t="s">
        <v>358</v>
      </c>
      <c r="E1221" s="331">
        <v>9.4700000000000006</v>
      </c>
      <c r="F1221" s="331"/>
      <c r="G1221" s="333">
        <f t="shared" si="16"/>
        <v>-672.03999999999985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22</v>
      </c>
      <c r="C1222" s="298">
        <v>46029</v>
      </c>
      <c r="D1222" s="299" t="s">
        <v>477</v>
      </c>
      <c r="E1222" s="331">
        <v>148.04</v>
      </c>
      <c r="F1222" s="331"/>
      <c r="G1222" s="333">
        <f t="shared" si="16"/>
        <v>-662.56999999999982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294</v>
      </c>
      <c r="B1223" s="330">
        <v>14</v>
      </c>
      <c r="C1223" s="298">
        <v>46028</v>
      </c>
      <c r="D1223" s="299" t="s">
        <v>366</v>
      </c>
      <c r="E1223" s="331">
        <v>66.67</v>
      </c>
      <c r="F1223" s="331"/>
      <c r="G1223" s="333">
        <f t="shared" si="16"/>
        <v>-514.52999999999986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3</v>
      </c>
      <c r="C1224" s="298">
        <v>46028</v>
      </c>
      <c r="D1224" s="299" t="s">
        <v>296</v>
      </c>
      <c r="E1224" s="331">
        <v>5.7</v>
      </c>
      <c r="F1224" s="331"/>
      <c r="G1224" s="333">
        <f t="shared" si="16"/>
        <v>-447.8599999999999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294</v>
      </c>
      <c r="B1225" s="330">
        <v>21</v>
      </c>
      <c r="C1225" s="298">
        <v>46028</v>
      </c>
      <c r="D1225" s="299" t="s">
        <v>194</v>
      </c>
      <c r="E1225" s="331">
        <v>30.59</v>
      </c>
      <c r="F1225" s="331"/>
      <c r="G1225" s="333">
        <f t="shared" si="16"/>
        <v>-442.15999999999991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294</v>
      </c>
      <c r="B1226" s="330">
        <v>17</v>
      </c>
      <c r="C1226" s="298">
        <v>46027</v>
      </c>
      <c r="D1226" s="299" t="s">
        <v>370</v>
      </c>
      <c r="E1226" s="331">
        <v>133.91999999999999</v>
      </c>
      <c r="F1226" s="331"/>
      <c r="G1226" s="333">
        <f t="shared" si="16"/>
        <v>-411.56999999999994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294</v>
      </c>
      <c r="B1227" s="330">
        <v>17</v>
      </c>
      <c r="C1227" s="298">
        <v>46027</v>
      </c>
      <c r="D1227" s="299" t="s">
        <v>370</v>
      </c>
      <c r="E1227" s="331">
        <v>62</v>
      </c>
      <c r="F1227" s="331"/>
      <c r="G1227" s="333">
        <f t="shared" si="16"/>
        <v>-277.64999999999992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6</v>
      </c>
      <c r="C1228" s="298">
        <v>46027</v>
      </c>
      <c r="D1228" s="299" t="s">
        <v>300</v>
      </c>
      <c r="E1228" s="331">
        <v>10.64</v>
      </c>
      <c r="F1228" s="331"/>
      <c r="G1228" s="333">
        <f t="shared" si="16"/>
        <v>-215.64999999999992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8</v>
      </c>
      <c r="C1229" s="298">
        <v>46027</v>
      </c>
      <c r="D1229" s="299" t="s">
        <v>319</v>
      </c>
      <c r="E1229" s="331">
        <v>17.440000000000001</v>
      </c>
      <c r="F1229" s="331"/>
      <c r="G1229" s="333">
        <f t="shared" si="16"/>
        <v>-205.00999999999991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1</v>
      </c>
      <c r="C1230" s="298">
        <v>46027</v>
      </c>
      <c r="D1230" s="299" t="s">
        <v>306</v>
      </c>
      <c r="E1230" s="331">
        <v>216.19</v>
      </c>
      <c r="F1230" s="331"/>
      <c r="G1230" s="333">
        <f t="shared" si="16"/>
        <v>-187.56999999999991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46027</v>
      </c>
      <c r="D1231" s="299" t="s">
        <v>478</v>
      </c>
      <c r="E1231" s="331">
        <v>70</v>
      </c>
      <c r="F1231" s="331"/>
      <c r="G1231" s="333">
        <f t="shared" si="16"/>
        <v>28.62000000000009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46027</v>
      </c>
      <c r="D1232" s="299" t="s">
        <v>358</v>
      </c>
      <c r="E1232" s="331">
        <v>14.05</v>
      </c>
      <c r="F1232" s="331"/>
      <c r="G1232" s="333">
        <f t="shared" si="16"/>
        <v>98.62000000000009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294</v>
      </c>
      <c r="B1233" s="330">
        <v>14</v>
      </c>
      <c r="C1233" s="298">
        <v>46027</v>
      </c>
      <c r="D1233" s="299" t="s">
        <v>367</v>
      </c>
      <c r="E1233" s="331">
        <v>68.739999999999995</v>
      </c>
      <c r="F1233" s="331"/>
      <c r="G1233" s="333">
        <f t="shared" si="16"/>
        <v>112.67000000000009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6</v>
      </c>
      <c r="C1234" s="298">
        <v>46027</v>
      </c>
      <c r="D1234" s="299" t="s">
        <v>479</v>
      </c>
      <c r="E1234" s="331">
        <v>120</v>
      </c>
      <c r="F1234" s="331"/>
      <c r="G1234" s="333">
        <f t="shared" si="16"/>
        <v>181.41000000000008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294</v>
      </c>
      <c r="B1235" s="330">
        <v>9</v>
      </c>
      <c r="C1235" s="298">
        <v>46027</v>
      </c>
      <c r="D1235" s="299" t="s">
        <v>58</v>
      </c>
      <c r="E1235" s="331">
        <v>1281.53</v>
      </c>
      <c r="F1235" s="331"/>
      <c r="G1235" s="333">
        <f t="shared" si="16"/>
        <v>301.41000000000008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7</v>
      </c>
      <c r="C1236" s="298">
        <v>46026</v>
      </c>
      <c r="D1236" s="299" t="s">
        <v>338</v>
      </c>
      <c r="E1236" s="331">
        <v>18.260000000000002</v>
      </c>
      <c r="F1236" s="331"/>
      <c r="G1236" s="333">
        <f t="shared" si="16"/>
        <v>1582.94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287</v>
      </c>
      <c r="B1237" s="330" t="s">
        <v>287</v>
      </c>
      <c r="C1237" s="298">
        <v>46026</v>
      </c>
      <c r="D1237" s="299" t="s">
        <v>300</v>
      </c>
      <c r="E1237" s="331">
        <v>114.91</v>
      </c>
      <c r="F1237" s="331">
        <v>114.91</v>
      </c>
      <c r="G1237" s="333">
        <f t="shared" si="16"/>
        <v>1601.2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5</v>
      </c>
      <c r="C1238" s="298">
        <v>46026</v>
      </c>
      <c r="D1238" s="299" t="s">
        <v>480</v>
      </c>
      <c r="E1238" s="331">
        <v>42.43</v>
      </c>
      <c r="F1238" s="331"/>
      <c r="G1238" s="333">
        <f t="shared" si="16"/>
        <v>1601.2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7</v>
      </c>
      <c r="C1239" s="298">
        <v>46026</v>
      </c>
      <c r="D1239" s="299" t="s">
        <v>300</v>
      </c>
      <c r="E1239" s="331">
        <v>42.59</v>
      </c>
      <c r="F1239" s="331"/>
      <c r="G1239" s="333">
        <f t="shared" si="16"/>
        <v>1643.63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3</v>
      </c>
      <c r="C1240" s="298">
        <v>46025</v>
      </c>
      <c r="D1240" s="299" t="s">
        <v>348</v>
      </c>
      <c r="E1240" s="331">
        <v>14.57</v>
      </c>
      <c r="F1240" s="331"/>
      <c r="G1240" s="333">
        <f t="shared" si="16"/>
        <v>1686.22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289</v>
      </c>
      <c r="B1241" s="330">
        <v>2</v>
      </c>
      <c r="C1241" s="298">
        <v>46025</v>
      </c>
      <c r="D1241" s="299" t="s">
        <v>481</v>
      </c>
      <c r="E1241" s="331">
        <v>41.05</v>
      </c>
      <c r="F1241" s="331"/>
      <c r="G1241" s="333">
        <f t="shared" si="16"/>
        <v>1700.79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4</v>
      </c>
      <c r="C1242" s="298">
        <v>46025</v>
      </c>
      <c r="D1242" s="299" t="s">
        <v>310</v>
      </c>
      <c r="E1242" s="331">
        <v>26.88</v>
      </c>
      <c r="F1242" s="331"/>
      <c r="G1242" s="333">
        <f t="shared" si="16"/>
        <v>1741.84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2</v>
      </c>
      <c r="C1243" s="298">
        <v>46025</v>
      </c>
      <c r="D1243" s="299" t="s">
        <v>308</v>
      </c>
      <c r="E1243" s="331">
        <v>130.08000000000001</v>
      </c>
      <c r="F1243" s="331"/>
      <c r="G1243" s="333">
        <f t="shared" si="16"/>
        <v>1768.72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7</v>
      </c>
      <c r="C1244" s="298">
        <v>46025</v>
      </c>
      <c r="D1244" s="299" t="s">
        <v>482</v>
      </c>
      <c r="E1244" s="331">
        <v>222.49</v>
      </c>
      <c r="F1244" s="331"/>
      <c r="G1244" s="333">
        <f t="shared" si="16"/>
        <v>1898.8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7</v>
      </c>
      <c r="C1245" s="298">
        <v>46025</v>
      </c>
      <c r="D1245" s="299" t="s">
        <v>482</v>
      </c>
      <c r="E1245" s="331">
        <v>99.18</v>
      </c>
      <c r="F1245" s="331"/>
      <c r="G1245" s="333">
        <f t="shared" si="16"/>
        <v>2121.29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5</v>
      </c>
      <c r="C1246" s="298">
        <v>46024</v>
      </c>
      <c r="D1246" s="299" t="s">
        <v>483</v>
      </c>
      <c r="E1246" s="331">
        <v>35</v>
      </c>
      <c r="F1246" s="331"/>
      <c r="G1246" s="333">
        <f t="shared" si="16"/>
        <v>2220.4699999999998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3</v>
      </c>
      <c r="C1247" s="298">
        <v>46024</v>
      </c>
      <c r="D1247" s="299" t="s">
        <v>296</v>
      </c>
      <c r="E1247" s="331">
        <v>15.11</v>
      </c>
      <c r="F1247" s="331"/>
      <c r="G1247" s="333">
        <f t="shared" si="16"/>
        <v>2255.4699999999998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5</v>
      </c>
      <c r="C1248" s="298">
        <v>46024</v>
      </c>
      <c r="D1248" s="299" t="s">
        <v>484</v>
      </c>
      <c r="E1248" s="331">
        <v>29.67</v>
      </c>
      <c r="F1248" s="331"/>
      <c r="G1248" s="333">
        <f t="shared" si="16"/>
        <v>2270.58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287</v>
      </c>
      <c r="B1249" s="330" t="s">
        <v>287</v>
      </c>
      <c r="C1249" s="298">
        <v>46024</v>
      </c>
      <c r="D1249" s="299" t="s">
        <v>397</v>
      </c>
      <c r="E1249" s="331">
        <v>70.56</v>
      </c>
      <c r="F1249" s="331">
        <v>70.56</v>
      </c>
      <c r="G1249" s="333">
        <f t="shared" si="16"/>
        <v>2300.25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46024</v>
      </c>
      <c r="D1250" s="299" t="s">
        <v>485</v>
      </c>
      <c r="E1250" s="331">
        <v>113.94</v>
      </c>
      <c r="F1250" s="331">
        <v>113.94</v>
      </c>
      <c r="G1250" s="333">
        <f t="shared" si="16"/>
        <v>2300.25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2</v>
      </c>
      <c r="C1251" s="298">
        <v>46024</v>
      </c>
      <c r="D1251" s="299" t="s">
        <v>371</v>
      </c>
      <c r="E1251" s="331">
        <v>11.9</v>
      </c>
      <c r="F1251" s="331"/>
      <c r="G1251" s="333">
        <f t="shared" si="16"/>
        <v>2300.25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46024</v>
      </c>
      <c r="D1252" s="299" t="s">
        <v>408</v>
      </c>
      <c r="E1252" s="331">
        <v>23.9</v>
      </c>
      <c r="F1252" s="331"/>
      <c r="G1252" s="333">
        <f t="shared" si="16"/>
        <v>2312.15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5</v>
      </c>
      <c r="C1253" s="298">
        <v>46024</v>
      </c>
      <c r="D1253" s="299" t="s">
        <v>486</v>
      </c>
      <c r="E1253" s="331">
        <v>160</v>
      </c>
      <c r="F1253" s="331"/>
      <c r="G1253" s="333">
        <f t="shared" si="16"/>
        <v>2336.0500000000002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284</v>
      </c>
      <c r="B1254" s="330">
        <v>36</v>
      </c>
      <c r="C1254" s="298">
        <v>46024</v>
      </c>
      <c r="D1254" s="299" t="s">
        <v>374</v>
      </c>
      <c r="E1254" s="331">
        <v>50</v>
      </c>
      <c r="F1254" s="331"/>
      <c r="G1254" s="333">
        <f t="shared" si="16"/>
        <v>2496.0500000000002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6</v>
      </c>
      <c r="C1255" s="298">
        <v>46023</v>
      </c>
      <c r="D1255" s="299" t="s">
        <v>312</v>
      </c>
      <c r="E1255" s="331">
        <v>8</v>
      </c>
      <c r="F1255" s="331"/>
      <c r="G1255" s="333">
        <f t="shared" si="16"/>
        <v>2546.0500000000002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46023</v>
      </c>
      <c r="D1256" s="299" t="s">
        <v>371</v>
      </c>
      <c r="E1256" s="331">
        <v>13.06</v>
      </c>
      <c r="F1256" s="331"/>
      <c r="G1256" s="333">
        <f t="shared" si="16"/>
        <v>2554.0500000000002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294</v>
      </c>
      <c r="B1257" s="330">
        <v>22</v>
      </c>
      <c r="C1257" s="298">
        <v>46023</v>
      </c>
      <c r="D1257" s="299" t="s">
        <v>375</v>
      </c>
      <c r="E1257" s="331">
        <v>6.37</v>
      </c>
      <c r="F1257" s="331"/>
      <c r="G1257" s="333">
        <f t="shared" si="16"/>
        <v>2567.11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46023</v>
      </c>
      <c r="D1258" s="299" t="s">
        <v>358</v>
      </c>
      <c r="E1258" s="331">
        <v>10.27</v>
      </c>
      <c r="F1258" s="331"/>
      <c r="G1258" s="333">
        <f t="shared" si="16"/>
        <v>2573.48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6</v>
      </c>
      <c r="C1259" s="298">
        <v>46023</v>
      </c>
      <c r="D1259" s="299" t="s">
        <v>487</v>
      </c>
      <c r="E1259" s="331">
        <v>176.57</v>
      </c>
      <c r="F1259" s="331"/>
      <c r="G1259" s="333">
        <f t="shared" si="16"/>
        <v>2583.75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287</v>
      </c>
      <c r="B1260" s="330" t="s">
        <v>287</v>
      </c>
      <c r="C1260" s="298">
        <v>46023</v>
      </c>
      <c r="D1260" s="299" t="s">
        <v>300</v>
      </c>
      <c r="E1260" s="331">
        <v>383.39</v>
      </c>
      <c r="F1260" s="331">
        <v>383.39</v>
      </c>
      <c r="G1260" s="333">
        <f t="shared" si="16"/>
        <v>2760.32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287</v>
      </c>
      <c r="B1261" s="330" t="s">
        <v>287</v>
      </c>
      <c r="C1261" s="298">
        <v>46023</v>
      </c>
      <c r="D1261" s="299" t="s">
        <v>300</v>
      </c>
      <c r="E1261" s="331">
        <v>53.24</v>
      </c>
      <c r="F1261" s="331">
        <v>53.24</v>
      </c>
      <c r="G1261" s="333">
        <f t="shared" si="16"/>
        <v>2760.32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335</v>
      </c>
      <c r="B1262" s="330" t="s">
        <v>335</v>
      </c>
      <c r="C1262" s="298">
        <v>46023</v>
      </c>
      <c r="D1262" s="337" t="s">
        <v>460</v>
      </c>
      <c r="E1262" s="331">
        <v>239.68</v>
      </c>
      <c r="F1262" s="331"/>
      <c r="G1262" s="333">
        <f t="shared" si="16"/>
        <v>2760.32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488</v>
      </c>
      <c r="B1263" s="330" t="s">
        <v>488</v>
      </c>
      <c r="C1263" s="298">
        <v>45658</v>
      </c>
      <c r="D1263" s="298" t="s">
        <v>489</v>
      </c>
      <c r="E1263" s="332"/>
      <c r="F1263" s="332"/>
      <c r="G1263" s="333">
        <v>3000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spans="9:9" ht="12" customHeight="1" x14ac:dyDescent="0.3">
      <c r="I2993" s="335" t="s">
        <v>225</v>
      </c>
    </row>
    <row r="2994" spans="9:9" ht="12" customHeight="1" x14ac:dyDescent="0.3">
      <c r="I2994" s="335"/>
    </row>
    <row r="2995" spans="9:9" ht="12" customHeight="1" x14ac:dyDescent="0.3">
      <c r="I2995" s="335"/>
    </row>
    <row r="2996" spans="9:9" ht="12" customHeight="1" x14ac:dyDescent="0.3">
      <c r="I2996" s="335"/>
    </row>
    <row r="2997" spans="9:9" ht="12" customHeight="1" x14ac:dyDescent="0.3">
      <c r="I2997" s="335"/>
    </row>
    <row r="2998" spans="9:9" ht="12" customHeight="1" x14ac:dyDescent="0.3">
      <c r="I2998" s="335"/>
    </row>
    <row r="2999" spans="9:9" ht="12" customHeight="1" x14ac:dyDescent="0.3">
      <c r="I2999" s="335"/>
    </row>
    <row r="3000" spans="9:9" ht="12" customHeight="1" x14ac:dyDescent="0.3">
      <c r="I3000" s="335"/>
    </row>
    <row r="3001" spans="9:9" ht="12" customHeight="1" x14ac:dyDescent="0.3">
      <c r="I3001" s="335"/>
    </row>
    <row r="3002" spans="9:9" ht="12" customHeight="1" x14ac:dyDescent="0.3">
      <c r="I3002" s="335" t="s">
        <v>226</v>
      </c>
    </row>
    <row r="3003" spans="9:9" ht="15.75" customHeight="1" x14ac:dyDescent="0.3"/>
    <row r="3004" spans="9:9" ht="15.75" customHeight="1" x14ac:dyDescent="0.3"/>
    <row r="3005" spans="9:9" ht="12" customHeight="1" x14ac:dyDescent="0.3">
      <c r="I3005" s="335" t="s">
        <v>226</v>
      </c>
    </row>
    <row r="3006" spans="9:9" ht="12" customHeight="1" x14ac:dyDescent="0.3">
      <c r="I3006" s="335"/>
    </row>
    <row r="3007" spans="9:9" ht="12" customHeight="1" x14ac:dyDescent="0.3">
      <c r="I3007" s="335"/>
    </row>
    <row r="3008" spans="9:9" ht="12" customHeight="1" x14ac:dyDescent="0.3">
      <c r="I3008" s="335"/>
    </row>
    <row r="3009" spans="9:9" ht="12" customHeight="1" x14ac:dyDescent="0.3">
      <c r="I3009" s="335"/>
    </row>
    <row r="3010" spans="9:9" ht="12" customHeight="1" x14ac:dyDescent="0.3">
      <c r="I3010" s="335"/>
    </row>
    <row r="3011" spans="9:9" ht="12" customHeight="1" x14ac:dyDescent="0.3">
      <c r="I3011" s="335" t="s">
        <v>226</v>
      </c>
    </row>
    <row r="3012" spans="9:9" ht="12" customHeight="1" x14ac:dyDescent="0.3">
      <c r="I3012" s="335" t="s">
        <v>226</v>
      </c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 t="s">
        <v>226</v>
      </c>
    </row>
    <row r="3017" spans="9:9" ht="12" customHeight="1" x14ac:dyDescent="0.3">
      <c r="I3017" s="335" t="s">
        <v>225</v>
      </c>
    </row>
    <row r="3018" spans="9:9" ht="12" customHeight="1" x14ac:dyDescent="0.3">
      <c r="I3018" s="335" t="s">
        <v>225</v>
      </c>
    </row>
    <row r="3019" spans="9:9" ht="15.75" customHeight="1" x14ac:dyDescent="0.3"/>
    <row r="3020" spans="9:9" ht="15.75" customHeight="1" x14ac:dyDescent="0.3"/>
    <row r="3021" spans="9:9" ht="12" customHeight="1" x14ac:dyDescent="0.3">
      <c r="I3021" s="335" t="s">
        <v>225</v>
      </c>
    </row>
    <row r="3022" spans="9:9" ht="12" customHeight="1" x14ac:dyDescent="0.3">
      <c r="I3022" s="335"/>
    </row>
    <row r="3023" spans="9:9" ht="12" customHeight="1" x14ac:dyDescent="0.3">
      <c r="I3023" s="335" t="s">
        <v>226</v>
      </c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 t="s">
        <v>226</v>
      </c>
    </row>
    <row r="3027" spans="9:9" ht="12" customHeight="1" x14ac:dyDescent="0.3">
      <c r="I3027" s="335"/>
    </row>
    <row r="3028" spans="9:9" ht="12" customHeight="1" x14ac:dyDescent="0.3">
      <c r="I3028" s="335" t="s">
        <v>226</v>
      </c>
    </row>
    <row r="3029" spans="9:9" ht="15.75" customHeight="1" x14ac:dyDescent="0.3"/>
    <row r="3030" spans="9:9" ht="15.75" customHeight="1" x14ac:dyDescent="0.3"/>
    <row r="3031" spans="9:9" ht="15.75" customHeight="1" x14ac:dyDescent="0.3"/>
    <row r="3032" spans="9:9" ht="15.75" customHeight="1" x14ac:dyDescent="0.3"/>
    <row r="3033" spans="9:9" ht="15.75" customHeight="1" x14ac:dyDescent="0.3"/>
    <row r="3034" spans="9:9" ht="15.75" customHeight="1" x14ac:dyDescent="0.3"/>
    <row r="3035" spans="9:9" ht="15.75" customHeight="1" x14ac:dyDescent="0.3"/>
    <row r="3036" spans="9:9" ht="15.75" customHeight="1" x14ac:dyDescent="0.3"/>
    <row r="3037" spans="9:9" ht="12" customHeight="1" x14ac:dyDescent="0.3">
      <c r="I3037" s="335" t="s">
        <v>226</v>
      </c>
    </row>
    <row r="3038" spans="9:9" ht="12" customHeight="1" x14ac:dyDescent="0.3">
      <c r="I3038" s="335"/>
    </row>
    <row r="3039" spans="9:9" ht="12" customHeight="1" x14ac:dyDescent="0.3">
      <c r="I3039" s="335" t="s">
        <v>225</v>
      </c>
    </row>
    <row r="3040" spans="9:9" ht="12" customHeight="1" x14ac:dyDescent="0.3">
      <c r="I3040" s="335"/>
    </row>
    <row r="3041" spans="9:9" ht="12" customHeight="1" x14ac:dyDescent="0.3">
      <c r="I3041" s="335" t="s">
        <v>226</v>
      </c>
    </row>
    <row r="3042" spans="9:9" ht="12" customHeight="1" x14ac:dyDescent="0.3">
      <c r="I3042" s="335" t="s">
        <v>225</v>
      </c>
    </row>
    <row r="3043" spans="9:9" ht="15.75" customHeight="1" x14ac:dyDescent="0.3"/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5.75" customHeight="1" x14ac:dyDescent="0.3"/>
    <row r="3053" spans="9:9" ht="15.75" customHeight="1" x14ac:dyDescent="0.3"/>
    <row r="3054" spans="9:9" ht="15.75" customHeight="1" x14ac:dyDescent="0.3"/>
    <row r="3055" spans="9:9" ht="15.75" customHeight="1" x14ac:dyDescent="0.3"/>
    <row r="3056" spans="9:9" ht="15.75" customHeight="1" x14ac:dyDescent="0.3"/>
    <row r="3057" spans="9:9" ht="15.75" customHeight="1" x14ac:dyDescent="0.3"/>
    <row r="3058" spans="9:9" ht="15.75" customHeight="1" x14ac:dyDescent="0.3"/>
    <row r="3059" spans="9:9" ht="15.75" customHeight="1" x14ac:dyDescent="0.3"/>
    <row r="3060" spans="9:9" ht="15.75" customHeight="1" x14ac:dyDescent="0.3"/>
    <row r="3061" spans="9:9" ht="12" customHeight="1" x14ac:dyDescent="0.3">
      <c r="I3061" s="335" t="s">
        <v>226</v>
      </c>
    </row>
  </sheetData>
  <autoFilter ref="A1:G1263" xr:uid="{00000000-0009-0000-0000-000006000000}"/>
  <mergeCells count="5">
    <mergeCell ref="A1:B1"/>
    <mergeCell ref="E1:F1"/>
    <mergeCell ref="Q1:R1"/>
    <mergeCell ref="E2:F2"/>
    <mergeCell ref="E3:F3"/>
  </mergeCells>
  <conditionalFormatting sqref="I1 I4:I306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B7" sqref="B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74.666666666666671</v>
      </c>
      <c r="F6" s="384">
        <f ca="1">'Isaac 401k'!D4</f>
        <v>78529</v>
      </c>
      <c r="G6" s="385">
        <f ca="1">(F6-B9)/365.25</f>
        <v>133.12251882272417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50.5</v>
      </c>
      <c r="F7" s="392">
        <f ca="1">'Lorri 401b'!D4</f>
        <v>69703</v>
      </c>
      <c r="G7" s="393">
        <f ca="1">(F7-C9)/365.25</f>
        <v>104.34770704996578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3218666.2591350721</v>
      </c>
      <c r="R11" s="25">
        <f t="array" aca="1" ref="R11" ca="1">INDEX('Lorri 401b'!L:L,MATCH('Retirement Calculator'!A11,'Lorri 401b'!N:N,0),0)</f>
        <v>3370993.6868093302</v>
      </c>
      <c r="S11" s="25">
        <f t="shared" ref="S11:S265" ca="1" si="7">SUM(Q11:R11)</f>
        <v>6589659.9459444024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3200486.8543318845</v>
      </c>
      <c r="R12" s="25">
        <f t="array" aca="1" ref="R12" ca="1">INDEX('Lorri 401b'!L:L,MATCH('Retirement Calculator'!A12,'Lorri 401b'!N:N,0),0)</f>
        <v>3385039.4938377026</v>
      </c>
      <c r="S12" s="25">
        <f t="shared" ca="1" si="7"/>
        <v>6585526.3481695876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3182231.7020086837</v>
      </c>
      <c r="R13" s="25">
        <f t="array" aca="1" ref="R13" ca="1">INDEX('Lorri 401b'!L:L,MATCH('Retirement Calculator'!A13,'Lorri 401b'!N:N,0),0)</f>
        <v>3399143.8250620263</v>
      </c>
      <c r="S13" s="25">
        <f t="shared" ca="1" si="7"/>
        <v>6581375.5270707104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3163900.4865508028</v>
      </c>
      <c r="R14" s="25">
        <f t="array" aca="1" ref="R14" ca="1">INDEX('Lorri 401b'!L:L,MATCH('Retirement Calculator'!A14,'Lorri 401b'!N:N,0),0)</f>
        <v>3413306.9243331179</v>
      </c>
      <c r="S14" s="25">
        <f t="shared" ca="1" si="7"/>
        <v>6577207.4108839203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3145492.8910285141</v>
      </c>
      <c r="R15" s="25">
        <f t="array" aca="1" ref="R15" ca="1">INDEX('Lorri 401b'!L:L,MATCH('Retirement Calculator'!A15,'Lorri 401b'!N:N,0),0)</f>
        <v>3427529.0365178394</v>
      </c>
      <c r="S15" s="25">
        <f t="shared" ca="1" si="7"/>
        <v>6573021.927546354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3127008.5971915494</v>
      </c>
      <c r="R16" s="25">
        <f t="array" aca="1" ref="R16" ca="1">INDEX('Lorri 401b'!L:L,MATCH('Retirement Calculator'!A16,'Lorri 401b'!N:N,0),0)</f>
        <v>3441810.4075033306</v>
      </c>
      <c r="S16" s="25">
        <f t="shared" ca="1" si="7"/>
        <v>6568819.00469488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3108447.2854635972</v>
      </c>
      <c r="R17" s="25">
        <f t="array" aca="1" ref="R17" ca="1">INDEX('Lorri 401b'!L:L,MATCH('Retirement Calculator'!A17,'Lorri 401b'!N:N,0),0)</f>
        <v>3456151.2842012611</v>
      </c>
      <c r="S17" s="25">
        <f t="shared" ca="1" si="7"/>
        <v>6564598.5696648583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3089808.6349367783</v>
      </c>
      <c r="R18" s="25">
        <f t="array" aca="1" ref="R18" ca="1">INDEX('Lorri 401b'!L:L,MATCH('Retirement Calculator'!A18,'Lorri 401b'!N:N,0),0)</f>
        <v>3470551.9145520995</v>
      </c>
      <c r="S18" s="25">
        <f t="shared" ca="1" si="7"/>
        <v>6560360.5494888779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3071092.3233660976</v>
      </c>
      <c r="R19" s="25">
        <f t="array" aca="1" ref="R19" ca="1">INDEX('Lorri 401b'!L:L,MATCH('Retirement Calculator'!A19,'Lorri 401b'!N:N,0),0)</f>
        <v>3485012.5475293999</v>
      </c>
      <c r="S19" s="25">
        <f t="shared" ca="1" si="7"/>
        <v>6556104.8708954975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3052298.0271638725</v>
      </c>
      <c r="R20" s="25">
        <f t="array" aca="1" ref="R20" ca="1">INDEX('Lorri 401b'!L:L,MATCH('Retirement Calculator'!A20,'Lorri 401b'!N:N,0),0)</f>
        <v>3499533.4331441056</v>
      </c>
      <c r="S20" s="25">
        <f t="shared" ca="1" si="7"/>
        <v>6551831.4603079781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3033425.4213941381</v>
      </c>
      <c r="R21" s="25">
        <f t="array" aca="1" ref="R21" ca="1">INDEX('Lorri 401b'!L:L,MATCH('Retirement Calculator'!A21,'Lorri 401b'!N:N,0),0)</f>
        <v>3514114.8224488725</v>
      </c>
      <c r="S21" s="25">
        <f t="shared" ca="1" si="7"/>
        <v>6547540.2438430106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3014474.1797670298</v>
      </c>
      <c r="R22" s="25">
        <f t="array" aca="1" ref="R22" ca="1">INDEX('Lorri 401b'!L:L,MATCH('Retirement Calculator'!A22,'Lorri 401b'!N:N,0),0)</f>
        <v>3528756.9675424094</v>
      </c>
      <c r="S22" s="25">
        <f t="shared" ca="1" si="7"/>
        <v>6543231.1473094393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2995443.9746331419</v>
      </c>
      <c r="R23" s="25">
        <f t="array" aca="1" ref="R23" ca="1">INDEX('Lorri 401b'!L:L,MATCH('Retirement Calculator'!A23,'Lorri 401b'!N:N,0),0)</f>
        <v>3543460.1215738361</v>
      </c>
      <c r="S23" s="25">
        <f t="shared" ca="1" si="7"/>
        <v>6538904.096206978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2976334.4769778629</v>
      </c>
      <c r="R24" s="25">
        <f t="array" aca="1" ref="R24" ca="1">INDEX('Lorri 401b'!L:L,MATCH('Retirement Calculator'!A24,'Lorri 401b'!N:N,0),0)</f>
        <v>3558224.5387470606</v>
      </c>
      <c r="S24" s="25">
        <f t="shared" ca="1" si="7"/>
        <v>6534559.0157249235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2957145.3564156867</v>
      </c>
      <c r="R25" s="25">
        <f t="array" aca="1" ref="R25" ca="1">INDEX('Lorri 401b'!L:L,MATCH('Retirement Calculator'!A25,'Lorri 401b'!N:N,0),0)</f>
        <v>3573050.4743251735</v>
      </c>
      <c r="S25" s="25">
        <f t="shared" ca="1" si="7"/>
        <v>6530195.8307408597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2937876.2811845015</v>
      </c>
      <c r="R26" s="25">
        <f t="array" aca="1" ref="R26" ca="1">INDEX('Lorri 401b'!L:L,MATCH('Retirement Calculator'!A26,'Lorri 401b'!N:N,0),0)</f>
        <v>3587938.1846348615</v>
      </c>
      <c r="S26" s="25">
        <f t="shared" ca="1" si="7"/>
        <v>6525814.4658193626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2918526.918139853</v>
      </c>
      <c r="R27" s="25">
        <f t="array" aca="1" ref="R27" ca="1">INDEX('Lorri 401b'!L:L,MATCH('Retirement Calculator'!A27,'Lorri 401b'!N:N,0),0)</f>
        <v>3602887.9270708403</v>
      </c>
      <c r="S27" s="25">
        <f t="shared" ca="1" si="7"/>
        <v>6521414.8452106938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2899096.9327491852</v>
      </c>
      <c r="R28" s="25">
        <f t="array" aca="1" ref="R28" ca="1">INDEX('Lorri 401b'!L:L,MATCH('Retirement Calculator'!A28,'Lorri 401b'!N:N,0),0)</f>
        <v>3617899.960100302</v>
      </c>
      <c r="S28" s="25">
        <f t="shared" ca="1" si="7"/>
        <v>6516996.8928494873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2879585.9890860566</v>
      </c>
      <c r="R29" s="25">
        <f t="array" aca="1" ref="R29" ca="1">INDEX('Lorri 401b'!L:L,MATCH('Retirement Calculator'!A29,'Lorri 401b'!N:N,0),0)</f>
        <v>3632974.5432673865</v>
      </c>
      <c r="S29" s="25">
        <f t="shared" ca="1" si="7"/>
        <v>6512560.5323534431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2859993.7498243311</v>
      </c>
      <c r="R30" s="25">
        <f t="array" aca="1" ref="R30" ca="1">INDEX('Lorri 401b'!L:L,MATCH('Retirement Calculator'!A30,'Lorri 401b'!N:N,0),0)</f>
        <v>3648111.9371976671</v>
      </c>
      <c r="S30" s="25">
        <f t="shared" ca="1" si="7"/>
        <v>6508105.6870219987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2840319.8762323488</v>
      </c>
      <c r="R31" s="25">
        <f t="array" aca="1" ref="R31" ca="1">INDEX('Lorri 401b'!L:L,MATCH('Retirement Calculator'!A31,'Lorri 401b'!N:N,0),0)</f>
        <v>3663312.4036026574</v>
      </c>
      <c r="S31" s="25">
        <f t="shared" ca="1" si="7"/>
        <v>6503632.2798350062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2820564.0281670666</v>
      </c>
      <c r="R32" s="25">
        <f t="array" aca="1" ref="R32" ca="1">INDEX('Lorri 401b'!L:L,MATCH('Retirement Calculator'!A32,'Lorri 401b'!N:N,0),0)</f>
        <v>3678576.2052843352</v>
      </c>
      <c r="S32" s="25">
        <f t="shared" ca="1" si="7"/>
        <v>6499140.2334514018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2800725.8640681789</v>
      </c>
      <c r="R33" s="25">
        <f t="array" aca="1" ref="R33" ca="1">INDEX('Lorri 401b'!L:L,MATCH('Retirement Calculator'!A33,'Lorri 401b'!N:N,0),0)</f>
        <v>3693903.6061396864</v>
      </c>
      <c r="S33" s="25">
        <f t="shared" ca="1" si="7"/>
        <v>6494629.4702078653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2780805.0409522126</v>
      </c>
      <c r="R34" s="25">
        <f t="array" aca="1" ref="R34" ca="1">INDEX('Lorri 401b'!L:L,MATCH('Retirement Calculator'!A34,'Lorri 401b'!N:N,0),0)</f>
        <v>3709294.8711652686</v>
      </c>
      <c r="S34" s="25">
        <f t="shared" ca="1" si="7"/>
        <v>6490099.9121174812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2760801.2144065965</v>
      </c>
      <c r="R35" s="25">
        <f t="array" aca="1" ref="R35" ca="1">INDEX('Lorri 401b'!L:L,MATCH('Retirement Calculator'!A35,'Lorri 401b'!N:N,0),0)</f>
        <v>3724750.2664617905</v>
      </c>
      <c r="S35" s="25">
        <f t="shared" ca="1" si="7"/>
        <v>6485551.480868387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2740714.0385837071</v>
      </c>
      <c r="R36" s="25">
        <f t="array" aca="1" ref="R36" ca="1">INDEX('Lorri 401b'!L:L,MATCH('Retirement Calculator'!A36,'Lorri 401b'!N:N,0),0)</f>
        <v>3740270.0592387146</v>
      </c>
      <c r="S36" s="25">
        <f t="shared" ca="1" si="7"/>
        <v>6480984.0978224222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2720543.1661948888</v>
      </c>
      <c r="R37" s="25">
        <f t="array" aca="1" ref="R37" ca="1">INDEX('Lorri 401b'!L:L,MATCH('Retirement Calculator'!A37,'Lorri 401b'!N:N,0),0)</f>
        <v>3755854.5178188761</v>
      </c>
      <c r="S37" s="25">
        <f t="shared" ca="1" si="7"/>
        <v>6476397.6840137653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2700288.2485044505</v>
      </c>
      <c r="R38" s="25">
        <f t="array" aca="1" ref="R38" ca="1">INDEX('Lorri 401b'!L:L,MATCH('Retirement Calculator'!A38,'Lorri 401b'!N:N,0),0)</f>
        <v>3771503.9116431214</v>
      </c>
      <c r="S38" s="25">
        <f t="shared" ca="1" si="7"/>
        <v>6471792.1601475719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2679948.9353236351</v>
      </c>
      <c r="R39" s="25">
        <f t="array" aca="1" ref="R39" ca="1">INDEX('Lorri 401b'!L:L,MATCH('Retirement Calculator'!A39,'Lorri 401b'!N:N,0),0)</f>
        <v>3787218.5112749678</v>
      </c>
      <c r="S39" s="25">
        <f t="shared" ca="1" si="7"/>
        <v>6467167.4465986025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2659524.8750045663</v>
      </c>
      <c r="R40" s="25">
        <f t="array" aca="1" ref="R40" ca="1">INDEX('Lorri 401b'!L:L,MATCH('Retirement Calculator'!A40,'Lorri 401b'!N:N,0),0)</f>
        <v>3802998.5884052804</v>
      </c>
      <c r="S40" s="25">
        <f t="shared" ca="1" si="7"/>
        <v>6462523.4634098466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2639015.7144341683</v>
      </c>
      <c r="R41" s="25">
        <f t="array" aca="1" ref="R41" ca="1">INDEX('Lorri 401b'!L:L,MATCH('Retirement Calculator'!A41,'Lorri 401b'!N:N,0),0)</f>
        <v>3818844.4158569691</v>
      </c>
      <c r="S41" s="25">
        <f t="shared" ca="1" si="7"/>
        <v>6457860.1302911378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2618421.0990280602</v>
      </c>
      <c r="R42" s="25">
        <f t="array" aca="1" ref="R42" ca="1">INDEX('Lorri 401b'!L:L,MATCH('Retirement Calculator'!A42,'Lorri 401b'!N:N,0),0)</f>
        <v>3834756.2675897065</v>
      </c>
      <c r="S42" s="25">
        <f t="shared" ca="1" si="7"/>
        <v>6453177.3666177671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2597740.6727244267</v>
      </c>
      <c r="R43" s="25">
        <f t="array" aca="1" ref="R43" ca="1">INDEX('Lorri 401b'!L:L,MATCH('Retirement Calculator'!A43,'Lorri 401b'!N:N,0),0)</f>
        <v>3850734.4187046634</v>
      </c>
      <c r="S43" s="25">
        <f t="shared" ca="1" si="7"/>
        <v>6448475.0914290901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2576974.0779778613</v>
      </c>
      <c r="R44" s="25">
        <f t="array" aca="1" ref="R44" ca="1">INDEX('Lorri 401b'!L:L,MATCH('Retirement Calculator'!A44,'Lorri 401b'!N:N,0),0)</f>
        <v>3866779.1454492663</v>
      </c>
      <c r="S44" s="25">
        <f t="shared" ca="1" si="7"/>
        <v>6443753.223427128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2556120.9557531853</v>
      </c>
      <c r="R45" s="25">
        <f t="array" aca="1" ref="R45" ca="1">INDEX('Lorri 401b'!L:L,MATCH('Retirement Calculator'!A45,'Lorri 401b'!N:N,0),0)</f>
        <v>3882890.7252219715</v>
      </c>
      <c r="S45" s="25">
        <f t="shared" ca="1" si="7"/>
        <v>6439011.6809751568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2535180.9455192396</v>
      </c>
      <c r="R46" s="25">
        <f t="array" aca="1" ref="R46" ca="1">INDEX('Lorri 401b'!L:L,MATCH('Retirement Calculator'!A46,'Lorri 401b'!N:N,0),0)</f>
        <v>3899069.4365770631</v>
      </c>
      <c r="S46" s="25">
        <f t="shared" ca="1" si="7"/>
        <v>6434250.3820963027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2514153.6852426529</v>
      </c>
      <c r="R47" s="25">
        <f t="array" aca="1" ref="R47" ca="1">INDEX('Lorri 401b'!L:L,MATCH('Retirement Calculator'!A47,'Lorri 401b'!N:N,0),0)</f>
        <v>3915315.5592294675</v>
      </c>
      <c r="S47" s="25">
        <f t="shared" ca="1" si="7"/>
        <v>6429469.24447212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2493038.8113815803</v>
      </c>
      <c r="R48" s="25">
        <f t="array" aca="1" ref="R48" ca="1">INDEX('Lorri 401b'!L:L,MATCH('Retirement Calculator'!A48,'Lorri 401b'!N:N,0),0)</f>
        <v>3931629.3740595905</v>
      </c>
      <c r="S48" s="25">
        <f t="shared" ca="1" si="7"/>
        <v>6424668.1854411708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2471835.9588794196</v>
      </c>
      <c r="R49" s="25">
        <f t="array" aca="1" ref="R49" ca="1">INDEX('Lorri 401b'!L:L,MATCH('Retirement Calculator'!A49,'Lorri 401b'!N:N,0),0)</f>
        <v>3948011.163118172</v>
      </c>
      <c r="S49" s="25">
        <f t="shared" ca="1" si="7"/>
        <v>6419847.1219975911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2450544.7611584999</v>
      </c>
      <c r="R50" s="25">
        <f t="array" aca="1" ref="R50" ca="1">INDEX('Lorri 401b'!L:L,MATCH('Retirement Calculator'!A50,'Lorri 401b'!N:N,0),0)</f>
        <v>3964461.2096311646</v>
      </c>
      <c r="S50" s="25">
        <f t="shared" ca="1" si="7"/>
        <v>6415005.9707896644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2429164.850113743</v>
      </c>
      <c r="R51" s="25">
        <f t="array" aca="1" ref="R51" ca="1">INDEX('Lorri 401b'!L:L,MATCH('Retirement Calculator'!A51,'Lorri 401b'!N:N,0),0)</f>
        <v>3980979.7980046277</v>
      </c>
      <c r="S51" s="25">
        <f t="shared" ca="1" si="7"/>
        <v>6410144.6481183711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2407695.8561062999</v>
      </c>
      <c r="R52" s="25">
        <f t="array" aca="1" ref="R52" ca="1">INDEX('Lorri 401b'!L:L,MATCH('Retirement Calculator'!A52,'Lorri 401b'!N:N,0),0)</f>
        <v>3997567.2138296468</v>
      </c>
      <c r="S52" s="25">
        <f t="shared" ca="1" si="7"/>
        <v>6405263.0699359467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2386916.6412904924</v>
      </c>
      <c r="R53" s="25">
        <f t="array" aca="1" ref="R53" ca="1">INDEX('Lorri 401b'!L:L,MATCH('Retirement Calculator'!A53,'Lorri 401b'!N:N,0),0)</f>
        <v>4014223.7438872703</v>
      </c>
      <c r="S53" s="25">
        <f t="shared" ca="1" si="7"/>
        <v>6401140.3851777632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2366050.8464129525</v>
      </c>
      <c r="R54" s="25">
        <f t="array" aca="1" ref="R54" ca="1">INDEX('Lorri 401b'!L:L,MATCH('Retirement Calculator'!A54,'Lorri 401b'!N:N,0),0)</f>
        <v>4030949.6761534675</v>
      </c>
      <c r="S54" s="25">
        <f t="shared" ca="1" si="7"/>
        <v>6397000.52256642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2345098.1107234228</v>
      </c>
      <c r="R55" s="25">
        <f t="array" aca="1" ref="R55" ca="1">INDEX('Lorri 401b'!L:L,MATCH('Retirement Calculator'!A55,'Lorri 401b'!N:N,0),0)</f>
        <v>4047745.2998041068</v>
      </c>
      <c r="S55" s="25">
        <f t="shared" ca="1" si="7"/>
        <v>6392843.4105275292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2324058.0719685201</v>
      </c>
      <c r="R56" s="25">
        <f t="array" aca="1" ref="R56" ca="1">INDEX('Lorri 401b'!L:L,MATCH('Retirement Calculator'!A56,'Lorri 401b'!N:N,0),0)</f>
        <v>4064610.9052199572</v>
      </c>
      <c r="S56" s="25">
        <f t="shared" ca="1" si="7"/>
        <v>6388668.9771884773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2302930.3663854715</v>
      </c>
      <c r="R57" s="25">
        <f t="array" aca="1" ref="R57" ca="1">INDEX('Lorri 401b'!L:L,MATCH('Retirement Calculator'!A57,'Lorri 401b'!N:N,0),0)</f>
        <v>4081546.783991707</v>
      </c>
      <c r="S57" s="25">
        <f t="shared" ca="1" si="7"/>
        <v>6384477.1503771786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2281714.6286958274</v>
      </c>
      <c r="R58" s="25">
        <f t="array" aca="1" ref="R58" ca="1">INDEX('Lorri 401b'!L:L,MATCH('Retirement Calculator'!A58,'Lorri 401b'!N:N,0),0)</f>
        <v>4098553.228925006</v>
      </c>
      <c r="S58" s="25">
        <f t="shared" ca="1" si="7"/>
        <v>6380267.8576208334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2260410.4920991431</v>
      </c>
      <c r="R59" s="25">
        <f t="array" aca="1" ref="R59" ca="1">INDEX('Lorri 401b'!L:L,MATCH('Retirement Calculator'!A59,'Lorri 401b'!N:N,0),0)</f>
        <v>4115630.5340455268</v>
      </c>
      <c r="S59" s="25">
        <f t="shared" ca="1" si="7"/>
        <v>6376041.0261446703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2239017.588266639</v>
      </c>
      <c r="R60" s="25">
        <f t="array" aca="1" ref="R60" ca="1">INDEX('Lorri 401b'!L:L,MATCH('Retirement Calculator'!A60,'Lorri 401b'!N:N,0),0)</f>
        <v>4132778.9946040497</v>
      </c>
      <c r="S60" s="25">
        <f t="shared" ca="1" si="7"/>
        <v>6371796.5828706883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2217535.5473348331</v>
      </c>
      <c r="R61" s="25">
        <f t="array" aca="1" ref="R61" ca="1">INDEX('Lorri 401b'!L:L,MATCH('Retirement Calculator'!A61,'Lorri 401b'!N:N,0),0)</f>
        <v>4149998.9070815668</v>
      </c>
      <c r="S61" s="25">
        <f t="shared" ca="1" si="7"/>
        <v>6367534.4544163998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2195963.9978991444</v>
      </c>
      <c r="R62" s="25">
        <f t="array" aca="1" ref="R62" ca="1">INDEX('Lorri 401b'!L:L,MATCH('Retirement Calculator'!A62,'Lorri 401b'!N:N,0),0)</f>
        <v>4167290.5691944067</v>
      </c>
      <c r="S62" s="25">
        <f t="shared" ca="1" si="7"/>
        <v>6363254.5670935512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2174302.5670074737</v>
      </c>
      <c r="R63" s="25">
        <f t="array" aca="1" ref="R63" ca="1">INDEX('Lorri 401b'!L:L,MATCH('Retirement Calculator'!A63,'Lorri 401b'!N:N,0),0)</f>
        <v>4184654.2798993834</v>
      </c>
      <c r="S63" s="25">
        <f t="shared" ca="1" si="7"/>
        <v>6358956.8469068576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2152550.8801537543</v>
      </c>
      <c r="R64" s="25">
        <f t="array" aca="1" ref="R64" ca="1">INDEX('Lorri 401b'!L:L,MATCH('Retirement Calculator'!A64,'Lorri 401b'!N:N,0),0)</f>
        <v>4202090.3393989643</v>
      </c>
      <c r="S64" s="25">
        <f t="shared" ca="1" si="7"/>
        <v>6354641.2195527181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2130708.561271478</v>
      </c>
      <c r="R65" s="25">
        <f t="array" aca="1" ref="R65" ca="1">INDEX('Lorri 401b'!L:L,MATCH('Retirement Calculator'!A65,'Lorri 401b'!N:N,0),0)</f>
        <v>4219599.0491464604</v>
      </c>
      <c r="S65" s="25">
        <f t="shared" ca="1" si="7"/>
        <v>6350307.6104179379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2108775.2327271919</v>
      </c>
      <c r="R66" s="25">
        <f t="array" aca="1" ref="R66" ca="1">INDEX('Lorri 401b'!L:L,MATCH('Retirement Calculator'!A66,'Lorri 401b'!N:N,0),0)</f>
        <v>4237180.7118512373</v>
      </c>
      <c r="S66" s="25">
        <f t="shared" ca="1" si="7"/>
        <v>6345955.9445784297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2086750.5153139711</v>
      </c>
      <c r="R67" s="25">
        <f t="array" aca="1" ref="R67" ca="1">INDEX('Lorri 401b'!L:L,MATCH('Retirement Calculator'!A67,'Lorri 401b'!N:N,0),0)</f>
        <v>4254835.6314839507</v>
      </c>
      <c r="S67" s="25">
        <f t="shared" ca="1" si="7"/>
        <v>6341586.1467979215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2064634.0282448619</v>
      </c>
      <c r="R68" s="25">
        <f t="array" aca="1" ref="R68" ca="1">INDEX('Lorri 401b'!L:L,MATCH('Retirement Calculator'!A68,'Lorri 401b'!N:N,0),0)</f>
        <v>4272564.1132818004</v>
      </c>
      <c r="S68" s="25">
        <f t="shared" ca="1" si="7"/>
        <v>6337198.1415266618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2042425.3891462982</v>
      </c>
      <c r="R69" s="25">
        <f t="array" aca="1" ref="R69" ca="1">INDEX('Lorri 401b'!L:L,MATCH('Retirement Calculator'!A69,'Lorri 401b'!N:N,0),0)</f>
        <v>4290366.4637538083</v>
      </c>
      <c r="S69" s="25">
        <f t="shared" ca="1" si="7"/>
        <v>6332791.8529001065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2020124.2140514904</v>
      </c>
      <c r="R70" s="25">
        <f t="array" aca="1" ref="R70" ca="1">INDEX('Lorri 401b'!L:L,MATCH('Retirement Calculator'!A70,'Lorri 401b'!N:N,0),0)</f>
        <v>4308242.9906861158</v>
      </c>
      <c r="S70" s="25">
        <f t="shared" ca="1" si="7"/>
        <v>6328367.2047376065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1997730.1173937877</v>
      </c>
      <c r="R71" s="25">
        <f t="array" aca="1" ref="R71" ca="1">INDEX('Lorri 401b'!L:L,MATCH('Retirement Calculator'!A71,'Lorri 401b'!N:N,0),0)</f>
        <v>4326194.0031473078</v>
      </c>
      <c r="S71" s="25">
        <f t="shared" ca="1" si="7"/>
        <v>6323924.1205410957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1975242.7120000112</v>
      </c>
      <c r="R72" s="25">
        <f t="array" aca="1" ref="R72" ca="1">INDEX('Lorri 401b'!L:L,MATCH('Retirement Calculator'!A72,'Lorri 401b'!N:N,0),0)</f>
        <v>4344219.8114937553</v>
      </c>
      <c r="S72" s="25">
        <f t="shared" ca="1" si="7"/>
        <v>6319462.5234937668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1952661.6090837605</v>
      </c>
      <c r="R73" s="25">
        <f t="array" aca="1" ref="R73" ca="1">INDEX('Lorri 401b'!L:L,MATCH('Retirement Calculator'!A73,'Lorri 401b'!N:N,0),0)</f>
        <v>4362320.7273749793</v>
      </c>
      <c r="S73" s="25">
        <f t="shared" ca="1" si="7"/>
        <v>6314982.3364587398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1929986.4182386922</v>
      </c>
      <c r="R74" s="25">
        <f t="array" aca="1" ref="R74" ca="1">INDEX('Lorri 401b'!L:L,MATCH('Retirement Calculator'!A74,'Lorri 401b'!N:N,0),0)</f>
        <v>4380497.0637390418</v>
      </c>
      <c r="S74" s="25">
        <f t="shared" ca="1" si="7"/>
        <v>6310483.4819777338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1907216.7474317695</v>
      </c>
      <c r="R75" s="25">
        <f t="array" aca="1" ref="R75" ca="1">INDEX('Lorri 401b'!L:L,MATCH('Retirement Calculator'!A75,'Lorri 401b'!N:N,0),0)</f>
        <v>4398749.1348379543</v>
      </c>
      <c r="S75" s="25">
        <f t="shared" ca="1" si="7"/>
        <v>6305965.8822697233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1884352.2029964845</v>
      </c>
      <c r="R76" s="25">
        <f t="array" aca="1" ref="R76" ca="1">INDEX('Lorri 401b'!L:L,MATCH('Retirement Calculator'!A76,'Lorri 401b'!N:N,0),0)</f>
        <v>4417077.2562331129</v>
      </c>
      <c r="S76" s="25">
        <f t="shared" ca="1" si="7"/>
        <v>6301429.4592295978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1861392.3896260525</v>
      </c>
      <c r="R77" s="25">
        <f t="array" aca="1" ref="R77" ca="1">INDEX('Lorri 401b'!L:L,MATCH('Retirement Calculator'!A77,'Lorri 401b'!N:N,0),0)</f>
        <v>4435481.7448007511</v>
      </c>
      <c r="S77" s="25">
        <f t="shared" ca="1" si="7"/>
        <v>6296874.1344268033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1860540.135596425</v>
      </c>
      <c r="R78" s="25">
        <f t="array" aca="1" ref="R78" ca="1">INDEX('Lorri 401b'!L:L,MATCH('Retirement Calculator'!A78,'Lorri 401b'!N:N,0),0)</f>
        <v>4431759.6935075736</v>
      </c>
      <c r="S78" s="25">
        <f t="shared" ca="1" si="7"/>
        <v>6292299.8291039988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1859684.3305083408</v>
      </c>
      <c r="R79" s="25">
        <f t="array" aca="1" ref="R79" ca="1">INDEX('Lorri 401b'!L:L,MATCH('Retirement Calculator'!A79,'Lorri 401b'!N:N,0),0)</f>
        <v>4428022.1336673405</v>
      </c>
      <c r="S79" s="25">
        <f t="shared" ca="1" si="7"/>
        <v>6287706.4641756816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1858824.9595657228</v>
      </c>
      <c r="R80" s="25">
        <f t="array" aca="1" ref="R80" ca="1">INDEX('Lorri 401b'!L:L,MATCH('Retirement Calculator'!A80,'Lorri 401b'!N:N,0),0)</f>
        <v>4424269.0006611068</v>
      </c>
      <c r="S80" s="25">
        <f t="shared" ca="1" si="7"/>
        <v>6283093.9602268301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1857962.0079108439</v>
      </c>
      <c r="R81" s="25">
        <f t="array" aca="1" ref="R81" ca="1">INDEX('Lorri 401b'!L:L,MATCH('Retirement Calculator'!A81,'Lorri 401b'!N:N,0),0)</f>
        <v>4420500.2296006801</v>
      </c>
      <c r="S81" s="25">
        <f t="shared" ca="1" si="7"/>
        <v>6278462.237511524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1857095.4606240699</v>
      </c>
      <c r="R82" s="25">
        <f t="array" aca="1" ref="R82" ca="1">INDEX('Lorri 401b'!L:L,MATCH('Retirement Calculator'!A82,'Lorri 401b'!N:N,0),0)</f>
        <v>4416715.7553275023</v>
      </c>
      <c r="S82" s="25">
        <f t="shared" ca="1" si="7"/>
        <v>6273811.2159515722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1856225.3027236008</v>
      </c>
      <c r="R83" s="25">
        <f t="array" aca="1" ref="R83" ca="1">INDEX('Lorri 401b'!L:L,MATCH('Retirement Calculator'!A83,'Lorri 401b'!N:N,0),0)</f>
        <v>4412915.512411519</v>
      </c>
      <c r="S83" s="25">
        <f t="shared" ca="1" si="7"/>
        <v>6269140.8151351195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1855351.5191652132</v>
      </c>
      <c r="R84" s="25">
        <f t="array" aca="1" ref="R84" ca="1">INDEX('Lorri 401b'!L:L,MATCH('Retirement Calculator'!A84,'Lorri 401b'!N:N,0),0)</f>
        <v>4409099.4351500524</v>
      </c>
      <c r="S84" s="25">
        <f t="shared" ca="1" si="7"/>
        <v>6264450.9543152656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1854474.094841999</v>
      </c>
      <c r="R85" s="25">
        <f t="array" aca="1" ref="R85" ca="1">INDEX('Lorri 401b'!L:L,MATCH('Retirement Calculator'!A85,'Lorri 401b'!N:N,0),0)</f>
        <v>4405267.4575666636</v>
      </c>
      <c r="S85" s="25">
        <f t="shared" ca="1" si="7"/>
        <v>6259741.5524086626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1853593.0145841048</v>
      </c>
      <c r="R86" s="25">
        <f t="array" aca="1" ref="R86" ca="1">INDEX('Lorri 401b'!L:L,MATCH('Retirement Calculator'!A86,'Lorri 401b'!N:N,0),0)</f>
        <v>4401419.5134100104</v>
      </c>
      <c r="S86" s="25">
        <f t="shared" ca="1" si="7"/>
        <v>6255012.5279941149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1852708.2631584692</v>
      </c>
      <c r="R87" s="25">
        <f t="array" aca="1" ref="R87" ca="1">INDEX('Lorri 401b'!L:L,MATCH('Retirement Calculator'!A87,'Lorri 401b'!N:N,0),0)</f>
        <v>4397555.5361527046</v>
      </c>
      <c r="S87" s="25">
        <f t="shared" ca="1" si="7"/>
        <v>6250263.7993111741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1851819.8252685601</v>
      </c>
      <c r="R88" s="25">
        <f t="array" aca="1" ref="R88" ca="1">INDEX('Lorri 401b'!L:L,MATCH('Retirement Calculator'!A88,'Lorri 401b'!N:N,0),0)</f>
        <v>4393675.4589901604</v>
      </c>
      <c r="S88" s="25">
        <f t="shared" ca="1" si="7"/>
        <v>6245495.2842587205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1850927.6855541097</v>
      </c>
      <c r="R89" s="25">
        <f t="array" aca="1" ref="R89" ca="1">INDEX('Lorri 401b'!L:L,MATCH('Retirement Calculator'!A89,'Lorri 401b'!N:N,0),0)</f>
        <v>4389779.2148394389</v>
      </c>
      <c r="S89" s="25">
        <f t="shared" ca="1" si="7"/>
        <v>6240706.9003935484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1850031.8285908492</v>
      </c>
      <c r="R90" s="25">
        <f t="array" aca="1" ref="R90" ca="1">INDEX('Lorri 401b'!L:L,MATCH('Retirement Calculator'!A90,'Lorri 401b'!N:N,0),0)</f>
        <v>4385866.7363380892</v>
      </c>
      <c r="S90" s="25">
        <f t="shared" ca="1" si="7"/>
        <v>6235898.5649289386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1849132.2388902418</v>
      </c>
      <c r="R91" s="25">
        <f t="array" aca="1" ref="R91" ca="1">INDEX('Lorri 401b'!L:L,MATCH('Retirement Calculator'!A91,'Lorri 401b'!N:N,0),0)</f>
        <v>4381937.9558429839</v>
      </c>
      <c r="S91" s="25">
        <f t="shared" ca="1" si="7"/>
        <v>6231070.1947332257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1848228.9008992151</v>
      </c>
      <c r="R92" s="25">
        <f t="array" aca="1" ref="R92" ca="1">INDEX('Lorri 401b'!L:L,MATCH('Retirement Calculator'!A92,'Lorri 401b'!N:N,0),0)</f>
        <v>4377992.8054291485</v>
      </c>
      <c r="S92" s="25">
        <f t="shared" ca="1" si="7"/>
        <v>6226221.7063283641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1847321.7989998925</v>
      </c>
      <c r="R93" s="25">
        <f t="array" aca="1" ref="R93" ca="1">INDEX('Lorri 401b'!L:L,MATCH('Retirement Calculator'!A93,'Lorri 401b'!N:N,0),0)</f>
        <v>4374031.2168885889</v>
      </c>
      <c r="S93" s="25">
        <f t="shared" ca="1" si="7"/>
        <v>6221353.0158884814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1846410.9175093228</v>
      </c>
      <c r="R94" s="25">
        <f t="array" aca="1" ref="R94" ca="1">INDEX('Lorri 401b'!L:L,MATCH('Retirement Calculator'!A94,'Lorri 401b'!N:N,0),0)</f>
        <v>4370053.1217291104</v>
      </c>
      <c r="S94" s="25">
        <f t="shared" ca="1" si="7"/>
        <v>6216464.0392384334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1845496.2406792089</v>
      </c>
      <c r="R95" s="25">
        <f t="array" aca="1" ref="R95" ca="1">INDEX('Lorri 401b'!L:L,MATCH('Retirement Calculator'!A95,'Lorri 401b'!N:N,0),0)</f>
        <v>4366058.4511731341</v>
      </c>
      <c r="S95" s="25">
        <f t="shared" ca="1" si="7"/>
        <v>6211554.6918523433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1844577.7526956364</v>
      </c>
      <c r="R96" s="25">
        <f t="array" aca="1" ref="R96" ca="1">INDEX('Lorri 401b'!L:L,MATCH('Retirement Calculator'!A96,'Lorri 401b'!N:N,0),0)</f>
        <v>4362047.1361565078</v>
      </c>
      <c r="S96" s="25">
        <f t="shared" ca="1" si="7"/>
        <v>6206624.8888521437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1843655.4376787988</v>
      </c>
      <c r="R97" s="25">
        <f t="array" aca="1" ref="R97" ca="1">INDEX('Lorri 401b'!L:L,MATCH('Retirement Calculator'!A97,'Lorri 401b'!N:N,0),0)</f>
        <v>4358019.1073273122</v>
      </c>
      <c r="S97" s="25">
        <f t="shared" ca="1" si="7"/>
        <v>6201674.5450061113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1842729.2796827245</v>
      </c>
      <c r="R98" s="25">
        <f t="array" aca="1" ref="R98" ca="1">INDEX('Lorri 401b'!L:L,MATCH('Retirement Calculator'!A98,'Lorri 401b'!N:N,0),0)</f>
        <v>4353974.2950446615</v>
      </c>
      <c r="S98" s="25">
        <f t="shared" ca="1" si="7"/>
        <v>6196703.5747273862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1841799.2626949998</v>
      </c>
      <c r="R99" s="25">
        <f t="array" aca="1" ref="R99" ca="1">INDEX('Lorri 401b'!L:L,MATCH('Retirement Calculator'!A99,'Lorri 401b'!N:N,0),0)</f>
        <v>4349912.6293775002</v>
      </c>
      <c r="S99" s="25">
        <f t="shared" ca="1" si="7"/>
        <v>6191711.8920724997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1840865.370636493</v>
      </c>
      <c r="R100" s="25">
        <f t="array" aca="1" ref="R100" ca="1">INDEX('Lorri 401b'!L:L,MATCH('Retirement Calculator'!A100,'Lorri 401b'!N:N,0),0)</f>
        <v>4345834.0401033917</v>
      </c>
      <c r="S100" s="25">
        <f t="shared" ca="1" si="7"/>
        <v>6186699.4107398847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1839927.5873610757</v>
      </c>
      <c r="R101" s="25">
        <f t="array" aca="1" ref="R101" ca="1">INDEX('Lorri 401b'!L:L,MATCH('Retirement Calculator'!A101,'Lorri 401b'!N:N,0),0)</f>
        <v>4341738.4567073081</v>
      </c>
      <c r="S101" s="25">
        <f t="shared" ca="1" si="7"/>
        <v>6181666.044068384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1838985.8966553442</v>
      </c>
      <c r="R102" s="25">
        <f t="array" aca="1" ref="R102" ca="1">INDEX('Lorri 401b'!L:L,MATCH('Retirement Calculator'!A102,'Lorri 401b'!N:N,0),0)</f>
        <v>4337625.8083804073</v>
      </c>
      <c r="S102" s="25">
        <f t="shared" ca="1" si="7"/>
        <v>6176611.7050357517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1838040.2822383388</v>
      </c>
      <c r="R103" s="25">
        <f t="array" aca="1" ref="R103" ca="1">INDEX('Lorri 401b'!L:L,MATCH('Retirement Calculator'!A103,'Lorri 401b'!N:N,0),0)</f>
        <v>4333496.0240188111</v>
      </c>
      <c r="S103" s="25">
        <f t="shared" ca="1" si="7"/>
        <v>6171536.3062571501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1837090.7277612626</v>
      </c>
      <c r="R104" s="25">
        <f t="array" aca="1" ref="R104" ca="1">INDEX('Lorri 401b'!L:L,MATCH('Retirement Calculator'!A104,'Lorri 401b'!N:N,0),0)</f>
        <v>4329349.0322223753</v>
      </c>
      <c r="S104" s="25">
        <f t="shared" ca="1" si="7"/>
        <v>6166439.7599836383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1836137.2168071985</v>
      </c>
      <c r="R105" s="25">
        <f t="array" aca="1" ref="R105" ca="1">INDEX('Lorri 401b'!L:L,MATCH('Retirement Calculator'!A105,'Lorri 401b'!N:N,0),0)</f>
        <v>4325184.7612934541</v>
      </c>
      <c r="S105" s="25">
        <f t="shared" ca="1" si="7"/>
        <v>6161321.9781006528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1835179.7328908257</v>
      </c>
      <c r="R106" s="25">
        <f t="array" aca="1" ref="R106" ca="1">INDEX('Lorri 401b'!L:L,MATCH('Retirement Calculator'!A106,'Lorri 401b'!N:N,0),0)</f>
        <v>4321003.1392356623</v>
      </c>
      <c r="S106" s="25">
        <f t="shared" ca="1" si="7"/>
        <v>6156182.872126488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1834218.2594581349</v>
      </c>
      <c r="R107" s="25">
        <f t="array" aca="1" ref="R107" ca="1">INDEX('Lorri 401b'!L:L,MATCH('Retirement Calculator'!A107,'Lorri 401b'!N:N,0),0)</f>
        <v>4316804.0937526301</v>
      </c>
      <c r="S107" s="25">
        <f t="shared" ca="1" si="7"/>
        <v>6151022.3532107649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1833931.6965678076</v>
      </c>
      <c r="R108" s="25">
        <f t="array" aca="1" ref="R108" ca="1">INDEX('Lorri 401b'!L:L,MATCH('Retirement Calculator'!A108,'Lorri 401b'!N:N,0),0)</f>
        <v>4314338.7188984184</v>
      </c>
      <c r="S108" s="25">
        <f t="shared" ca="1" si="7"/>
        <v>6148270.4154662257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1833643.9396654372</v>
      </c>
      <c r="R109" s="25">
        <f t="array" aca="1" ref="R109" ca="1">INDEX('Lorri 401b'!L:L,MATCH('Retirement Calculator'!A109,'Lorri 401b'!N:N,0),0)</f>
        <v>4311863.0716489805</v>
      </c>
      <c r="S109" s="25">
        <f t="shared" ca="1" si="7"/>
        <v>6145507.0113144182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1833354.9837759738</v>
      </c>
      <c r="R110" s="25">
        <f t="array" aca="1" ref="R110" ca="1">INDEX('Lorri 401b'!L:L,MATCH('Retirement Calculator'!A110,'Lorri 401b'!N:N,0),0)</f>
        <v>4309377.1092026699</v>
      </c>
      <c r="S110" s="25">
        <f t="shared" ca="1" si="7"/>
        <v>6142732.0929786433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1833064.8239036375</v>
      </c>
      <c r="R111" s="25">
        <f t="array" aca="1" ref="R111" ca="1">INDEX('Lorri 401b'!L:L,MATCH('Retirement Calculator'!A111,'Lorri 401b'!N:N,0),0)</f>
        <v>4306880.7885795003</v>
      </c>
      <c r="S111" s="25">
        <f t="shared" ca="1" si="7"/>
        <v>6139945.6124831382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1832773.4550318331</v>
      </c>
      <c r="R112" s="25">
        <f t="array" aca="1" ref="R112" ca="1">INDEX('Lorri 401b'!L:L,MATCH('Retirement Calculator'!A112,'Lorri 401b'!N:N,0),0)</f>
        <v>4304374.0666204002</v>
      </c>
      <c r="S112" s="25">
        <f t="shared" ca="1" si="7"/>
        <v>6137147.5216522329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1832480.8721230631</v>
      </c>
      <c r="R113" s="25">
        <f t="array" aca="1" ref="R113" ca="1">INDEX('Lorri 401b'!L:L,MATCH('Retirement Calculator'!A113,'Lorri 401b'!N:N,0),0)</f>
        <v>4301856.899986471</v>
      </c>
      <c r="S113" s="25">
        <f t="shared" ca="1" si="7"/>
        <v>6134337.7721095346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1832187.0701188396</v>
      </c>
      <c r="R114" s="25">
        <f t="array" aca="1" ref="R114" ca="1">INDEX('Lorri 401b'!L:L,MATCH('Retirement Calculator'!A114,'Lorri 401b'!N:N,0),0)</f>
        <v>4299329.2451582337</v>
      </c>
      <c r="S114" s="25">
        <f t="shared" ca="1" si="7"/>
        <v>6131516.3152770735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1831892.0439395986</v>
      </c>
      <c r="R115" s="25">
        <f t="array" aca="1" ref="R115" ca="1">INDEX('Lorri 401b'!L:L,MATCH('Retirement Calculator'!A115,'Lorri 401b'!N:N,0),0)</f>
        <v>4296791.0584348785</v>
      </c>
      <c r="S115" s="25">
        <f t="shared" ca="1" si="7"/>
        <v>6128683.1023744773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1831595.7884846108</v>
      </c>
      <c r="R116" s="25">
        <f t="array" aca="1" ref="R116" ca="1">INDEX('Lorri 401b'!L:L,MATCH('Retirement Calculator'!A116,'Lorri 401b'!N:N,0),0)</f>
        <v>4294242.2959335092</v>
      </c>
      <c r="S116" s="25">
        <f t="shared" ca="1" si="7"/>
        <v>6125838.0844181199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1831298.2986318939</v>
      </c>
      <c r="R117" s="25">
        <f t="array" aca="1" ref="R117" ca="1">INDEX('Lorri 401b'!L:L,MATCH('Retirement Calculator'!A117,'Lorri 401b'!N:N,0),0)</f>
        <v>4291682.9135883842</v>
      </c>
      <c r="S117" s="25">
        <f t="shared" ca="1" si="7"/>
        <v>6122981.2122202776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1830999.5692381239</v>
      </c>
      <c r="R118" s="25">
        <f t="array" aca="1" ref="R118" ca="1">INDEX('Lorri 401b'!L:L,MATCH('Retirement Calculator'!A118,'Lorri 401b'!N:N,0),0)</f>
        <v>4289112.8671501549</v>
      </c>
      <c r="S118" s="25">
        <f t="shared" ca="1" si="7"/>
        <v>6120112.4363882784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1830699.5951385465</v>
      </c>
      <c r="R119" s="25">
        <f t="array" aca="1" ref="R119" ca="1">INDEX('Lorri 401b'!L:L,MATCH('Retirement Calculator'!A119,'Lorri 401b'!N:N,0),0)</f>
        <v>4286532.1121850992</v>
      </c>
      <c r="S119" s="25">
        <f t="shared" ca="1" si="7"/>
        <v>6117231.7073236462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1830398.3711468878</v>
      </c>
      <c r="R120" s="25">
        <f t="array" aca="1" ref="R120" ca="1">INDEX('Lorri 401b'!L:L,MATCH('Retirement Calculator'!A120,'Lorri 401b'!N:N,0),0)</f>
        <v>4283940.6040743561</v>
      </c>
      <c r="S120" s="25">
        <f t="shared" ca="1" si="7"/>
        <v>6114338.9752212437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1830095.8920552637</v>
      </c>
      <c r="R121" s="25">
        <f t="array" aca="1" ref="R121" ca="1">INDEX('Lorri 401b'!L:L,MATCH('Retirement Calculator'!A121,'Lorri 401b'!N:N,0),0)</f>
        <v>4281338.2980131516</v>
      </c>
      <c r="S121" s="25">
        <f t="shared" ca="1" si="7"/>
        <v>6111434.1900684154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1829792.1526340912</v>
      </c>
      <c r="R122" s="25">
        <f t="array" aca="1" ref="R122" ca="1">INDEX('Lorri 401b'!L:L,MATCH('Retirement Calculator'!A122,'Lorri 401b'!N:N,0),0)</f>
        <v>4278725.149010025</v>
      </c>
      <c r="S122" s="25">
        <f t="shared" ca="1" si="7"/>
        <v>6108517.3016441166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1829487.147631997</v>
      </c>
      <c r="R123" s="25">
        <f t="array" aca="1" ref="R123" ca="1">INDEX('Lorri 401b'!L:L,MATCH('Retirement Calculator'!A123,'Lorri 401b'!N:N,0),0)</f>
        <v>4276101.1118860524</v>
      </c>
      <c r="S123" s="25">
        <f t="shared" ca="1" si="7"/>
        <v>6105588.2595180497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1829180.8717757275</v>
      </c>
      <c r="R124" s="25">
        <f t="array" aca="1" ref="R124" ca="1">INDEX('Lorri 401b'!L:L,MATCH('Retirement Calculator'!A124,'Lorri 401b'!N:N,0),0)</f>
        <v>4273466.1412740629</v>
      </c>
      <c r="S124" s="25">
        <f t="shared" ca="1" si="7"/>
        <v>6102647.0130497906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1828873.3197700568</v>
      </c>
      <c r="R125" s="25">
        <f t="array" aca="1" ref="R125" ca="1">INDEX('Lorri 401b'!L:L,MATCH('Retirement Calculator'!A125,'Lorri 401b'!N:N,0),0)</f>
        <v>4270820.1916178567</v>
      </c>
      <c r="S125" s="25">
        <f t="shared" ca="1" si="7"/>
        <v>6099693.5113879135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1828564.4862976959</v>
      </c>
      <c r="R126" s="25">
        <f t="array" aca="1" ref="R126" ca="1">INDEX('Lorri 401b'!L:L,MATCH('Retirement Calculator'!A126,'Lorri 401b'!N:N,0),0)</f>
        <v>4268163.2171714166</v>
      </c>
      <c r="S126" s="25">
        <f t="shared" ca="1" si="7"/>
        <v>6096727.7034691125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1828254.3660192001</v>
      </c>
      <c r="R127" s="25">
        <f t="array" aca="1" ref="R127" ca="1">INDEX('Lorri 401b'!L:L,MATCH('Retirement Calculator'!A127,'Lorri 401b'!N:N,0),0)</f>
        <v>4265495.1719981162</v>
      </c>
      <c r="S127" s="25">
        <f t="shared" ca="1" si="7"/>
        <v>6093749.5380173158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1827942.9535728772</v>
      </c>
      <c r="R128" s="25">
        <f t="array" aca="1" ref="R128" ca="1">INDEX('Lorri 401b'!L:L,MATCH('Retirement Calculator'!A128,'Lorri 401b'!N:N,0),0)</f>
        <v>4262816.0099699274</v>
      </c>
      <c r="S128" s="25">
        <f t="shared" ca="1" si="7"/>
        <v>6090758.9635428041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1827630.2435746947</v>
      </c>
      <c r="R129" s="25">
        <f t="array" aca="1" ref="R129" ca="1">INDEX('Lorri 401b'!L:L,MATCH('Retirement Calculator'!A129,'Lorri 401b'!N:N,0),0)</f>
        <v>4260125.6847666204</v>
      </c>
      <c r="S129" s="25">
        <f t="shared" ca="1" si="7"/>
        <v>6087755.9283413151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1827316.2306181865</v>
      </c>
      <c r="R130" s="25">
        <f t="array" aca="1" ref="R130" ca="1">INDEX('Lorri 401b'!L:L,MATCH('Retirement Calculator'!A130,'Lorri 401b'!N:N,0),0)</f>
        <v>4257424.1498749666</v>
      </c>
      <c r="S130" s="25">
        <f t="shared" ca="1" si="7"/>
        <v>6084740.3804931529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1827000.9092743595</v>
      </c>
      <c r="R131" s="25">
        <f t="array" aca="1" ref="R131" ca="1">INDEX('Lorri 401b'!L:L,MATCH('Retirement Calculator'!A131,'Lorri 401b'!N:N,0),0)</f>
        <v>4254711.3585879309</v>
      </c>
      <c r="S131" s="25">
        <f t="shared" ca="1" si="7"/>
        <v>6081712.2678622901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1826684.2740915997</v>
      </c>
      <c r="R132" s="25">
        <f t="array" aca="1" ref="R132" ca="1">INDEX('Lorri 401b'!L:L,MATCH('Retirement Calculator'!A132,'Lorri 401b'!N:N,0),0)</f>
        <v>4251987.2640038664</v>
      </c>
      <c r="S132" s="25">
        <f t="shared" ca="1" si="7"/>
        <v>6078671.5380954659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1826366.3195955786</v>
      </c>
      <c r="R133" s="25">
        <f t="array" aca="1" ref="R133" ca="1">INDEX('Lorri 401b'!L:L,MATCH('Retirement Calculator'!A133,'Lorri 401b'!N:N,0),0)</f>
        <v>4249251.8190257009</v>
      </c>
      <c r="S133" s="25">
        <f t="shared" ca="1" si="7"/>
        <v>6075618.13862128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1826047.0402891573</v>
      </c>
      <c r="R134" s="25">
        <f t="array" aca="1" ref="R134" ca="1">INDEX('Lorri 401b'!L:L,MATCH('Retirement Calculator'!A134,'Lorri 401b'!N:N,0),0)</f>
        <v>4246504.9763601264</v>
      </c>
      <c r="S134" s="25">
        <f t="shared" ca="1" si="7"/>
        <v>6072552.0166492835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1825726.4306522927</v>
      </c>
      <c r="R135" s="25">
        <f t="array" aca="1" ref="R135" ca="1">INDEX('Lorri 401b'!L:L,MATCH('Retirement Calculator'!A135,'Lorri 401b'!N:N,0),0)</f>
        <v>4243746.6885167789</v>
      </c>
      <c r="S135" s="25">
        <f t="shared" ca="1" si="7"/>
        <v>6069473.1191690713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1825404.4851419411</v>
      </c>
      <c r="R136" s="25">
        <f t="array" aca="1" ref="R136" ca="1">INDEX('Lorri 401b'!L:L,MATCH('Retirement Calculator'!A136,'Lorri 401b'!N:N,0),0)</f>
        <v>4240976.9078074172</v>
      </c>
      <c r="S136" s="25">
        <f t="shared" ca="1" si="7"/>
        <v>6066381.3929493586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1825081.1981919631</v>
      </c>
      <c r="R137" s="25">
        <f t="array" aca="1" ref="R137" ca="1">INDEX('Lorri 401b'!L:L,MATCH('Retirement Calculator'!A137,'Lorri 401b'!N:N,0),0)</f>
        <v>4238195.5863450998</v>
      </c>
      <c r="S137" s="25">
        <f t="shared" ca="1" si="7"/>
        <v>6063276.784537063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1824756.5642130268</v>
      </c>
      <c r="R138" s="25">
        <f t="array" aca="1" ref="R138" ca="1">INDEX('Lorri 401b'!L:L,MATCH('Retirement Calculator'!A138,'Lorri 401b'!N:N,0),0)</f>
        <v>4235402.6760433568</v>
      </c>
      <c r="S138" s="25">
        <f t="shared" ca="1" si="7"/>
        <v>6060159.240256384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1824430.5775925117</v>
      </c>
      <c r="R139" s="25">
        <f t="array" aca="1" ref="R139" ca="1">INDEX('Lorri 401b'!L:L,MATCH('Retirement Calculator'!A139,'Lorri 401b'!N:N,0),0)</f>
        <v>4232598.1286153561</v>
      </c>
      <c r="S139" s="25">
        <f t="shared" ca="1" si="7"/>
        <v>6057028.7062078677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1824103.232694411</v>
      </c>
      <c r="R140" s="25">
        <f t="array" aca="1" ref="R140" ca="1">INDEX('Lorri 401b'!L:L,MATCH('Retirement Calculator'!A140,'Lorri 401b'!N:N,0),0)</f>
        <v>4229781.8955730721</v>
      </c>
      <c r="S140" s="25">
        <f t="shared" ca="1" si="7"/>
        <v>6053885.1282674829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1823774.5238592348</v>
      </c>
      <c r="R141" s="25">
        <f t="array" aca="1" ref="R141" ca="1">INDEX('Lorri 401b'!L:L,MATCH('Retirement Calculator'!A141,'Lorri 401b'!N:N,0),0)</f>
        <v>4226953.9282264458</v>
      </c>
      <c r="S141" s="25">
        <f t="shared" ca="1" si="7"/>
        <v>6050728.4520856803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1823444.4454039121</v>
      </c>
      <c r="R142" s="25">
        <f t="array" aca="1" ref="R142" ca="1">INDEX('Lorri 401b'!L:L,MATCH('Retirement Calculator'!A142,'Lorri 401b'!N:N,0),0)</f>
        <v>4224114.1776825413</v>
      </c>
      <c r="S142" s="25">
        <f t="shared" ca="1" si="7"/>
        <v>6047558.6230864534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1823112.9916216922</v>
      </c>
      <c r="R143" s="25">
        <f t="array" aca="1" ref="R143" ca="1">INDEX('Lorri 401b'!L:L,MATCH('Retirement Calculator'!A143,'Lorri 401b'!N:N,0),0)</f>
        <v>4221262.5948447036</v>
      </c>
      <c r="S143" s="25">
        <f t="shared" ca="1" si="7"/>
        <v>6044375.5864663962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1822780.1567820464</v>
      </c>
      <c r="R144" s="25">
        <f t="array" aca="1" ref="R144" ca="1">INDEX('Lorri 401b'!L:L,MATCH('Retirement Calculator'!A144,'Lorri 401b'!N:N,0),0)</f>
        <v>4218399.1304117087</v>
      </c>
      <c r="S144" s="25">
        <f t="shared" ca="1" si="7"/>
        <v>6041179.2871937547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1822445.9351305689</v>
      </c>
      <c r="R145" s="25">
        <f t="array" aca="1" ref="R145" ca="1">INDEX('Lorri 401b'!L:L,MATCH('Retirement Calculator'!A145,'Lorri 401b'!N:N,0),0)</f>
        <v>4215523.7348769093</v>
      </c>
      <c r="S145" s="25">
        <f t="shared" ca="1" si="7"/>
        <v>6037969.6700074784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1822110.3208888769</v>
      </c>
      <c r="R146" s="25">
        <f t="array" aca="1" ref="R146" ca="1">INDEX('Lorri 401b'!L:L,MATCH('Retirement Calculator'!A146,'Lorri 401b'!N:N,0),0)</f>
        <v>4212636.3585273819</v>
      </c>
      <c r="S146" s="25">
        <f t="shared" ca="1" si="7"/>
        <v>6034746.6794162588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1821773.3082545111</v>
      </c>
      <c r="R147" s="25">
        <f t="array" aca="1" ref="R147" ca="1">INDEX('Lorri 401b'!L:L,MATCH('Retirement Calculator'!A147,'Lorri 401b'!N:N,0),0)</f>
        <v>4209736.951443065</v>
      </c>
      <c r="S147" s="25">
        <f t="shared" ca="1" si="7"/>
        <v>6031510.2596975761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1821434.8914008355</v>
      </c>
      <c r="R148" s="25">
        <f t="array" aca="1" ref="R148" ca="1">INDEX('Lorri 401b'!L:L,MATCH('Retirement Calculator'!A148,'Lorri 401b'!N:N,0),0)</f>
        <v>4206825.4634958962</v>
      </c>
      <c r="S148" s="25">
        <f t="shared" ca="1" si="7"/>
        <v>6028260.3548967317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1821095.0644769361</v>
      </c>
      <c r="R149" s="25">
        <f t="array" aca="1" ref="R149" ca="1">INDEX('Lorri 401b'!L:L,MATCH('Retirement Calculator'!A149,'Lorri 401b'!N:N,0),0)</f>
        <v>4203901.8443489475</v>
      </c>
      <c r="S149" s="25">
        <f t="shared" ca="1" si="7"/>
        <v>6024996.9088258836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1820753.8216075206</v>
      </c>
      <c r="R150" s="25">
        <f t="array" aca="1" ref="R150" ca="1">INDEX('Lorri 401b'!L:L,MATCH('Retirement Calculator'!A150,'Lorri 401b'!N:N,0),0)</f>
        <v>4200966.0434555532</v>
      </c>
      <c r="S150" s="25">
        <f t="shared" ca="1" si="7"/>
        <v>6021719.865063074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1820411.1568928158</v>
      </c>
      <c r="R151" s="25">
        <f t="array" aca="1" ref="R151" ca="1">INDEX('Lorri 401b'!L:L,MATCH('Retirement Calculator'!A151,'Lorri 401b'!N:N,0),0)</f>
        <v>4198018.0100584365</v>
      </c>
      <c r="S151" s="25">
        <f t="shared" ca="1" si="7"/>
        <v>6018429.1669512521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1820067.0644084665</v>
      </c>
      <c r="R152" s="25">
        <f t="array" aca="1" ref="R152" ca="1">INDEX('Lorri 401b'!L:L,MATCH('Retirement Calculator'!A152,'Lorri 401b'!N:N,0),0)</f>
        <v>4195057.6931888321</v>
      </c>
      <c r="S152" s="25">
        <f t="shared" ca="1" si="7"/>
        <v>6015124.7575972984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1819721.5382054322</v>
      </c>
      <c r="R153" s="25">
        <f t="array" aca="1" ref="R153" ca="1">INDEX('Lorri 401b'!L:L,MATCH('Retirement Calculator'!A153,'Lorri 401b'!N:N,0),0)</f>
        <v>4192085.0416656043</v>
      </c>
      <c r="S153" s="25">
        <f t="shared" ca="1" si="7"/>
        <v>6011806.5798710361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1819374.5723098854</v>
      </c>
      <c r="R154" s="25">
        <f t="array" aca="1" ref="R154" ca="1">INDEX('Lorri 401b'!L:L,MATCH('Retirement Calculator'!A154,'Lorri 401b'!N:N,0),0)</f>
        <v>4189100.0040943632</v>
      </c>
      <c r="S154" s="25">
        <f t="shared" ca="1" si="7"/>
        <v>6008474.5764042484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1819026.1607231072</v>
      </c>
      <c r="R155" s="25">
        <f t="array" aca="1" ref="R155" ca="1">INDEX('Lorri 401b'!L:L,MATCH('Retirement Calculator'!A155,'Lorri 401b'!N:N,0),0)</f>
        <v>4186102.5288665751</v>
      </c>
      <c r="S155" s="25">
        <f t="shared" ca="1" si="7"/>
        <v>6005128.689589682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1818676.2974213839</v>
      </c>
      <c r="R156" s="25">
        <f t="array" aca="1" ref="R156" ca="1">INDEX('Lorri 401b'!L:L,MATCH('Retirement Calculator'!A156,'Lorri 401b'!N:N,0),0)</f>
        <v>4183092.5641586711</v>
      </c>
      <c r="S156" s="25">
        <f t="shared" ca="1" si="7"/>
        <v>6001768.8615800552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1818324.9763559035</v>
      </c>
      <c r="R157" s="25">
        <f t="array" aca="1" ref="R157" ca="1">INDEX('Lorri 401b'!L:L,MATCH('Retirement Calculator'!A157,'Lorri 401b'!N:N,0),0)</f>
        <v>4180070.0579311508</v>
      </c>
      <c r="S157" s="25">
        <f t="shared" ca="1" si="7"/>
        <v>5998395.0342870541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1817972.1914526504</v>
      </c>
      <c r="R158" s="25">
        <f t="array" aca="1" ref="R158" ca="1">INDEX('Lorri 401b'!L:L,MATCH('Retirement Calculator'!A158,'Lorri 401b'!N:N,0),0)</f>
        <v>4177034.9579276829</v>
      </c>
      <c r="S158" s="25">
        <f t="shared" ca="1" si="7"/>
        <v>5995007.1493803337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1817617.9366123003</v>
      </c>
      <c r="R159" s="25">
        <f t="array" aca="1" ref="R159" ca="1">INDEX('Lorri 401b'!L:L,MATCH('Retirement Calculator'!A159,'Lorri 401b'!N:N,0),0)</f>
        <v>4173987.2116742004</v>
      </c>
      <c r="S159" s="25">
        <f t="shared" ca="1" si="7"/>
        <v>5991605.1482865009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1817262.2057101154</v>
      </c>
      <c r="R160" s="25">
        <f t="array" aca="1" ref="R160" ca="1">INDEX('Lorri 401b'!L:L,MATCH('Retirement Calculator'!A160,'Lorri 401b'!N:N,0),0)</f>
        <v>4170926.7664779951</v>
      </c>
      <c r="S160" s="25">
        <f t="shared" ca="1" si="7"/>
        <v>5988188.9721881105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1816904.9925958382</v>
      </c>
      <c r="R161" s="25">
        <f t="array" aca="1" ref="R161" ca="1">INDEX('Lorri 401b'!L:L,MATCH('Retirement Calculator'!A161,'Lorri 401b'!N:N,0),0)</f>
        <v>4167853.5694268057</v>
      </c>
      <c r="S161" s="25">
        <f t="shared" ca="1" si="7"/>
        <v>5984758.5620226441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1816546.2910935846</v>
      </c>
      <c r="R162" s="25">
        <f t="array" aca="1" ref="R162" ca="1">INDEX('Lorri 401b'!L:L,MATCH('Retirement Calculator'!A162,'Lorri 401b'!N:N,0),0)</f>
        <v>4164767.5673879026</v>
      </c>
      <c r="S162" s="25">
        <f t="shared" ca="1" si="7"/>
        <v>5981313.8584814873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1816186.0950017385</v>
      </c>
      <c r="R163" s="25">
        <f t="array" aca="1" ref="R163" ca="1">INDEX('Lorri 401b'!L:L,MATCH('Retirement Calculator'!A163,'Lorri 401b'!N:N,0),0)</f>
        <v>4161668.7070071711</v>
      </c>
      <c r="S163" s="25">
        <f t="shared" ca="1" si="7"/>
        <v>5977854.8020089101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1815824.3980928429</v>
      </c>
      <c r="R164" s="25">
        <f t="array" aca="1" ref="R164" ca="1">INDEX('Lorri 401b'!L:L,MATCH('Retirement Calculator'!A164,'Lorri 401b'!N:N,0),0)</f>
        <v>4158556.9347081864</v>
      </c>
      <c r="S164" s="25">
        <f t="shared" ca="1" si="7"/>
        <v>5974381.3328010291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1815461.1941134937</v>
      </c>
      <c r="R165" s="25">
        <f t="array" aca="1" ref="R165" ca="1">INDEX('Lorri 401b'!L:L,MATCH('Retirement Calculator'!A165,'Lorri 401b'!N:N,0),0)</f>
        <v>4155432.1966912895</v>
      </c>
      <c r="S165" s="25">
        <f t="shared" ca="1" si="7"/>
        <v>5970893.3908047834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1815096.4767842304</v>
      </c>
      <c r="R166" s="25">
        <f t="array" aca="1" ref="R166" ca="1">INDEX('Lorri 401b'!L:L,MATCH('Retirement Calculator'!A166,'Lorri 401b'!N:N,0),0)</f>
        <v>4152294.4389326554</v>
      </c>
      <c r="S166" s="25">
        <f t="shared" ca="1" si="7"/>
        <v>5967390.9157168856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1814730.2397994285</v>
      </c>
      <c r="R167" s="25">
        <f t="array" aca="1" ref="R167" ca="1">INDEX('Lorri 401b'!L:L,MATCH('Retirement Calculator'!A167,'Lorri 401b'!N:N,0),0)</f>
        <v>4149143.60718336</v>
      </c>
      <c r="S167" s="25">
        <f t="shared" ca="1" si="7"/>
        <v>5963873.8469827883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1814362.47682719</v>
      </c>
      <c r="R168" s="25">
        <f t="array" aca="1" ref="R168" ca="1">INDEX('Lorri 401b'!L:L,MATCH('Retirement Calculator'!A168,'Lorri 401b'!N:N,0),0)</f>
        <v>4145979.6469684429</v>
      </c>
      <c r="S168" s="25">
        <f t="shared" ca="1" si="7"/>
        <v>5960342.1237956332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1813993.1815092338</v>
      </c>
      <c r="R169" s="25">
        <f t="array" aca="1" ref="R169" ca="1">INDEX('Lorri 401b'!L:L,MATCH('Retirement Calculator'!A169,'Lorri 401b'!N:N,0),0)</f>
        <v>4142802.5035859635</v>
      </c>
      <c r="S169" s="25">
        <f t="shared" ca="1" si="7"/>
        <v>5956795.6850951975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1813622.3474607861</v>
      </c>
      <c r="R170" s="25">
        <f t="array" aca="1" ref="R170" ca="1">INDEX('Lorri 401b'!L:L,MATCH('Retirement Calculator'!A170,'Lorri 401b'!N:N,0),0)</f>
        <v>4139612.1221060571</v>
      </c>
      <c r="S170" s="25">
        <f t="shared" ca="1" si="7"/>
        <v>5953234.4695668435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1813249.9682704699</v>
      </c>
      <c r="R171" s="25">
        <f t="array" aca="1" ref="R171" ca="1">INDEX('Lorri 401b'!L:L,MATCH('Retirement Calculator'!A171,'Lorri 401b'!N:N,0),0)</f>
        <v>4136408.4473699844</v>
      </c>
      <c r="S171" s="25">
        <f t="shared" ca="1" si="7"/>
        <v>5949658.4156404547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1812876.037500194</v>
      </c>
      <c r="R172" s="25">
        <f t="array" aca="1" ref="R172" ca="1">INDEX('Lorri 401b'!L:L,MATCH('Retirement Calculator'!A172,'Lorri 401b'!N:N,0),0)</f>
        <v>4133191.4239891781</v>
      </c>
      <c r="S172" s="25">
        <f t="shared" ca="1" si="7"/>
        <v>5946067.461489372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1812500.548685042</v>
      </c>
      <c r="R173" s="25">
        <f t="array" aca="1" ref="R173" ca="1">INDEX('Lorri 401b'!L:L,MATCH('Retirement Calculator'!A173,'Lorri 401b'!N:N,0),0)</f>
        <v>4129960.9963442851</v>
      </c>
      <c r="S173" s="25">
        <f t="shared" ca="1" si="7"/>
        <v>5942461.5450293273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1812123.49533316</v>
      </c>
      <c r="R174" s="25">
        <f t="array" aca="1" ref="R174" ca="1">INDEX('Lorri 401b'!L:L,MATCH('Retirement Calculator'!A174,'Lorri 401b'!N:N,0),0)</f>
        <v>4126717.1085842052</v>
      </c>
      <c r="S174" s="25">
        <f t="shared" ca="1" si="7"/>
        <v>5938840.603917365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1811744.8709256453</v>
      </c>
      <c r="R175" s="25">
        <f t="array" aca="1" ref="R175" ca="1">INDEX('Lorri 401b'!L:L,MATCH('Retirement Calculator'!A175,'Lorri 401b'!N:N,0),0)</f>
        <v>4123459.7046251246</v>
      </c>
      <c r="S175" s="25">
        <f t="shared" ca="1" si="7"/>
        <v>5935204.5755507704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1811364.6689164327</v>
      </c>
      <c r="R176" s="25">
        <f t="array" aca="1" ref="R176" ca="1">INDEX('Lorri 401b'!L:L,MATCH('Retirement Calculator'!A176,'Lorri 401b'!N:N,0),0)</f>
        <v>4120188.7281495482</v>
      </c>
      <c r="S176" s="25">
        <f t="shared" ca="1" si="7"/>
        <v>5931553.3970659804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1810982.8827321816</v>
      </c>
      <c r="R177" s="25">
        <f t="array" aca="1" ref="R177" ca="1">INDEX('Lorri 401b'!L:L,MATCH('Retirement Calculator'!A177,'Lorri 401b'!N:N,0),0)</f>
        <v>4116904.1226053233</v>
      </c>
      <c r="S177" s="25">
        <f t="shared" ca="1" si="7"/>
        <v>5927887.0053375047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1810599.5057721629</v>
      </c>
      <c r="R178" s="25">
        <f t="array" aca="1" ref="R178" ca="1">INDEX('Lorri 401b'!L:L,MATCH('Retirement Calculator'!A178,'Lorri 401b'!N:N,0),0)</f>
        <v>4113605.8312046644</v>
      </c>
      <c r="S178" s="25">
        <f t="shared" ca="1" si="7"/>
        <v>5924205.3369768271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1810214.5314081442</v>
      </c>
      <c r="R179" s="25">
        <f t="array" aca="1" ref="R179" ca="1">INDEX('Lorri 401b'!L:L,MATCH('Retirement Calculator'!A179,'Lorri 401b'!N:N,0),0)</f>
        <v>4110293.7969231694</v>
      </c>
      <c r="S179" s="25">
        <f t="shared" ca="1" si="7"/>
        <v>5920508.328331314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1809827.9529842753</v>
      </c>
      <c r="R180" s="25">
        <f t="array" aca="1" ref="R180" ca="1">INDEX('Lorri 401b'!L:L,MATCH('Retirement Calculator'!A180,'Lorri 401b'!N:N,0),0)</f>
        <v>4106967.9624988348</v>
      </c>
      <c r="S180" s="25">
        <f t="shared" ca="1" si="7"/>
        <v>5916795.9154831097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1809439.7638169737</v>
      </c>
      <c r="R181" s="25">
        <f t="array" aca="1" ref="R181" ca="1">INDEX('Lorri 401b'!L:L,MATCH('Retirement Calculator'!A181,'Lorri 401b'!N:N,0),0)</f>
        <v>4103628.2704310655</v>
      </c>
      <c r="S181" s="25">
        <f t="shared" ca="1" si="7"/>
        <v>5913068.0342480391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1809049.9571948082</v>
      </c>
      <c r="R182" s="25">
        <f t="array" aca="1" ref="R182" ca="1">INDEX('Lorri 401b'!L:L,MATCH('Retirement Calculator'!A182,'Lorri 401b'!N:N,0),0)</f>
        <v>4100274.6629796806</v>
      </c>
      <c r="S182" s="25">
        <f t="shared" ca="1" si="7"/>
        <v>5909324.620174489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1808658.5263783836</v>
      </c>
      <c r="R183" s="25">
        <f t="array" aca="1" ref="R183" ca="1">INDEX('Lorri 401b'!L:L,MATCH('Retirement Calculator'!A183,'Lorri 401b'!N:N,0),0)</f>
        <v>4096907.0821639146</v>
      </c>
      <c r="S183" s="25">
        <f t="shared" ca="1" si="7"/>
        <v>5905565.608542298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1808265.464600224</v>
      </c>
      <c r="R184" s="25">
        <f t="array" aca="1" ref="R184" ca="1">INDEX('Lorri 401b'!L:L,MATCH('Retirement Calculator'!A184,'Lorri 401b'!N:N,0),0)</f>
        <v>4093525.4697614163</v>
      </c>
      <c r="S184" s="25">
        <f t="shared" ca="1" si="7"/>
        <v>5901790.9343616404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1807870.7650646556</v>
      </c>
      <c r="R185" s="25">
        <f t="array" aca="1" ref="R185" ca="1">INDEX('Lorri 401b'!L:L,MATCH('Retirement Calculator'!A185,'Lorri 401b'!N:N,0),0)</f>
        <v>4090129.767307241</v>
      </c>
      <c r="S185" s="25">
        <f t="shared" ca="1" si="7"/>
        <v>5898000.5323718963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1807474.4209476889</v>
      </c>
      <c r="R186" s="25">
        <f t="array" aca="1" ref="R186" ca="1">INDEX('Lorri 401b'!L:L,MATCH('Retirement Calculator'!A186,'Lorri 401b'!N:N,0),0)</f>
        <v>4086719.91609284</v>
      </c>
      <c r="S186" s="25">
        <f t="shared" ca="1" si="7"/>
        <v>5894194.3370405287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1807076.4253969013</v>
      </c>
      <c r="R187" s="25">
        <f t="array" aca="1" ref="R187" ca="1">INDEX('Lorri 401b'!L:L,MATCH('Retirement Calculator'!A187,'Lorri 401b'!N:N,0),0)</f>
        <v>4083295.8571650456</v>
      </c>
      <c r="S187" s="25">
        <f t="shared" ca="1" si="7"/>
        <v>5890372.2825619467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1806676.771531319</v>
      </c>
      <c r="R188" s="25">
        <f t="array" aca="1" ref="R188" ca="1">INDEX('Lorri 401b'!L:L,MATCH('Retirement Calculator'!A188,'Lorri 401b'!N:N,0),0)</f>
        <v>4079857.531325052</v>
      </c>
      <c r="S188" s="25">
        <f t="shared" ca="1" si="7"/>
        <v>5886534.3028563708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1806275.4524412968</v>
      </c>
      <c r="R189" s="25">
        <f t="array" aca="1" ref="R189" ca="1">INDEX('Lorri 401b'!L:L,MATCH('Retirement Calculator'!A189,'Lorri 401b'!N:N,0),0)</f>
        <v>4076404.8791273921</v>
      </c>
      <c r="S189" s="25">
        <f t="shared" ca="1" si="7"/>
        <v>5882680.3315686891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1805872.4611883995</v>
      </c>
      <c r="R190" s="25">
        <f t="array" aca="1" ref="R190" ca="1">INDEX('Lorri 401b'!L:L,MATCH('Retirement Calculator'!A190,'Lorri 401b'!N:N,0),0)</f>
        <v>4072937.8408789085</v>
      </c>
      <c r="S190" s="25">
        <f t="shared" ca="1" si="7"/>
        <v>5878810.3020673078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1805467.7908052816</v>
      </c>
      <c r="R191" s="25">
        <f t="array" aca="1" ref="R191" ca="1">INDEX('Lorri 401b'!L:L,MATCH('Retirement Calculator'!A191,'Lorri 401b'!N:N,0),0)</f>
        <v>4069456.3566377228</v>
      </c>
      <c r="S191" s="25">
        <f t="shared" ca="1" si="7"/>
        <v>5874924.147443004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1805061.4342955675</v>
      </c>
      <c r="R192" s="25">
        <f t="array" aca="1" ref="R192" ca="1">INDEX('Lorri 401b'!L:L,MATCH('Retirement Calculator'!A192,'Lorri 401b'!N:N,0),0)</f>
        <v>4065960.366212199</v>
      </c>
      <c r="S192" s="25">
        <f t="shared" ca="1" si="7"/>
        <v>5871021.8005077662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1804653.3846337295</v>
      </c>
      <c r="R193" s="25">
        <f t="array" aca="1" ref="R193" ca="1">INDEX('Lorri 401b'!L:L,MATCH('Retirement Calculator'!A193,'Lorri 401b'!N:N,0),0)</f>
        <v>4062449.8091599019</v>
      </c>
      <c r="S193" s="25">
        <f t="shared" ca="1" si="7"/>
        <v>5867103.1937936312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1804243.6347649673</v>
      </c>
      <c r="R194" s="25">
        <f t="array" aca="1" ref="R194" ca="1">INDEX('Lorri 401b'!L:L,MATCH('Retirement Calculator'!A194,'Lorri 401b'!N:N,0),0)</f>
        <v>4058924.6247865534</v>
      </c>
      <c r="S194" s="25">
        <f t="shared" ca="1" si="7"/>
        <v>5863168.2595515205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1803832.1776050851</v>
      </c>
      <c r="R195" s="25">
        <f t="array" aca="1" ref="R195" ca="1">INDEX('Lorri 401b'!L:L,MATCH('Retirement Calculator'!A195,'Lorri 401b'!N:N,0),0)</f>
        <v>4055384.752144983</v>
      </c>
      <c r="S195" s="25">
        <f t="shared" ca="1" si="7"/>
        <v>5859216.9297500681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1803419.0060403701</v>
      </c>
      <c r="R196" s="25">
        <f t="array" aca="1" ref="R196" ca="1">INDEX('Lorri 401b'!L:L,MATCH('Retirement Calculator'!A196,'Lorri 401b'!N:N,0),0)</f>
        <v>4051830.1300340728</v>
      </c>
      <c r="S196" s="25">
        <f t="shared" ca="1" si="7"/>
        <v>5855249.1360744424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1803004.1129274687</v>
      </c>
      <c r="R197" s="25">
        <f t="array" aca="1" ref="R197" ca="1">INDEX('Lorri 401b'!L:L,MATCH('Retirement Calculator'!A197,'Lorri 401b'!N:N,0),0)</f>
        <v>4048260.6969977003</v>
      </c>
      <c r="S197" s="25">
        <f t="shared" ca="1" si="7"/>
        <v>5851264.8099251688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1802587.4910932637</v>
      </c>
      <c r="R198" s="25">
        <f t="array" aca="1" ref="R198" ca="1">INDEX('Lorri 401b'!L:L,MATCH('Retirement Calculator'!A198,'Lorri 401b'!N:N,0),0)</f>
        <v>4044676.3913236763</v>
      </c>
      <c r="S198" s="25">
        <f t="shared" ca="1" si="7"/>
        <v>5847263.8824169403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1802169.1333347496</v>
      </c>
      <c r="R199" s="25">
        <f t="array" aca="1" ref="R199" ca="1">INDEX('Lorri 401b'!L:L,MATCH('Retirement Calculator'!A199,'Lorri 401b'!N:N,0),0)</f>
        <v>4041077.151042677</v>
      </c>
      <c r="S199" s="25">
        <f t="shared" ca="1" si="7"/>
        <v>5843246.2843774268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1801749.0324189083</v>
      </c>
      <c r="R200" s="25">
        <f t="array" aca="1" ref="R200" ca="1">INDEX('Lorri 401b'!L:L,MATCH('Retirement Calculator'!A200,'Lorri 401b'!N:N,0),0)</f>
        <v>4037462.9139271737</v>
      </c>
      <c r="S200" s="25">
        <f t="shared" ca="1" si="7"/>
        <v>5839211.9463460818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1801327.1810825842</v>
      </c>
      <c r="R201" s="25">
        <f t="array" aca="1" ref="R201" ca="1">INDEX('Lorri 401b'!L:L,MATCH('Retirement Calculator'!A201,'Lorri 401b'!N:N,0),0)</f>
        <v>4033833.6174903559</v>
      </c>
      <c r="S201" s="25">
        <f t="shared" ca="1" si="7"/>
        <v>5835160.7985729398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1800903.5720323587</v>
      </c>
      <c r="R202" s="25">
        <f t="array" aca="1" ref="R202" ca="1">INDEX('Lorri 401b'!L:L,MATCH('Retirement Calculator'!A202,'Lorri 401b'!N:N,0),0)</f>
        <v>4030189.1989850514</v>
      </c>
      <c r="S202" s="25">
        <f t="shared" ca="1" si="7"/>
        <v>5831092.7710174099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1800478.1979444241</v>
      </c>
      <c r="R203" s="25">
        <f t="array" aca="1" ref="R203" ca="1">INDEX('Lorri 401b'!L:L,MATCH('Retirement Calculator'!A203,'Lorri 401b'!N:N,0),0)</f>
        <v>4026529.5954026412</v>
      </c>
      <c r="S203" s="25">
        <f t="shared" ca="1" si="7"/>
        <v>5827007.7933470653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1800051.0514644564</v>
      </c>
      <c r="R204" s="25">
        <f t="array" aca="1" ref="R204" ca="1">INDEX('Lorri 401b'!L:L,MATCH('Retirement Calculator'!A204,'Lorri 401b'!N:N,0),0)</f>
        <v>4022854.7434719712</v>
      </c>
      <c r="S204" s="25">
        <f t="shared" ca="1" si="7"/>
        <v>5822905.7949364278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1799622.1252074889</v>
      </c>
      <c r="R205" s="25">
        <f t="array" aca="1" ref="R205" ca="1">INDEX('Lorri 401b'!L:L,MATCH('Retirement Calculator'!A205,'Lorri 401b'!N:N,0),0)</f>
        <v>4019164.5796582564</v>
      </c>
      <c r="S205" s="25">
        <f t="shared" ca="1" si="7"/>
        <v>5818786.7048657453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1799191.411757784</v>
      </c>
      <c r="R206" s="25">
        <f t="array" aca="1" ref="R206" ca="1">INDEX('Lorri 401b'!L:L,MATCH('Retirement Calculator'!A206,'Lorri 401b'!N:N,0),0)</f>
        <v>4015459.0401619845</v>
      </c>
      <c r="S206" s="25">
        <f t="shared" ca="1" si="7"/>
        <v>5814650.451919768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1798758.9036687051</v>
      </c>
      <c r="R207" s="25">
        <f t="array" aca="1" ref="R207" ca="1">INDEX('Lorri 401b'!L:L,MATCH('Retirement Calculator'!A207,'Lorri 401b'!N:N,0),0)</f>
        <v>4011738.0609178115</v>
      </c>
      <c r="S207" s="25">
        <f t="shared" ca="1" si="7"/>
        <v>5810496.9645865168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1798324.5934625885</v>
      </c>
      <c r="R208" s="25">
        <f t="array" aca="1" ref="R208" ca="1">INDEX('Lorri 401b'!L:L,MATCH('Retirement Calculator'!A208,'Lorri 401b'!N:N,0),0)</f>
        <v>4008001.5775934546</v>
      </c>
      <c r="S208" s="25">
        <f t="shared" ca="1" si="7"/>
        <v>5806326.1710560434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1797888.4736306132</v>
      </c>
      <c r="R209" s="25">
        <f t="array" aca="1" ref="R209" ca="1">INDEX('Lorri 401b'!L:L,MATCH('Retirement Calculator'!A209,'Lorri 401b'!N:N,0),0)</f>
        <v>4004249.5255885795</v>
      </c>
      <c r="S209" s="25">
        <f t="shared" ca="1" si="7"/>
        <v>5802137.9992191922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1797450.5366326713</v>
      </c>
      <c r="R210" s="25">
        <f t="array" aca="1" ref="R210" ca="1">INDEX('Lorri 401b'!L:L,MATCH('Retirement Calculator'!A210,'Lorri 401b'!N:N,0),0)</f>
        <v>4000481.8400336839</v>
      </c>
      <c r="S210" s="25">
        <f t="shared" ca="1" si="7"/>
        <v>5797932.3766663549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1797010.774897238</v>
      </c>
      <c r="R211" s="25">
        <f t="array" aca="1" ref="R211" ca="1">INDEX('Lorri 401b'!L:L,MATCH('Retirement Calculator'!A211,'Lorri 401b'!N:N,0),0)</f>
        <v>3996698.4557889765</v>
      </c>
      <c r="S211" s="25">
        <f t="shared" ca="1" si="7"/>
        <v>5793709.2306862148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1796569.1808212404</v>
      </c>
      <c r="R212" s="25">
        <f t="array" aca="1" ref="R212" ca="1">INDEX('Lorri 401b'!L:L,MATCH('Retirement Calculator'!A212,'Lorri 401b'!N:N,0),0)</f>
        <v>3992899.3074432495</v>
      </c>
      <c r="S212" s="25">
        <f t="shared" ca="1" si="7"/>
        <v>5789468.4882644899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1796125.746769926</v>
      </c>
      <c r="R213" s="25">
        <f t="array" aca="1" ref="R213" ca="1">INDEX('Lorri 401b'!L:L,MATCH('Retirement Calculator'!A213,'Lorri 401b'!N:N,0),0)</f>
        <v>3989084.3293127483</v>
      </c>
      <c r="S213" s="25">
        <f t="shared" ca="1" si="7"/>
        <v>5785210.0760826748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1795680.4650767313</v>
      </c>
      <c r="R214" s="25">
        <f t="array" aca="1" ref="R214" ca="1">INDEX('Lorri 401b'!L:L,MATCH('Retirement Calculator'!A214,'Lorri 401b'!N:N,0),0)</f>
        <v>3985253.455440037</v>
      </c>
      <c r="S214" s="25">
        <f t="shared" ca="1" si="7"/>
        <v>5780933.9205167685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1795233.3280431482</v>
      </c>
      <c r="R215" s="25">
        <f t="array" aca="1" ref="R215" ca="1">INDEX('Lorri 401b'!L:L,MATCH('Retirement Calculator'!A215,'Lorri 401b'!N:N,0),0)</f>
        <v>3981406.6195928557</v>
      </c>
      <c r="S215" s="25">
        <f t="shared" ca="1" si="7"/>
        <v>5776639.9476360036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1794784.3279385918</v>
      </c>
      <c r="R216" s="25">
        <f t="array" aca="1" ref="R216" ca="1">INDEX('Lorri 401b'!L:L,MATCH('Retirement Calculator'!A216,'Lorri 401b'!N:N,0),0)</f>
        <v>3977543.7552629779</v>
      </c>
      <c r="S216" s="25">
        <f t="shared" ca="1" si="7"/>
        <v>5772328.0832015695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1794333.4570002665</v>
      </c>
      <c r="R217" s="25">
        <f t="array" aca="1" ref="R217" ca="1">INDEX('Lorri 401b'!L:L,MATCH('Retirement Calculator'!A217,'Lorri 401b'!N:N,0),0)</f>
        <v>3973664.7956650592</v>
      </c>
      <c r="S217" s="25">
        <f t="shared" ca="1" si="7"/>
        <v>5767998.252665326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1793880.7074330314</v>
      </c>
      <c r="R218" s="25">
        <f t="array" aca="1" ref="R218" ca="1">INDEX('Lorri 401b'!L:L,MATCH('Retirement Calculator'!A218,'Lorri 401b'!N:N,0),0)</f>
        <v>3969769.6737354826</v>
      </c>
      <c r="S218" s="25">
        <f t="shared" ca="1" si="7"/>
        <v>5763650.3811685145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1793426.0714092662</v>
      </c>
      <c r="R219" s="25">
        <f t="array" aca="1" ref="R219" ca="1">INDEX('Lorri 401b'!L:L,MATCH('Retirement Calculator'!A219,'Lorri 401b'!N:N,0),0)</f>
        <v>3965858.3221311993</v>
      </c>
      <c r="S219" s="25">
        <f t="shared" ca="1" si="7"/>
        <v>5759284.3935404653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1792969.5410687353</v>
      </c>
      <c r="R220" s="25">
        <f t="array" aca="1" ref="R220" ca="1">INDEX('Lorri 401b'!L:L,MATCH('Retirement Calculator'!A220,'Lorri 401b'!N:N,0),0)</f>
        <v>3961930.6732285647</v>
      </c>
      <c r="S220" s="25">
        <f t="shared" ca="1" si="7"/>
        <v>5754900.2142973002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1792511.1085184522</v>
      </c>
      <c r="R221" s="25">
        <f t="array" aca="1" ref="R221" ca="1">INDEX('Lorri 401b'!L:L,MATCH('Retirement Calculator'!A221,'Lorri 401b'!N:N,0),0)</f>
        <v>3957986.659122169</v>
      </c>
      <c r="S221" s="25">
        <f t="shared" ca="1" si="7"/>
        <v>5750497.7676406214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1792050.7658325429</v>
      </c>
      <c r="R222" s="25">
        <f t="array" aca="1" ref="R222" ca="1">INDEX('Lorri 401b'!L:L,MATCH('Retirement Calculator'!A222,'Lorri 401b'!N:N,0),0)</f>
        <v>3954026.2116236635</v>
      </c>
      <c r="S222" s="25">
        <f t="shared" ca="1" si="7"/>
        <v>5746076.9774562065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1791588.505052109</v>
      </c>
      <c r="R223" s="25">
        <f t="array" aca="1" ref="R223" ca="1">INDEX('Lorri 401b'!L:L,MATCH('Retirement Calculator'!A223,'Lorri 401b'!N:N,0),0)</f>
        <v>3950049.2622605809</v>
      </c>
      <c r="S223" s="25">
        <f t="shared" ca="1" si="7"/>
        <v>5741637.7673126897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1791124.3181850901</v>
      </c>
      <c r="R224" s="25">
        <f t="array" aca="1" ref="R224" ca="1">INDEX('Lorri 401b'!L:L,MATCH('Retirement Calculator'!A224,'Lorri 401b'!N:N,0),0)</f>
        <v>3946055.7422751519</v>
      </c>
      <c r="S224" s="25">
        <f t="shared" ca="1" si="7"/>
        <v>5737180.0604602415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1790658.1972061251</v>
      </c>
      <c r="R225" s="25">
        <f t="array" aca="1" ref="R225" ca="1">INDEX('Lorri 401b'!L:L,MATCH('Retirement Calculator'!A225,'Lorri 401b'!N:N,0),0)</f>
        <v>3942045.5826231171</v>
      </c>
      <c r="S225" s="25">
        <f t="shared" ca="1" si="7"/>
        <v>5732703.7798292423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1790190.1340564145</v>
      </c>
      <c r="R226" s="25">
        <f t="array" aca="1" ref="R226" ca="1">INDEX('Lorri 401b'!L:L,MATCH('Retirement Calculator'!A226,'Lorri 401b'!N:N,0),0)</f>
        <v>3938018.7139725322</v>
      </c>
      <c r="S226" s="25">
        <f t="shared" ca="1" si="7"/>
        <v>5728208.8480289467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1789720.1206435801</v>
      </c>
      <c r="R227" s="25">
        <f t="array" aca="1" ref="R227" ca="1">INDEX('Lorri 401b'!L:L,MATCH('Retirement Calculator'!A227,'Lorri 401b'!N:N,0),0)</f>
        <v>3933975.0667025698</v>
      </c>
      <c r="S227" s="25">
        <f t="shared" ca="1" si="7"/>
        <v>5723695.1873461502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1789248.1488415254</v>
      </c>
      <c r="R228" s="25">
        <f t="array" aca="1" ref="R228" ca="1">INDEX('Lorri 401b'!L:L,MATCH('Retirement Calculator'!A228,'Lorri 401b'!N:N,0),0)</f>
        <v>3929914.5709023159</v>
      </c>
      <c r="S228" s="25">
        <f t="shared" ca="1" si="7"/>
        <v>5719162.7197438413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1788774.2104902957</v>
      </c>
      <c r="R229" s="25">
        <f t="array" aca="1" ref="R229" ca="1">INDEX('Lorri 401b'!L:L,MATCH('Retirement Calculator'!A229,'Lorri 401b'!N:N,0),0)</f>
        <v>3925837.1563695609</v>
      </c>
      <c r="S229" s="25">
        <f t="shared" ca="1" si="7"/>
        <v>5714611.366859857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1788298.2973959357</v>
      </c>
      <c r="R230" s="25">
        <f t="array" aca="1" ref="R230" ca="1">INDEX('Lorri 401b'!L:L,MATCH('Retirement Calculator'!A230,'Lorri 401b'!N:N,0),0)</f>
        <v>3921742.7526095863</v>
      </c>
      <c r="S230" s="25">
        <f t="shared" ca="1" si="7"/>
        <v>5710041.0500055216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1787820.4013303493</v>
      </c>
      <c r="R231" s="25">
        <f t="array" aca="1" ref="R231" ca="1">INDEX('Lorri 401b'!L:L,MATCH('Retirement Calculator'!A231,'Lorri 401b'!N:N,0),0)</f>
        <v>3917631.2888339451</v>
      </c>
      <c r="S231" s="25">
        <f t="shared" ca="1" si="7"/>
        <v>5705451.6901642941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1787340.5140311562</v>
      </c>
      <c r="R232" s="25">
        <f t="array" aca="1" ref="R232" ca="1">INDEX('Lorri 401b'!L:L,MATCH('Retirement Calculator'!A232,'Lorri 401b'!N:N,0),0)</f>
        <v>3913502.6939592385</v>
      </c>
      <c r="S232" s="25">
        <f t="shared" ca="1" si="7"/>
        <v>5700843.2079903949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1786858.6272015499</v>
      </c>
      <c r="R233" s="25">
        <f t="array" aca="1" ref="R233" ca="1">INDEX('Lorri 401b'!L:L,MATCH('Retirement Calculator'!A233,'Lorri 401b'!N:N,0),0)</f>
        <v>3909356.8966058875</v>
      </c>
      <c r="S233" s="25">
        <f t="shared" ca="1" si="7"/>
        <v>5696215.5238074372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1786374.7325101537</v>
      </c>
      <c r="R234" s="25">
        <f t="array" aca="1" ref="R234" ca="1">INDEX('Lorri 401b'!L:L,MATCH('Retirement Calculator'!A234,'Lorri 401b'!N:N,0),0)</f>
        <v>3905193.8250968973</v>
      </c>
      <c r="S234" s="25">
        <f t="shared" ca="1" si="7"/>
        <v>5691568.557607051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1785888.8215908764</v>
      </c>
      <c r="R235" s="25">
        <f t="array" aca="1" ref="R235" ca="1">INDEX('Lorri 401b'!L:L,MATCH('Retirement Calculator'!A235,'Lorri 401b'!N:N,0),0)</f>
        <v>3901013.4074566197</v>
      </c>
      <c r="S235" s="25">
        <f t="shared" ca="1" si="7"/>
        <v>5686902.2290474959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1785400.8860427688</v>
      </c>
      <c r="R236" s="25">
        <f t="array" aca="1" ref="R236" ca="1">INDEX('Lorri 401b'!L:L,MATCH('Retirement Calculator'!A236,'Lorri 401b'!N:N,0),0)</f>
        <v>3896815.5714095077</v>
      </c>
      <c r="S236" s="25">
        <f t="shared" ca="1" si="7"/>
        <v>5682216.4574522767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1784910.9174298774</v>
      </c>
      <c r="R237" s="25">
        <f t="array" aca="1" ref="R237" ca="1">INDEX('Lorri 401b'!L:L,MATCH('Retirement Calculator'!A237,'Lorri 401b'!N:N,0),0)</f>
        <v>3892600.2443788662</v>
      </c>
      <c r="S237" s="25">
        <f t="shared" ca="1" si="7"/>
        <v>5677511.1618087441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1784418.9072810991</v>
      </c>
      <c r="R238" s="25">
        <f t="array" aca="1" ref="R238" ca="1">INDEX('Lorri 401b'!L:L,MATCH('Retirement Calculator'!A238,'Lorri 401b'!N:N,0),0)</f>
        <v>3888367.3534855968</v>
      </c>
      <c r="S238" s="25">
        <f t="shared" ca="1" si="7"/>
        <v>5672786.2607666962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1783924.8470900343</v>
      </c>
      <c r="R239" s="25">
        <f t="array" aca="1" ref="R239" ca="1">INDEX('Lorri 401b'!L:L,MATCH('Retirement Calculator'!A239,'Lorri 401b'!N:N,0),0)</f>
        <v>3884116.8255469389</v>
      </c>
      <c r="S239" s="25">
        <f t="shared" ca="1" si="7"/>
        <v>5668041.6726369727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1783428.72831484</v>
      </c>
      <c r="R240" s="25">
        <f t="array" aca="1" ref="R240" ca="1">INDEX('Lorri 401b'!L:L,MATCH('Retirement Calculator'!A240,'Lorri 401b'!N:N,0),0)</f>
        <v>3879848.5870752032</v>
      </c>
      <c r="S240" s="25">
        <f t="shared" ca="1" si="7"/>
        <v>5663277.315390043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1782930.5423780824</v>
      </c>
      <c r="R241" s="25">
        <f t="array" aca="1" ref="R241" ca="1">INDEX('Lorri 401b'!L:L,MATCH('Retirement Calculator'!A241,'Lorri 401b'!N:N,0),0)</f>
        <v>3875562.564276502</v>
      </c>
      <c r="S241" s="25">
        <f t="shared" ca="1" si="7"/>
        <v>5658493.1066545844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1782430.2806665883</v>
      </c>
      <c r="R242" s="25">
        <f t="array" aca="1" ref="R242" ca="1">INDEX('Lorri 401b'!L:L,MATCH('Retirement Calculator'!A242,'Lorri 401b'!N:N,0),0)</f>
        <v>3871258.683049473</v>
      </c>
      <c r="S242" s="25">
        <f t="shared" ca="1" si="7"/>
        <v>5653688.9637160618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1781927.9345312964</v>
      </c>
      <c r="R243" s="25">
        <f t="array" aca="1" ref="R243" ca="1">INDEX('Lorri 401b'!L:L,MATCH('Retirement Calculator'!A243,'Lorri 401b'!N:N,0),0)</f>
        <v>3866936.868983998</v>
      </c>
      <c r="S243" s="25">
        <f t="shared" ca="1" si="7"/>
        <v>5648864.8035152946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1781423.4952871073</v>
      </c>
      <c r="R244" s="25">
        <f t="array" aca="1" ref="R244" ca="1">INDEX('Lorri 401b'!L:L,MATCH('Retirement Calculator'!A244,'Lorri 401b'!N:N,0),0)</f>
        <v>3862597.0473599168</v>
      </c>
      <c r="S244" s="25">
        <f t="shared" ca="1" si="7"/>
        <v>5644020.5426470246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1780916.954212734</v>
      </c>
      <c r="R245" s="25">
        <f t="array" aca="1" ref="R245" ca="1">INDEX('Lorri 401b'!L:L,MATCH('Retirement Calculator'!A245,'Lorri 401b'!N:N,0),0)</f>
        <v>3858239.1431457354</v>
      </c>
      <c r="S245" s="25">
        <f t="shared" ca="1" si="7"/>
        <v>5639156.0973584689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1780408.302550551</v>
      </c>
      <c r="R246" s="25">
        <f t="array" aca="1" ref="R246" ca="1">INDEX('Lorri 401b'!L:L,MATCH('Retirement Calculator'!A246,'Lorri 401b'!N:N,0),0)</f>
        <v>3853863.0809973283</v>
      </c>
      <c r="S246" s="25">
        <f t="shared" ca="1" si="7"/>
        <v>5634271.3835478798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1779897.5315064422</v>
      </c>
      <c r="R247" s="25">
        <f t="array" aca="1" ref="R247" ca="1">INDEX('Lorri 401b'!L:L,MATCH('Retirement Calculator'!A247,'Lorri 401b'!N:N,0),0)</f>
        <v>3849468.7852566359</v>
      </c>
      <c r="S247" s="25">
        <f t="shared" ca="1" si="7"/>
        <v>5629366.3167630779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1779384.6322496496</v>
      </c>
      <c r="R248" s="25">
        <f t="array" aca="1" ref="R248" ca="1">INDEX('Lorri 401b'!L:L,MATCH('Retirement Calculator'!A248,'Lorri 401b'!N:N,0),0)</f>
        <v>3845056.1799503574</v>
      </c>
      <c r="S248" s="25">
        <f t="shared" ca="1" si="7"/>
        <v>5624440.812200007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1778869.5959126204</v>
      </c>
      <c r="R249" s="25">
        <f t="array" aca="1" ref="R249" ca="1">INDEX('Lorri 401b'!L:L,MATCH('Retirement Calculator'!A249,'Lorri 401b'!N:N,0),0)</f>
        <v>3840625.1887886361</v>
      </c>
      <c r="S249" s="25">
        <f t="shared" ca="1" si="7"/>
        <v>5619494.7847012561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1778352.4135908536</v>
      </c>
      <c r="R250" s="25">
        <f t="array" aca="1" ref="R250" ca="1">INDEX('Lorri 401b'!L:L,MATCH('Retirement Calculator'!A250,'Lorri 401b'!N:N,0),0)</f>
        <v>3836175.7351637408</v>
      </c>
      <c r="S250" s="25">
        <f t="shared" ca="1" si="7"/>
        <v>5614528.1487545948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1777833.0763427459</v>
      </c>
      <c r="R251" s="25">
        <f t="array" aca="1" ref="R251" ca="1">INDEX('Lorri 401b'!L:L,MATCH('Retirement Calculator'!A251,'Lorri 401b'!N:N,0),0)</f>
        <v>3831707.7421487421</v>
      </c>
      <c r="S251" s="25">
        <f t="shared" ca="1" si="7"/>
        <v>5609540.8184914878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1777311.575189438</v>
      </c>
      <c r="R252" s="25">
        <f t="array" aca="1" ref="R252" ca="1">INDEX('Lorri 401b'!L:L,MATCH('Retirement Calculator'!A252,'Lorri 401b'!N:N,0),0)</f>
        <v>3827221.1324961805</v>
      </c>
      <c r="S252" s="25">
        <f t="shared" ca="1" si="7"/>
        <v>5604532.7076856187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1776787.9011146578</v>
      </c>
      <c r="R253" s="25">
        <f t="array" aca="1" ref="R253" ca="1">INDEX('Lorri 401b'!L:L,MATCH('Retirement Calculator'!A253,'Lorri 401b'!N:N,0),0)</f>
        <v>3822715.8286367333</v>
      </c>
      <c r="S253" s="25">
        <f t="shared" ca="1" si="7"/>
        <v>5599503.7297513913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1776262.045064566</v>
      </c>
      <c r="R254" s="25">
        <f t="array" aca="1" ref="R254" ca="1">INDEX('Lorri 401b'!L:L,MATCH('Retirement Calculator'!A254,'Lorri 401b'!N:N,0),0)</f>
        <v>3818191.7526778718</v>
      </c>
      <c r="S254" s="25">
        <f t="shared" ca="1" si="7"/>
        <v>5594453.7977424376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1775733.9979475988</v>
      </c>
      <c r="R255" s="25">
        <f t="array" aca="1" ref="R255" ca="1">INDEX('Lorri 401b'!L:L,MATCH('Retirement Calculator'!A255,'Lorri 401b'!N:N,0),0)</f>
        <v>3813648.8264025152</v>
      </c>
      <c r="S255" s="25">
        <f t="shared" ca="1" si="7"/>
        <v>5589382.824350114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1775203.750634311</v>
      </c>
      <c r="R256" s="25">
        <f t="array" aca="1" ref="R256" ca="1">INDEX('Lorri 401b'!L:L,MATCH('Retirement Calculator'!A256,'Lorri 401b'!N:N,0),0)</f>
        <v>3809086.9712676778</v>
      </c>
      <c r="S256" s="25">
        <f t="shared" ca="1" si="7"/>
        <v>5584290.7219019886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1774671.2939572178</v>
      </c>
      <c r="R257" s="25">
        <f t="array" aca="1" ref="R257" ca="1">INDEX('Lorri 401b'!L:L,MATCH('Retirement Calculator'!A257,'Lorri 401b'!N:N,0),0)</f>
        <v>3804506.1084031118</v>
      </c>
      <c r="S257" s="25">
        <f t="shared" ca="1" si="7"/>
        <v>5579177.4023603294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1774136.6187106369</v>
      </c>
      <c r="R258" s="25">
        <f t="array" aca="1" ref="R258" ca="1">INDEX('Lorri 401b'!L:L,MATCH('Retirement Calculator'!A258,'Lorri 401b'!N:N,0),0)</f>
        <v>3799906.1586099435</v>
      </c>
      <c r="S258" s="25">
        <f t="shared" ca="1" si="7"/>
        <v>5574042.7773205806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1773599.7156505284</v>
      </c>
      <c r="R259" s="25">
        <f t="array" aca="1" ref="R259" ca="1">INDEX('Lorri 401b'!L:L,MATCH('Retirement Calculator'!A259,'Lorri 401b'!N:N,0),0)</f>
        <v>3795287.0423593037</v>
      </c>
      <c r="S259" s="25">
        <f t="shared" ca="1" si="7"/>
        <v>5568886.7580098324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1773060.5754943362</v>
      </c>
      <c r="R260" s="25">
        <f t="array" aca="1" ref="R260" ca="1">INDEX('Lorri 401b'!L:L,MATCH('Retirement Calculator'!A260,'Lorri 401b'!N:N,0),0)</f>
        <v>3790648.6797909527</v>
      </c>
      <c r="S260" s="25">
        <f t="shared" ca="1" si="7"/>
        <v>5563709.2552852891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1772519.1889208264</v>
      </c>
      <c r="R261" s="25">
        <f t="array" aca="1" ref="R261" ca="1">INDEX('Lorri 401b'!L:L,MATCH('Retirement Calculator'!A261,'Lorri 401b'!N:N,0),0)</f>
        <v>3785990.9907119004</v>
      </c>
      <c r="S261" s="25">
        <f t="shared" ca="1" si="7"/>
        <v>5558510.1796327271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1771975.5465699271</v>
      </c>
      <c r="R262" s="25">
        <f t="array" aca="1" ref="R262" ca="1">INDEX('Lorri 401b'!L:L,MATCH('Retirement Calculator'!A262,'Lorri 401b'!N:N,0),0)</f>
        <v>3781313.8945950186</v>
      </c>
      <c r="S262" s="25">
        <f t="shared" ca="1" si="7"/>
        <v>5553289.4411649462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1771429.6390425656</v>
      </c>
      <c r="R263" s="25">
        <f t="array" aca="1" ref="R263" ca="1">INDEX('Lorri 401b'!L:L,MATCH('Retirement Calculator'!A263,'Lorri 401b'!N:N,0),0)</f>
        <v>3776617.3105776501</v>
      </c>
      <c r="S263" s="25">
        <f t="shared" ca="1" si="7"/>
        <v>5548046.9496202152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1770881.4569005067</v>
      </c>
      <c r="R264" s="25">
        <f t="array" aca="1" ref="R264" ca="1">INDEX('Lorri 401b'!L:L,MATCH('Retirement Calculator'!A264,'Lorri 401b'!N:N,0),0)</f>
        <v>3771901.157460209</v>
      </c>
      <c r="S264" s="25">
        <f t="shared" ca="1" si="7"/>
        <v>5542782.6143607162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1770330.9906661895</v>
      </c>
      <c r="R265" s="25">
        <f t="array" aca="1" ref="R265" ca="1">INDEX('Lorri 401b'!L:L,MATCH('Retirement Calculator'!A265,'Lorri 401b'!N:N,0),0)</f>
        <v>3767165.3537047785</v>
      </c>
      <c r="S265" s="25">
        <f t="shared" ca="1" si="7"/>
        <v>5537496.3443709677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1769778.2308225625</v>
      </c>
      <c r="R266" s="25">
        <f t="array" aca="1" ref="R266" ca="1">INDEX('Lorri 401b'!L:L,MATCH('Retirement Calculator'!A266,'Lorri 401b'!N:N,0),0)</f>
        <v>3762409.8174337004</v>
      </c>
      <c r="S266" s="25">
        <f t="shared" ref="S266:S520" ca="1" si="267">SUM(Q266:R266)</f>
        <v>5532188.0482562631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1769223.1678129204</v>
      </c>
      <c r="R267" s="25">
        <f t="array" aca="1" ref="R267" ca="1">INDEX('Lorri 401b'!L:L,MATCH('Retirement Calculator'!A267,'Lorri 401b'!N:N,0),0)</f>
        <v>3757634.4664281597</v>
      </c>
      <c r="S267" s="25">
        <f t="shared" ca="1" si="267"/>
        <v>5526857.6342410799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1768665.792040738</v>
      </c>
      <c r="R268" s="25">
        <f t="array" aca="1" ref="R268" ca="1">INDEX('Lorri 401b'!L:L,MATCH('Retirement Calculator'!A268,'Lorri 401b'!N:N,0),0)</f>
        <v>3752839.2181267627</v>
      </c>
      <c r="S268" s="25">
        <f t="shared" ca="1" si="267"/>
        <v>5521505.0101675009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1768106.093869505</v>
      </c>
      <c r="R269" s="25">
        <f t="array" aca="1" ref="R269" ca="1">INDEX('Lorri 401b'!L:L,MATCH('Retirement Calculator'!A269,'Lorri 401b'!N:N,0),0)</f>
        <v>3748023.9896241096</v>
      </c>
      <c r="S269" s="25">
        <f t="shared" ca="1" si="267"/>
        <v>5516130.0834936146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1767544.0636225585</v>
      </c>
      <c r="R270" s="25">
        <f t="array" aca="1" ref="R270" ca="1">INDEX('Lorri 401b'!L:L,MATCH('Retirement Calculator'!A270,'Lorri 401b'!N:N,0),0)</f>
        <v>3743188.6976693622</v>
      </c>
      <c r="S270" s="25">
        <f t="shared" ca="1" si="267"/>
        <v>5510732.7612919211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1766979.6915829163</v>
      </c>
      <c r="R271" s="25">
        <f t="array" aca="1" ref="R271" ca="1">INDEX('Lorri 401b'!L:L,MATCH('Retirement Calculator'!A271,'Lorri 401b'!N:N,0),0)</f>
        <v>3738333.2586648031</v>
      </c>
      <c r="S271" s="25">
        <f t="shared" ca="1" si="267"/>
        <v>5505312.9502477199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1766412.967993109</v>
      </c>
      <c r="R272" s="25">
        <f t="array" aca="1" ref="R272" ca="1">INDEX('Lorri 401b'!L:L,MATCH('Retirement Calculator'!A272,'Lorri 401b'!N:N,0),0)</f>
        <v>3733457.588664392</v>
      </c>
      <c r="S272" s="25">
        <f t="shared" ca="1" si="267"/>
        <v>5499870.5566575006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1765843.8830550108</v>
      </c>
      <c r="R273" s="25">
        <f t="array" aca="1" ref="R273" ca="1">INDEX('Lorri 401b'!L:L,MATCH('Retirement Calculator'!A273,'Lorri 401b'!N:N,0),0)</f>
        <v>3728561.6033723126</v>
      </c>
      <c r="S273" s="25">
        <f t="shared" ca="1" si="267"/>
        <v>5494405.4864273239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1765272.4269296706</v>
      </c>
      <c r="R274" s="25">
        <f t="array" aca="1" ref="R274" ca="1">INDEX('Lorri 401b'!L:L,MATCH('Retirement Calculator'!A274,'Lorri 401b'!N:N,0),0)</f>
        <v>3723645.2181415162</v>
      </c>
      <c r="S274" s="25">
        <f t="shared" ca="1" si="267"/>
        <v>5488917.6450711871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1764698.5897371415</v>
      </c>
      <c r="R275" s="25">
        <f t="array" aca="1" ref="R275" ca="1">INDEX('Lorri 401b'!L:L,MATCH('Retirement Calculator'!A275,'Lorri 401b'!N:N,0),0)</f>
        <v>3718708.347972258</v>
      </c>
      <c r="S275" s="25">
        <f t="shared" ca="1" si="267"/>
        <v>5483406.9377093995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1764122.3615563102</v>
      </c>
      <c r="R276" s="25">
        <f t="array" aca="1" ref="R276" ca="1">INDEX('Lorri 401b'!L:L,MATCH('Retirement Calculator'!A276,'Lorri 401b'!N:N,0),0)</f>
        <v>3713750.907510628</v>
      </c>
      <c r="S276" s="25">
        <f t="shared" ca="1" si="267"/>
        <v>5477873.2690669382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1763543.7324247253</v>
      </c>
      <c r="R277" s="25">
        <f t="array" aca="1" ref="R277" ca="1">INDEX('Lorri 401b'!L:L,MATCH('Retirement Calculator'!A277,'Lorri 401b'!N:N,0),0)</f>
        <v>3708772.8110470744</v>
      </c>
      <c r="S277" s="25">
        <f t="shared" ca="1" si="267"/>
        <v>5472316.5434718002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1762962.6923384254</v>
      </c>
      <c r="R278" s="25">
        <f t="array" aca="1" ref="R278" ca="1">INDEX('Lorri 401b'!L:L,MATCH('Retirement Calculator'!A278,'Lorri 401b'!N:N,0),0)</f>
        <v>3703773.9725149227</v>
      </c>
      <c r="S278" s="25">
        <f t="shared" ca="1" si="267"/>
        <v>5466736.6648533484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1762379.231251766</v>
      </c>
      <c r="R279" s="25">
        <f t="array" aca="1" ref="R279" ca="1">INDEX('Lorri 401b'!L:L,MATCH('Retirement Calculator'!A279,'Lorri 401b'!N:N,0),0)</f>
        <v>3698754.3054888872</v>
      </c>
      <c r="S279" s="25">
        <f t="shared" ca="1" si="267"/>
        <v>5461133.5367406532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1761793.3390772454</v>
      </c>
      <c r="R280" s="25">
        <f t="array" aca="1" ref="R280" ca="1">INDEX('Lorri 401b'!L:L,MATCH('Retirement Calculator'!A280,'Lorri 401b'!N:N,0),0)</f>
        <v>3693713.7231835765</v>
      </c>
      <c r="S280" s="25">
        <f t="shared" ca="1" si="267"/>
        <v>5455507.0622608215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1761205.0056853311</v>
      </c>
      <c r="R281" s="25">
        <f t="array" aca="1" ref="R281" ca="1">INDEX('Lorri 401b'!L:L,MATCH('Retirement Calculator'!A281,'Lorri 401b'!N:N,0),0)</f>
        <v>3688652.1384519935</v>
      </c>
      <c r="S281" s="25">
        <f t="shared" ca="1" si="267"/>
        <v>5449857.1441373248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1760614.2209042837</v>
      </c>
      <c r="R282" s="25">
        <f t="array" aca="1" ref="R282" ca="1">INDEX('Lorri 401b'!L:L,MATCH('Retirement Calculator'!A282,'Lorri 401b'!N:N,0),0)</f>
        <v>3683569.4637840288</v>
      </c>
      <c r="S282" s="25">
        <f t="shared" ca="1" si="267"/>
        <v>5444183.6846883129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1760020.974519982</v>
      </c>
      <c r="R283" s="25">
        <f t="array" aca="1" ref="R283" ca="1">INDEX('Lorri 401b'!L:L,MATCH('Retirement Calculator'!A283,'Lorri 401b'!N:N,0),0)</f>
        <v>3678465.6113049476</v>
      </c>
      <c r="S283" s="25">
        <f t="shared" ca="1" si="267"/>
        <v>5438486.5858249292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1759425.2562757458</v>
      </c>
      <c r="R284" s="25">
        <f t="array" aca="1" ref="R284" ca="1">INDEX('Lorri 401b'!L:L,MATCH('Retirement Calculator'!A284,'Lorri 401b'!N:N,0),0)</f>
        <v>3673340.4927738705</v>
      </c>
      <c r="S284" s="25">
        <f t="shared" ca="1" si="267"/>
        <v>5432765.749049616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1758827.0558721586</v>
      </c>
      <c r="R285" s="25">
        <f t="array" aca="1" ref="R285" ca="1">INDEX('Lorri 401b'!L:L,MATCH('Retirement Calculator'!A285,'Lorri 401b'!N:N,0),0)</f>
        <v>3668194.0195822469</v>
      </c>
      <c r="S285" s="25">
        <f t="shared" ca="1" si="267"/>
        <v>5427021.0754544055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1758226.3629668897</v>
      </c>
      <c r="R286" s="25">
        <f t="array" aca="1" ref="R286" ca="1">INDEX('Lorri 401b'!L:L,MATCH('Retirement Calculator'!A286,'Lorri 401b'!N:N,0),0)</f>
        <v>3663026.1027523251</v>
      </c>
      <c r="S286" s="25">
        <f t="shared" ca="1" si="267"/>
        <v>5421252.4657192146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1757623.1671745155</v>
      </c>
      <c r="R287" s="25">
        <f t="array" aca="1" ref="R287" ca="1">INDEX('Lorri 401b'!L:L,MATCH('Retirement Calculator'!A287,'Lorri 401b'!N:N,0),0)</f>
        <v>3657836.652935612</v>
      </c>
      <c r="S287" s="25">
        <f t="shared" ca="1" si="267"/>
        <v>5415459.8201101273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1757017.4580663398</v>
      </c>
      <c r="R288" s="25">
        <f t="array" aca="1" ref="R288" ca="1">INDEX('Lorri 401b'!L:L,MATCH('Retirement Calculator'!A288,'Lorri 401b'!N:N,0),0)</f>
        <v>3652625.5804113294</v>
      </c>
      <c r="S288" s="25">
        <f t="shared" ca="1" si="267"/>
        <v>5409643.0384776695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1756409.2251702135</v>
      </c>
      <c r="R289" s="25">
        <f t="array" aca="1" ref="R289" ca="1">INDEX('Lorri 401b'!L:L,MATCH('Retirement Calculator'!A289,'Lorri 401b'!N:N,0),0)</f>
        <v>3647392.795084862</v>
      </c>
      <c r="S289" s="25">
        <f t="shared" ca="1" si="267"/>
        <v>5403802.0202550758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1755798.4579703533</v>
      </c>
      <c r="R290" s="25">
        <f t="array" aca="1" ref="R290" ca="1">INDEX('Lorri 401b'!L:L,MATCH('Retirement Calculator'!A290,'Lorri 401b'!N:N,0),0)</f>
        <v>3642138.2064862009</v>
      </c>
      <c r="S290" s="25">
        <f t="shared" ca="1" si="267"/>
        <v>5397936.6644565538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1755185.1459071604</v>
      </c>
      <c r="R291" s="25">
        <f t="array" aca="1" ref="R291" ca="1">INDEX('Lorri 401b'!L:L,MATCH('Retirement Calculator'!A291,'Lorri 401b'!N:N,0),0)</f>
        <v>3636861.7237683791</v>
      </c>
      <c r="S291" s="25">
        <f t="shared" ca="1" si="267"/>
        <v>5392046.8696755394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1754569.2783770375</v>
      </c>
      <c r="R292" s="25">
        <f t="array" aca="1" ref="R292" ca="1">INDEX('Lorri 401b'!L:L,MATCH('Retirement Calculator'!A292,'Lorri 401b'!N:N,0),0)</f>
        <v>3631563.2557058996</v>
      </c>
      <c r="S292" s="25">
        <f t="shared" ca="1" si="267"/>
        <v>5386132.5340829371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1753950.8447322056</v>
      </c>
      <c r="R293" s="25">
        <f t="array" aca="1" ref="R293" ca="1">INDEX('Lorri 401b'!L:L,MATCH('Retirement Calculator'!A293,'Lorri 401b'!N:N,0),0)</f>
        <v>3626242.7106931596</v>
      </c>
      <c r="S293" s="25">
        <f t="shared" ca="1" si="267"/>
        <v>5380193.5554253655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1753329.8342805202</v>
      </c>
      <c r="R294" s="25">
        <f t="array" aca="1" ref="R294" ca="1">INDEX('Lorri 401b'!L:L,MATCH('Retirement Calculator'!A294,'Lorri 401b'!N:N,0),0)</f>
        <v>3620899.9967428665</v>
      </c>
      <c r="S294" s="25">
        <f t="shared" ca="1" si="267"/>
        <v>5374229.8310233867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1752706.2362852863</v>
      </c>
      <c r="R295" s="25">
        <f t="array" aca="1" ref="R295" ca="1">INDEX('Lorri 401b'!L:L,MATCH('Retirement Calculator'!A295,'Lorri 401b'!N:N,0),0)</f>
        <v>3615535.0214844472</v>
      </c>
      <c r="S295" s="25">
        <f t="shared" ca="1" si="267"/>
        <v>5368241.2577697337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1752080.0399650722</v>
      </c>
      <c r="R296" s="25">
        <f t="array" aca="1" ref="R296" ca="1">INDEX('Lorri 401b'!L:L,MATCH('Retirement Calculator'!A296,'Lorri 401b'!N:N,0),0)</f>
        <v>3610147.6921624513</v>
      </c>
      <c r="S296" s="25">
        <f t="shared" ca="1" si="267"/>
        <v>5362227.732127523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1751451.2344935238</v>
      </c>
      <c r="R297" s="25">
        <f t="array" aca="1" ref="R297" ca="1">INDEX('Lorri 401b'!L:L,MATCH('Retirement Calculator'!A297,'Lorri 401b'!N:N,0),0)</f>
        <v>3604737.9156349469</v>
      </c>
      <c r="S297" s="25">
        <f t="shared" ca="1" si="267"/>
        <v>5356189.1501284707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1750819.8089991773</v>
      </c>
      <c r="R298" s="25">
        <f t="array" aca="1" ref="R298" ca="1">INDEX('Lorri 401b'!L:L,MATCH('Retirement Calculator'!A298,'Lorri 401b'!N:N,0),0)</f>
        <v>3599305.5983719113</v>
      </c>
      <c r="S298" s="25">
        <f t="shared" ca="1" si="267"/>
        <v>5350125.4073710889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1750185.752565271</v>
      </c>
      <c r="R299" s="25">
        <f t="array" aca="1" ref="R299" ca="1">INDEX('Lorri 401b'!L:L,MATCH('Retirement Calculator'!A299,'Lorri 401b'!N:N,0),0)</f>
        <v>3593850.6464536129</v>
      </c>
      <c r="S299" s="25">
        <f t="shared" ca="1" si="267"/>
        <v>5344036.3990188837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1749549.0542295568</v>
      </c>
      <c r="R300" s="25">
        <f t="array" aca="1" ref="R300" ca="1">INDEX('Lorri 401b'!L:L,MATCH('Retirement Calculator'!A300,'Lorri 401b'!N:N,0),0)</f>
        <v>3588372.9655689886</v>
      </c>
      <c r="S300" s="25">
        <f t="shared" ca="1" si="267"/>
        <v>5337922.0197985452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1748909.7029841105</v>
      </c>
      <c r="R301" s="25">
        <f t="array" aca="1" ref="R301" ca="1">INDEX('Lorri 401b'!L:L,MATCH('Retirement Calculator'!A301,'Lorri 401b'!N:N,0),0)</f>
        <v>3582872.4610140114</v>
      </c>
      <c r="S301" s="25">
        <f t="shared" ca="1" si="267"/>
        <v>5331782.1639981214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1748267.6877751413</v>
      </c>
      <c r="R302" s="25">
        <f t="array" aca="1" ref="R302" ca="1">INDEX('Lorri 401b'!L:L,MATCH('Retirement Calculator'!A302,'Lorri 401b'!N:N,0),0)</f>
        <v>3577349.0376900551</v>
      </c>
      <c r="S302" s="25">
        <f t="shared" ca="1" si="267"/>
        <v>5325616.7254651962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1747622.9975028017</v>
      </c>
      <c r="R303" s="25">
        <f t="array" aca="1" ref="R303" ca="1">INDEX('Lorri 401b'!L:L,MATCH('Retirement Calculator'!A303,'Lorri 401b'!N:N,0),0)</f>
        <v>3571802.6001022491</v>
      </c>
      <c r="S303" s="25">
        <f t="shared" ca="1" si="267"/>
        <v>5319425.5976050505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1746975.6210209939</v>
      </c>
      <c r="R304" s="25">
        <f t="array" aca="1" ref="R304" ca="1">INDEX('Lorri 401b'!L:L,MATCH('Retirement Calculator'!A304,'Lorri 401b'!N:N,0),0)</f>
        <v>3566233.0523578273</v>
      </c>
      <c r="S304" s="25">
        <f t="shared" ca="1" si="267"/>
        <v>5313208.6733788215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1746325.5471371785</v>
      </c>
      <c r="R305" s="25">
        <f t="array" aca="1" ref="R305" ca="1">INDEX('Lorri 401b'!L:L,MATCH('Retirement Calculator'!A305,'Lorri 401b'!N:N,0),0)</f>
        <v>3560640.2981644706</v>
      </c>
      <c r="S305" s="25">
        <f t="shared" ca="1" si="267"/>
        <v>5306965.8453016486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1745672.7646121806</v>
      </c>
      <c r="R306" s="25">
        <f t="array" aca="1" ref="R306" ca="1">INDEX('Lorri 401b'!L:L,MATCH('Retirement Calculator'!A306,'Lorri 401b'!N:N,0),0)</f>
        <v>3555024.2408286412</v>
      </c>
      <c r="S306" s="25">
        <f t="shared" ca="1" si="267"/>
        <v>5300697.0054408219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1745017.2621599953</v>
      </c>
      <c r="R307" s="25">
        <f t="array" aca="1" ref="R307" ca="1">INDEX('Lorri 401b'!L:L,MATCH('Retirement Calculator'!A307,'Lorri 401b'!N:N,0),0)</f>
        <v>3549384.7832539128</v>
      </c>
      <c r="S307" s="25">
        <f t="shared" ca="1" si="267"/>
        <v>5294402.0454139076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1744359.0284475924</v>
      </c>
      <c r="R308" s="25">
        <f t="array" aca="1" ref="R308" ca="1">INDEX('Lorri 401b'!L:L,MATCH('Retirement Calculator'!A308,'Lorri 401b'!N:N,0),0)</f>
        <v>3543721.8279392896</v>
      </c>
      <c r="S308" s="25">
        <f t="shared" ca="1" si="267"/>
        <v>5288080.8563868823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1743698.0520947212</v>
      </c>
      <c r="R309" s="25">
        <f t="array" aca="1" ref="R309" ca="1">INDEX('Lorri 401b'!L:L,MATCH('Retirement Calculator'!A309,'Lorri 401b'!N:N,0),0)</f>
        <v>3538035.2769775223</v>
      </c>
      <c r="S309" s="25">
        <f t="shared" ca="1" si="267"/>
        <v>5281733.3290722435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1743034.3216737132</v>
      </c>
      <c r="R310" s="25">
        <f t="array" aca="1" ref="R310" ca="1">INDEX('Lorri 401b'!L:L,MATCH('Retirement Calculator'!A310,'Lorri 401b'!N:N,0),0)</f>
        <v>3532325.0320534143</v>
      </c>
      <c r="S310" s="25">
        <f t="shared" ca="1" si="267"/>
        <v>5275359.3537271274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1742367.8257092841</v>
      </c>
      <c r="R311" s="25">
        <f t="array" aca="1" ref="R311" ca="1">INDEX('Lorri 401b'!L:L,MATCH('Retirement Calculator'!A311,'Lorri 401b'!N:N,0),0)</f>
        <v>3526590.9944421221</v>
      </c>
      <c r="S311" s="25">
        <f t="shared" ca="1" si="267"/>
        <v>5268958.8201514063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1741698.5526783366</v>
      </c>
      <c r="R312" s="25">
        <f t="array" aca="1" ref="R312" ca="1">INDEX('Lorri 401b'!L:L,MATCH('Retirement Calculator'!A312,'Lorri 401b'!N:N,0),0)</f>
        <v>3520833.0650074496</v>
      </c>
      <c r="S312" s="25">
        <f t="shared" ca="1" si="267"/>
        <v>5262531.6176857864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1741026.4910097602</v>
      </c>
      <c r="R313" s="25">
        <f t="array" aca="1" ref="R313" ca="1">INDEX('Lorri 401b'!L:L,MATCH('Retirement Calculator'!A313,'Lorri 401b'!N:N,0),0)</f>
        <v>3515051.1442001327</v>
      </c>
      <c r="S313" s="25">
        <f t="shared" ca="1" si="267"/>
        <v>5256077.6352098929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1740351.6290842313</v>
      </c>
      <c r="R314" s="25">
        <f t="array" aca="1" ref="R314" ca="1">INDEX('Lorri 401b'!L:L,MATCH('Retirement Calculator'!A314,'Lorri 401b'!N:N,0),0)</f>
        <v>3509245.1320561189</v>
      </c>
      <c r="S314" s="25">
        <f t="shared" ca="1" si="267"/>
        <v>5249596.7611403503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1739673.9552340128</v>
      </c>
      <c r="R315" s="25">
        <f t="array" aca="1" ref="R315" ca="1">INDEX('Lorri 401b'!L:L,MATCH('Retirement Calculator'!A315,'Lorri 401b'!N:N,0),0)</f>
        <v>3503414.9281948381</v>
      </c>
      <c r="S315" s="25">
        <f t="shared" ca="1" si="267"/>
        <v>5243088.8834288511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1738993.4577427518</v>
      </c>
      <c r="R316" s="25">
        <f t="array" aca="1" ref="R316" ca="1">INDEX('Lorri 401b'!L:L,MATCH('Retirement Calculator'!A316,'Lorri 401b'!N:N,0),0)</f>
        <v>3497560.4318174687</v>
      </c>
      <c r="S316" s="25">
        <f t="shared" ca="1" si="267"/>
        <v>5236553.8895602208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1738310.1248452771</v>
      </c>
      <c r="R317" s="25">
        <f t="array" aca="1" ref="R317" ca="1">INDEX('Lorri 401b'!L:L,MATCH('Retirement Calculator'!A317,'Lorri 401b'!N:N,0),0)</f>
        <v>3491681.5417051935</v>
      </c>
      <c r="S317" s="25">
        <f t="shared" ca="1" si="267"/>
        <v>5229991.6665504705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1737623.9447273961</v>
      </c>
      <c r="R318" s="25">
        <f t="array" aca="1" ref="R318" ca="1">INDEX('Lorri 401b'!L:L,MATCH('Retirement Calculator'!A318,'Lorri 401b'!N:N,0),0)</f>
        <v>3485778.1562174507</v>
      </c>
      <c r="S318" s="25">
        <f t="shared" ca="1" si="267"/>
        <v>5223402.1009448469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1736934.9055256909</v>
      </c>
      <c r="R319" s="25">
        <f t="array" aca="1" ref="R319" ca="1">INDEX('Lorri 401b'!L:L,MATCH('Retirement Calculator'!A319,'Lorri 401b'!N:N,0),0)</f>
        <v>3479850.1732901754</v>
      </c>
      <c r="S319" s="25">
        <f t="shared" ca="1" si="267"/>
        <v>5216785.0788158663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1736242.9953273118</v>
      </c>
      <c r="R320" s="25">
        <f t="array" aca="1" ref="R320" ca="1">INDEX('Lorri 401b'!L:L,MATCH('Retirement Calculator'!A320,'Lorri 401b'!N:N,0),0)</f>
        <v>3473897.4904340366</v>
      </c>
      <c r="S320" s="25">
        <f t="shared" ca="1" si="267"/>
        <v>5210140.4857613482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1735548.2021697727</v>
      </c>
      <c r="R321" s="25">
        <f t="array" aca="1" ref="R321" ca="1">INDEX('Lorri 401b'!L:L,MATCH('Retirement Calculator'!A321,'Lorri 401b'!N:N,0),0)</f>
        <v>3467920.0047326637</v>
      </c>
      <c r="S321" s="25">
        <f t="shared" ca="1" si="267"/>
        <v>5203468.2069024369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1734850.5140407439</v>
      </c>
      <c r="R322" s="25">
        <f t="array" aca="1" ref="R322" ca="1">INDEX('Lorri 401b'!L:L,MATCH('Retirement Calculator'!A322,'Lorri 401b'!N:N,0),0)</f>
        <v>3461917.6128408685</v>
      </c>
      <c r="S322" s="25">
        <f t="shared" ca="1" si="267"/>
        <v>5196768.1268816125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1734149.9188778442</v>
      </c>
      <c r="R323" s="25">
        <f t="array" aca="1" ref="R323" ca="1">INDEX('Lorri 401b'!L:L,MATCH('Retirement Calculator'!A323,'Lorri 401b'!N:N,0),0)</f>
        <v>3455890.2109828577</v>
      </c>
      <c r="S323" s="25">
        <f t="shared" ca="1" si="267"/>
        <v>5190040.129860702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1733446.4045684324</v>
      </c>
      <c r="R324" s="25">
        <f t="array" aca="1" ref="R324" ca="1">INDEX('Lorri 401b'!L:L,MATCH('Retirement Calculator'!A324,'Lorri 401b'!N:N,0),0)</f>
        <v>3449837.6949504386</v>
      </c>
      <c r="S324" s="25">
        <f t="shared" ca="1" si="267"/>
        <v>5183284.0995188709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1732739.958949398</v>
      </c>
      <c r="R325" s="25">
        <f t="array" aca="1" ref="R325" ca="1">INDEX('Lorri 401b'!L:L,MATCH('Retirement Calculator'!A325,'Lorri 401b'!N:N,0),0)</f>
        <v>3443759.9601012175</v>
      </c>
      <c r="S325" s="25">
        <f t="shared" ca="1" si="267"/>
        <v>5176499.9190506153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1732030.5698069511</v>
      </c>
      <c r="R326" s="25">
        <f t="array" aca="1" ref="R326" ca="1">INDEX('Lorri 401b'!L:L,MATCH('Retirement Calculator'!A326,'Lorri 401b'!N:N,0),0)</f>
        <v>3437656.9013567911</v>
      </c>
      <c r="S326" s="25">
        <f t="shared" ca="1" si="267"/>
        <v>5169687.4711637422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1731318.2248764106</v>
      </c>
      <c r="R327" s="25">
        <f t="array" aca="1" ref="R327" ca="1">INDEX('Lorri 401b'!L:L,MATCH('Retirement Calculator'!A327,'Lorri 401b'!N:N,0),0)</f>
        <v>3431528.4132009298</v>
      </c>
      <c r="S327" s="25">
        <f t="shared" ca="1" si="267"/>
        <v>5162846.6380773401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1730602.9118419928</v>
      </c>
      <c r="R328" s="25">
        <f t="array" aca="1" ref="R328" ca="1">INDEX('Lorri 401b'!L:L,MATCH('Retirement Calculator'!A328,'Lorri 401b'!N:N,0),0)</f>
        <v>3425374.3896777523</v>
      </c>
      <c r="S328" s="25">
        <f t="shared" ca="1" si="267"/>
        <v>5155977.301519745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1729884.6183365982</v>
      </c>
      <c r="R329" s="25">
        <f t="array" aca="1" ref="R329" ca="1">INDEX('Lorri 401b'!L:L,MATCH('Retirement Calculator'!A329,'Lorri 401b'!N:N,0),0)</f>
        <v>3419194.7243898949</v>
      </c>
      <c r="S329" s="25">
        <f t="shared" ca="1" si="267"/>
        <v>5149079.3427264933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1729163.3319415979</v>
      </c>
      <c r="R330" s="25">
        <f t="array" aca="1" ref="R330" ca="1">INDEX('Lorri 401b'!L:L,MATCH('Retirement Calculator'!A330,'Lorri 401b'!N:N,0),0)</f>
        <v>3412989.3104966716</v>
      </c>
      <c r="S330" s="25">
        <f t="shared" ca="1" si="267"/>
        <v>5142152.6424382692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1728439.0401866185</v>
      </c>
      <c r="R331" s="25">
        <f t="array" aca="1" ref="R331" ca="1">INDEX('Lorri 401b'!L:L,MATCH('Retirement Calculator'!A331,'Lorri 401b'!N:N,0),0)</f>
        <v>3406758.0407122266</v>
      </c>
      <c r="S331" s="25">
        <f t="shared" ca="1" si="267"/>
        <v>5135197.0808988456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1727711.7305493266</v>
      </c>
      <c r="R332" s="25">
        <f t="array" aca="1" ref="R332" ca="1">INDEX('Lorri 401b'!L:L,MATCH('Retirement Calculator'!A332,'Lorri 401b'!N:N,0),0)</f>
        <v>3400500.8073036796</v>
      </c>
      <c r="S332" s="25">
        <f t="shared" ca="1" si="267"/>
        <v>5128212.5378530063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1726981.3904552127</v>
      </c>
      <c r="R333" s="25">
        <f t="array" aca="1" ref="R333" ca="1">INDEX('Lorri 401b'!L:L,MATCH('Retirement Calculator'!A333,'Lorri 401b'!N:N,0),0)</f>
        <v>3394217.5020892639</v>
      </c>
      <c r="S333" s="25">
        <f t="shared" ca="1" si="267"/>
        <v>5121198.8925444763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1726248.0072773732</v>
      </c>
      <c r="R334" s="25">
        <f t="array" aca="1" ref="R334" ca="1">INDEX('Lorri 401b'!L:L,MATCH('Retirement Calculator'!A334,'Lorri 401b'!N:N,0),0)</f>
        <v>3387908.0164364544</v>
      </c>
      <c r="S334" s="25">
        <f t="shared" ca="1" si="267"/>
        <v>5114156.0237138271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1725511.5683362929</v>
      </c>
      <c r="R335" s="25">
        <f t="array" aca="1" ref="R335" ca="1">INDEX('Lorri 401b'!L:L,MATCH('Retirement Calculator'!A335,'Lorri 401b'!N:N,0),0)</f>
        <v>3381572.2412600918</v>
      </c>
      <c r="S335" s="25">
        <f t="shared" ca="1" si="267"/>
        <v>5107083.8095963849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1724772.0608996246</v>
      </c>
      <c r="R336" s="25">
        <f t="array" aca="1" ref="R336" ca="1">INDEX('Lorri 401b'!L:L,MATCH('Retirement Calculator'!A336,'Lorri 401b'!N:N,0),0)</f>
        <v>3375210.0670204945</v>
      </c>
      <c r="S336" s="25">
        <f t="shared" ca="1" si="267"/>
        <v>5099982.1279201191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1724029.4721819703</v>
      </c>
      <c r="R337" s="25">
        <f t="array" aca="1" ref="R337" ca="1">INDEX('Lorri 401b'!L:L,MATCH('Retirement Calculator'!A337,'Lorri 401b'!N:N,0),0)</f>
        <v>3368821.3837215654</v>
      </c>
      <c r="S337" s="25">
        <f t="shared" ca="1" si="267"/>
        <v>5092850.8559035361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1723283.7893446591</v>
      </c>
      <c r="R338" s="25">
        <f t="array" aca="1" ref="R338" ca="1">INDEX('Lorri 401b'!L:L,MATCH('Retirement Calculator'!A338,'Lorri 401b'!N:N,0),0)</f>
        <v>3362406.0809088908</v>
      </c>
      <c r="S338" s="25">
        <f t="shared" ca="1" si="267"/>
        <v>5085689.8702535499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1722534.9994955256</v>
      </c>
      <c r="R339" s="25">
        <f t="array" aca="1" ref="R339" ca="1">INDEX('Lorri 401b'!L:L,MATCH('Retirement Calculator'!A339,'Lorri 401b'!N:N,0),0)</f>
        <v>3355964.0476678298</v>
      </c>
      <c r="S339" s="25">
        <f t="shared" ca="1" si="267"/>
        <v>5078499.0471633552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1721783.0896886876</v>
      </c>
      <c r="R340" s="25">
        <f t="array" aca="1" ref="R340" ca="1">INDEX('Lorri 401b'!L:L,MATCH('Retirement Calculator'!A340,'Lorri 401b'!N:N,0),0)</f>
        <v>3349495.172621598</v>
      </c>
      <c r="S340" s="25">
        <f t="shared" ca="1" si="267"/>
        <v>5071278.2623102851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1721028.046924321</v>
      </c>
      <c r="R341" s="25">
        <f t="array" aca="1" ref="R341" ca="1">INDEX('Lorri 401b'!L:L,MATCH('Retirement Calculator'!A341,'Lorri 401b'!N:N,0),0)</f>
        <v>3342999.3439293401</v>
      </c>
      <c r="S341" s="25">
        <f t="shared" ca="1" si="267"/>
        <v>5064027.3908536611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1720269.8581484361</v>
      </c>
      <c r="R342" s="25">
        <f t="array" aca="1" ref="R342" ca="1">INDEX('Lorri 401b'!L:L,MATCH('Retirement Calculator'!A342,'Lorri 401b'!N:N,0),0)</f>
        <v>3336476.4492841978</v>
      </c>
      <c r="S342" s="25">
        <f t="shared" ca="1" si="267"/>
        <v>5056746.3074326338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1719508.5102526518</v>
      </c>
      <c r="R343" s="25">
        <f t="array" aca="1" ref="R343" ca="1">INDEX('Lorri 401b'!L:L,MATCH('Retirement Calculator'!A343,'Lorri 401b'!N:N,0),0)</f>
        <v>3329926.3759113676</v>
      </c>
      <c r="S343" s="25">
        <f t="shared" ca="1" si="267"/>
        <v>5049434.8861640189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1718743.9900739684</v>
      </c>
      <c r="R344" s="25">
        <f t="array" aca="1" ref="R344" ca="1">INDEX('Lorri 401b'!L:L,MATCH('Retirement Calculator'!A344,'Lorri 401b'!N:N,0),0)</f>
        <v>3323349.0105661503</v>
      </c>
      <c r="S344" s="25">
        <f t="shared" ca="1" si="267"/>
        <v>5042093.0006401185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1717976.2843945406</v>
      </c>
      <c r="R345" s="25">
        <f t="array" aca="1" ref="R345" ca="1">INDEX('Lorri 401b'!L:L,MATCH('Retirement Calculator'!A345,'Lorri 401b'!N:N,0),0)</f>
        <v>3316744.2395319948</v>
      </c>
      <c r="S345" s="25">
        <f t="shared" ca="1" si="267"/>
        <v>5034720.5239265356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1717205.3799414483</v>
      </c>
      <c r="R346" s="25">
        <f t="array" aca="1" ref="R346" ca="1">INDEX('Lorri 401b'!L:L,MATCH('Retirement Calculator'!A346,'Lorri 401b'!N:N,0),0)</f>
        <v>3310111.9486185303</v>
      </c>
      <c r="S346" s="25">
        <f t="shared" ca="1" si="267"/>
        <v>5027317.3285599789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1716431.2633864682</v>
      </c>
      <c r="R347" s="25">
        <f t="array" aca="1" ref="R347" ca="1">INDEX('Lorri 401b'!L:L,MATCH('Retirement Calculator'!A347,'Lorri 401b'!N:N,0),0)</f>
        <v>3303452.0231595929</v>
      </c>
      <c r="S347" s="25">
        <f t="shared" ca="1" si="267"/>
        <v>5019883.2865460608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1715653.9213458423</v>
      </c>
      <c r="R348" s="25">
        <f t="array" aca="1" ref="R348" ca="1">INDEX('Lorri 401b'!L:L,MATCH('Retirement Calculator'!A348,'Lorri 401b'!N:N,0),0)</f>
        <v>3296764.3480112432</v>
      </c>
      <c r="S348" s="25">
        <f t="shared" ca="1" si="267"/>
        <v>5012418.2693570852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1714873.3403800472</v>
      </c>
      <c r="R349" s="25">
        <f t="array" aca="1" ref="R349" ca="1">INDEX('Lorri 401b'!L:L,MATCH('Retirement Calculator'!A349,'Lorri 401b'!N:N,0),0)</f>
        <v>3290048.8075497756</v>
      </c>
      <c r="S349" s="25">
        <f t="shared" ca="1" si="267"/>
        <v>5004922.147929823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1714089.5069935613</v>
      </c>
      <c r="R350" s="25">
        <f t="array" aca="1" ref="R350" ca="1">INDEX('Lorri 401b'!L:L,MATCH('Retirement Calculator'!A350,'Lorri 401b'!N:N,0),0)</f>
        <v>3283305.2856697184</v>
      </c>
      <c r="S350" s="25">
        <f t="shared" ca="1" si="267"/>
        <v>4997394.7926632799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1713302.4076346317</v>
      </c>
      <c r="R351" s="25">
        <f t="array" aca="1" ref="R351" ca="1">INDEX('Lorri 401b'!L:L,MATCH('Retirement Calculator'!A351,'Lorri 401b'!N:N,0),0)</f>
        <v>3276533.6657818276</v>
      </c>
      <c r="S351" s="25">
        <f t="shared" ca="1" si="267"/>
        <v>4989836.0734164594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1712512.0286950399</v>
      </c>
      <c r="R352" s="25">
        <f t="array" aca="1" ref="R352" ca="1">INDEX('Lorri 401b'!L:L,MATCH('Retirement Calculator'!A352,'Lorri 401b'!N:N,0),0)</f>
        <v>3269733.8308110707</v>
      </c>
      <c r="S352" s="25">
        <f t="shared" ca="1" si="267"/>
        <v>4982245.8595061107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1711718.3565098664</v>
      </c>
      <c r="R353" s="25">
        <f t="array" aca="1" ref="R353" ca="1">INDEX('Lorri 401b'!L:L,MATCH('Retirement Calculator'!A353,'Lorri 401b'!N:N,0),0)</f>
        <v>3262905.6631946024</v>
      </c>
      <c r="S353" s="25">
        <f t="shared" ca="1" si="267"/>
        <v>4974624.0197044685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1710921.3773572547</v>
      </c>
      <c r="R354" s="25">
        <f t="array" aca="1" ref="R354" ca="1">INDEX('Lorri 401b'!L:L,MATCH('Retirement Calculator'!A354,'Lorri 401b'!N:N,0),0)</f>
        <v>3256049.0448797322</v>
      </c>
      <c r="S354" s="25">
        <f t="shared" ca="1" si="267"/>
        <v>4966970.4222369865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1710121.0774581737</v>
      </c>
      <c r="R355" s="25">
        <f t="array" aca="1" ref="R355" ca="1">INDEX('Lorri 401b'!L:L,MATCH('Retirement Calculator'!A355,'Lorri 401b'!N:N,0),0)</f>
        <v>3249163.8573218831</v>
      </c>
      <c r="S355" s="25">
        <f t="shared" ca="1" si="267"/>
        <v>4959284.9347800566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1709317.44297618</v>
      </c>
      <c r="R356" s="25">
        <f t="array" aca="1" ref="R356" ca="1">INDEX('Lorri 401b'!L:L,MATCH('Retirement Calculator'!A356,'Lorri 401b'!N:N,0),0)</f>
        <v>3242249.9814825431</v>
      </c>
      <c r="S356" s="25">
        <f t="shared" ca="1" si="267"/>
        <v>4951567.4244587235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1708510.460017178</v>
      </c>
      <c r="R357" s="25">
        <f t="array" aca="1" ref="R357" ca="1">INDEX('Lorri 401b'!L:L,MATCH('Retirement Calculator'!A357,'Lorri 401b'!N:N,0),0)</f>
        <v>3235307.2978272056</v>
      </c>
      <c r="S357" s="25">
        <f t="shared" ca="1" si="267"/>
        <v>4943817.7578443838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1707700.1146291802</v>
      </c>
      <c r="R358" s="25">
        <f t="array" aca="1" ref="R358" ca="1">INDEX('Lorri 401b'!L:L,MATCH('Retirement Calculator'!A358,'Lorri 401b'!N:N,0),0)</f>
        <v>3228335.6863233047</v>
      </c>
      <c r="S358" s="25">
        <f t="shared" ca="1" si="267"/>
        <v>4936035.8009524848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1706886.3928020657</v>
      </c>
      <c r="R359" s="25">
        <f t="array" aca="1" ref="R359" ca="1">INDEX('Lorri 401b'!L:L,MATCH('Retirement Calculator'!A359,'Lorri 401b'!N:N,0),0)</f>
        <v>3221335.0264381371</v>
      </c>
      <c r="S359" s="25">
        <f t="shared" ca="1" si="267"/>
        <v>4928221.4192402028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1706069.2804673382</v>
      </c>
      <c r="R360" s="25">
        <f t="array" aca="1" ref="R360" ca="1">INDEX('Lorri 401b'!L:L,MATCH('Retirement Calculator'!A360,'Lorri 401b'!N:N,0),0)</f>
        <v>3214305.1971367816</v>
      </c>
      <c r="S360" s="25">
        <f t="shared" ca="1" si="267"/>
        <v>4920374.47760412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1705248.7634978825</v>
      </c>
      <c r="R361" s="25">
        <f t="array" aca="1" ref="R361" ca="1">INDEX('Lorri 401b'!L:L,MATCH('Retirement Calculator'!A361,'Lorri 401b'!N:N,0),0)</f>
        <v>3207246.0768800038</v>
      </c>
      <c r="S361" s="25">
        <f t="shared" ca="1" si="267"/>
        <v>4912494.8403778858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1704424.8277077209</v>
      </c>
      <c r="R362" s="25">
        <f t="array" aca="1" ref="R362" ca="1">INDEX('Lorri 401b'!L:L,MATCH('Retirement Calculator'!A362,'Lorri 401b'!N:N,0),0)</f>
        <v>3200157.5436221561</v>
      </c>
      <c r="S362" s="25">
        <f t="shared" ca="1" si="267"/>
        <v>4904582.3713298775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1703597.458851767</v>
      </c>
      <c r="R363" s="25">
        <f t="array" aca="1" ref="R363" ca="1">INDEX('Lorri 401b'!L:L,MATCH('Retirement Calculator'!A363,'Lorri 401b'!N:N,0),0)</f>
        <v>3193039.4748090673</v>
      </c>
      <c r="S363" s="25">
        <f t="shared" ca="1" si="267"/>
        <v>4896636.9336608341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1702766.6426255798</v>
      </c>
      <c r="R364" s="25">
        <f t="array" aca="1" ref="R364" ca="1">INDEX('Lorri 401b'!L:L,MATCH('Retirement Calculator'!A364,'Lorri 401b'!N:N,0),0)</f>
        <v>3185891.7473759237</v>
      </c>
      <c r="S364" s="25">
        <f t="shared" ca="1" si="267"/>
        <v>4888658.3900015038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1701932.3646651169</v>
      </c>
      <c r="R365" s="25">
        <f t="array" aca="1" ref="R365" ca="1">INDEX('Lorri 401b'!L:L,MATCH('Retirement Calculator'!A365,'Lorri 401b'!N:N,0),0)</f>
        <v>3178714.2377451421</v>
      </c>
      <c r="S365" s="25">
        <f t="shared" ca="1" si="267"/>
        <v>4880646.6024102587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1701094.6105464853</v>
      </c>
      <c r="R366" s="25">
        <f t="array" aca="1" ref="R366" ca="1">INDEX('Lorri 401b'!L:L,MATCH('Retirement Calculator'!A366,'Lorri 401b'!N:N,0),0)</f>
        <v>3171506.8218242321</v>
      </c>
      <c r="S366" s="25">
        <f t="shared" ca="1" si="267"/>
        <v>4872601.4323707176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1700253.3657856928</v>
      </c>
      <c r="R367" s="25">
        <f t="array" aca="1" ref="R367" ca="1">INDEX('Lorri 401b'!L:L,MATCH('Retirement Calculator'!A367,'Lorri 401b'!N:N,0),0)</f>
        <v>3164269.3750036517</v>
      </c>
      <c r="S367" s="25">
        <f t="shared" ca="1" si="267"/>
        <v>4864522.7407893445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1699408.6158383971</v>
      </c>
      <c r="R368" s="25">
        <f t="array" aca="1" ref="R368" ca="1">INDEX('Lorri 401b'!L:L,MATCH('Retirement Calculator'!A368,'Lorri 401b'!N:N,0),0)</f>
        <v>3157001.7721546525</v>
      </c>
      <c r="S368" s="25">
        <f t="shared" ca="1" si="267"/>
        <v>4856410.3879930498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1698560.3460996542</v>
      </c>
      <c r="R369" s="25">
        <f t="array" aca="1" ref="R369" ca="1">INDEX('Lorri 401b'!L:L,MATCH('Retirement Calculator'!A369,'Lorri 401b'!N:N,0),0)</f>
        <v>3149703.8876271155</v>
      </c>
      <c r="S369" s="25">
        <f t="shared" ca="1" si="267"/>
        <v>4848264.2337267697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1697708.5419036667</v>
      </c>
      <c r="R370" s="25">
        <f t="array" aca="1" ref="R370" ca="1">INDEX('Lorri 401b'!L:L,MATCH('Retirement Calculator'!A370,'Lorri 401b'!N:N,0),0)</f>
        <v>3142375.5952473804</v>
      </c>
      <c r="S370" s="25">
        <f t="shared" ca="1" si="267"/>
        <v>4840084.1371510476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1696853.1885235291</v>
      </c>
      <c r="R371" s="25">
        <f t="array" aca="1" ref="R371" ca="1">INDEX('Lorri 401b'!L:L,MATCH('Retirement Calculator'!A371,'Lorri 401b'!N:N,0),0)</f>
        <v>3135016.7683160631</v>
      </c>
      <c r="S371" s="25">
        <f t="shared" ca="1" si="267"/>
        <v>4831869.9568395922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1695994.2711709742</v>
      </c>
      <c r="R372" s="25">
        <f t="array" aca="1" ref="R372" ca="1">INDEX('Lorri 401b'!L:L,MATCH('Retirement Calculator'!A372,'Lorri 401b'!N:N,0),0)</f>
        <v>3127627.2796058655</v>
      </c>
      <c r="S372" s="25">
        <f t="shared" ca="1" si="267"/>
        <v>4823621.5507768393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1695131.7749961172</v>
      </c>
      <c r="R373" s="25">
        <f t="array" aca="1" ref="R373" ca="1">INDEX('Lorri 401b'!L:L,MATCH('Retirement Calculator'!A373,'Lorri 401b'!N:N,0),0)</f>
        <v>3120207.0013593752</v>
      </c>
      <c r="S373" s="25">
        <f t="shared" ca="1" si="267"/>
        <v>4815338.776355492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1694265.6850871982</v>
      </c>
      <c r="R374" s="25">
        <f t="array" aca="1" ref="R374" ca="1">INDEX('Lorri 401b'!L:L,MATCH('Retirement Calculator'!A374,'Lorri 401b'!N:N,0),0)</f>
        <v>3112755.8052868582</v>
      </c>
      <c r="S374" s="25">
        <f t="shared" ca="1" si="267"/>
        <v>4807021.4903740566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1693395.9864703254</v>
      </c>
      <c r="R375" s="25">
        <f t="array" aca="1" ref="R375" ca="1">INDEX('Lorri 401b'!L:L,MATCH('Retirement Calculator'!A375,'Lorri 401b'!N:N,0),0)</f>
        <v>3105273.5625640391</v>
      </c>
      <c r="S375" s="25">
        <f t="shared" ca="1" si="267"/>
        <v>4798669.5490343645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1692522.6641092156</v>
      </c>
      <c r="R376" s="25">
        <f t="array" aca="1" ref="R376" ca="1">INDEX('Lorri 401b'!L:L,MATCH('Retirement Calculator'!A376,'Lorri 401b'!N:N,0),0)</f>
        <v>3097760.1438298747</v>
      </c>
      <c r="S376" s="25">
        <f t="shared" ca="1" si="267"/>
        <v>4790282.8079390898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1691645.7029049345</v>
      </c>
      <c r="R377" s="25">
        <f t="array" aca="1" ref="R377" ca="1">INDEX('Lorri 401b'!L:L,MATCH('Retirement Calculator'!A377,'Lorri 401b'!N:N,0),0)</f>
        <v>3090215.4191843178</v>
      </c>
      <c r="S377" s="25">
        <f t="shared" ca="1" si="267"/>
        <v>4781861.1220892519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1690765.0876956356</v>
      </c>
      <c r="R378" s="25">
        <f t="array" aca="1" ref="R378" ca="1">INDEX('Lorri 401b'!L:L,MATCH('Retirement Calculator'!A378,'Lorri 401b'!N:N,0),0)</f>
        <v>3082639.2581860712</v>
      </c>
      <c r="S378" s="25">
        <f t="shared" ca="1" si="267"/>
        <v>4773404.345881707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1689880.8032562979</v>
      </c>
      <c r="R379" s="25">
        <f t="array" aca="1" ref="R379" ca="1">INDEX('Lorri 401b'!L:L,MATCH('Retirement Calculator'!A379,'Lorri 401b'!N:N,0),0)</f>
        <v>3075031.5298503321</v>
      </c>
      <c r="S379" s="25">
        <f t="shared" ca="1" si="267"/>
        <v>4764912.3331066296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1688992.8342984631</v>
      </c>
      <c r="R380" s="25">
        <f t="array" aca="1" ref="R380" ca="1">INDEX('Lorri 401b'!L:L,MATCH('Retirement Calculator'!A380,'Lorri 401b'!N:N,0),0)</f>
        <v>3067392.1026465273</v>
      </c>
      <c r="S380" s="25">
        <f t="shared" ca="1" si="267"/>
        <v>4756384.9369449904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1688101.1654699706</v>
      </c>
      <c r="R381" s="25">
        <f t="array" aca="1" ref="R381" ca="1">INDEX('Lorri 401b'!L:L,MATCH('Retirement Calculator'!A381,'Lorri 401b'!N:N,0),0)</f>
        <v>3059720.8444960401</v>
      </c>
      <c r="S381" s="25">
        <f t="shared" ca="1" si="267"/>
        <v>4747822.0099660102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1687205.7813546925</v>
      </c>
      <c r="R382" s="25">
        <f t="array" aca="1" ref="R382" ca="1">INDEX('Lorri 401b'!L:L,MATCH('Retirement Calculator'!A382,'Lorri 401b'!N:N,0),0)</f>
        <v>3052017.6227699257</v>
      </c>
      <c r="S382" s="25">
        <f t="shared" ca="1" si="267"/>
        <v>4739223.4041246185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1686306.6664722676</v>
      </c>
      <c r="R383" s="25">
        <f t="array" aca="1" ref="R383" ca="1">INDEX('Lorri 401b'!L:L,MATCH('Retirement Calculator'!A383,'Lorri 401b'!N:N,0),0)</f>
        <v>3044282.3042866192</v>
      </c>
      <c r="S383" s="25">
        <f t="shared" ca="1" si="267"/>
        <v>4730588.970758887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1685403.8052778326</v>
      </c>
      <c r="R384" s="25">
        <f t="array" aca="1" ref="R384" ca="1">INDEX('Lorri 401b'!L:L,MATCH('Retirement Calculator'!A384,'Lorri 401b'!N:N,0),0)</f>
        <v>3036514.755309632</v>
      </c>
      <c r="S384" s="25">
        <f t="shared" ca="1" si="267"/>
        <v>4721918.5605874648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1684497.182161754</v>
      </c>
      <c r="R385" s="25">
        <f t="array" aca="1" ref="R385" ca="1">INDEX('Lorri 401b'!L:L,MATCH('Retirement Calculator'!A385,'Lorri 401b'!N:N,0),0)</f>
        <v>3028714.841545241</v>
      </c>
      <c r="S385" s="25">
        <f t="shared" ca="1" si="267"/>
        <v>4713212.023706995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1683586.7814493584</v>
      </c>
      <c r="R386" s="25">
        <f t="array" aca="1" ref="R386" ca="1">INDEX('Lorri 401b'!L:L,MATCH('Retirement Calculator'!A386,'Lorri 401b'!N:N,0),0)</f>
        <v>3020882.4281401648</v>
      </c>
      <c r="S386" s="25">
        <f t="shared" ca="1" si="267"/>
        <v>4704469.2095895233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1682672.5874006613</v>
      </c>
      <c r="R387" s="25">
        <f t="array" aca="1" ref="R387" ca="1">INDEX('Lorri 401b'!L:L,MATCH('Retirement Calculator'!A387,'Lorri 401b'!N:N,0),0)</f>
        <v>3013017.3796792342</v>
      </c>
      <c r="S387" s="25">
        <f t="shared" ca="1" si="267"/>
        <v>4695689.9670798955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1681754.5842100945</v>
      </c>
      <c r="R388" s="25">
        <f t="array" aca="1" ref="R388" ca="1">INDEX('Lorri 401b'!L:L,MATCH('Retirement Calculator'!A388,'Lorri 401b'!N:N,0),0)</f>
        <v>3005119.5601830496</v>
      </c>
      <c r="S388" s="25">
        <f t="shared" ca="1" si="267"/>
        <v>4686874.1443931442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1680832.7560062339</v>
      </c>
      <c r="R389" s="25">
        <f t="array" aca="1" ref="R389" ca="1">INDEX('Lorri 401b'!L:L,MATCH('Retirement Calculator'!A389,'Lorri 401b'!N:N,0),0)</f>
        <v>2997188.8331056312</v>
      </c>
      <c r="S389" s="25">
        <f t="shared" ca="1" si="267"/>
        <v>4678021.5891118646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1679907.0868515237</v>
      </c>
      <c r="R390" s="25">
        <f t="array" aca="1" ref="R390" ca="1">INDEX('Lorri 401b'!L:L,MATCH('Retirement Calculator'!A390,'Lorri 401b'!N:N,0),0)</f>
        <v>2989225.0613320568</v>
      </c>
      <c r="S390" s="25">
        <f t="shared" ca="1" si="267"/>
        <v>4669132.1481835805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1678977.5607420022</v>
      </c>
      <c r="R391" s="25">
        <f t="array" aca="1" ref="R391" ca="1">INDEX('Lorri 401b'!L:L,MATCH('Retirement Calculator'!A391,'Lorri 401b'!N:N,0),0)</f>
        <v>2981228.1071760925</v>
      </c>
      <c r="S391" s="25">
        <f t="shared" ca="1" si="267"/>
        <v>4660205.6679180944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1678044.1616070245</v>
      </c>
      <c r="R392" s="25">
        <f t="array" aca="1" ref="R392" ca="1">INDEX('Lorri 401b'!L:L,MATCH('Retirement Calculator'!A392,'Lorri 401b'!N:N,0),0)</f>
        <v>2973197.8323778114</v>
      </c>
      <c r="S392" s="25">
        <f t="shared" ca="1" si="267"/>
        <v>4651241.9939848362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1677106.8733089843</v>
      </c>
      <c r="R393" s="25">
        <f t="array" aca="1" ref="R393" ca="1">INDEX('Lorri 401b'!L:L,MATCH('Retirement Calculator'!A393,'Lorri 401b'!N:N,0),0)</f>
        <v>2965134.0981012043</v>
      </c>
      <c r="S393" s="25">
        <f t="shared" ca="1" si="267"/>
        <v>4642240.9714101888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1676165.6796430356</v>
      </c>
      <c r="R394" s="25">
        <f t="array" aca="1" ref="R394" ca="1">INDEX('Lorri 401b'!L:L,MATCH('Retirement Calculator'!A394,'Lorri 401b'!N:N,0),0)</f>
        <v>2957036.764931778</v>
      </c>
      <c r="S394" s="25">
        <f t="shared" ca="1" si="267"/>
        <v>4633202.4445748134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1675220.5643368121</v>
      </c>
      <c r="R395" s="25">
        <f t="array" aca="1" ref="R395" ca="1">INDEX('Lorri 401b'!L:L,MATCH('Retirement Calculator'!A395,'Lorri 401b'!N:N,0),0)</f>
        <v>2948905.6928741457</v>
      </c>
      <c r="S395" s="25">
        <f t="shared" ca="1" si="267"/>
        <v>4624126.2572109578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1674271.5110501461</v>
      </c>
      <c r="R396" s="25">
        <f t="array" aca="1" ref="R396" ca="1">INDEX('Lorri 401b'!L:L,MATCH('Retirement Calculator'!A396,'Lorri 401b'!N:N,0),0)</f>
        <v>2940740.7413496068</v>
      </c>
      <c r="S396" s="25">
        <f t="shared" ca="1" si="267"/>
        <v>4615012.2523997528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1673318.5033747854</v>
      </c>
      <c r="R397" s="25">
        <f t="array" aca="1" ref="R397" ca="1">INDEX('Lorri 401b'!L:L,MATCH('Retirement Calculator'!A397,'Lorri 401b'!N:N,0),0)</f>
        <v>2932541.7691937154</v>
      </c>
      <c r="S397" s="25">
        <f t="shared" ca="1" si="267"/>
        <v>4605860.2725685006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1672361.5248341109</v>
      </c>
      <c r="R398" s="25">
        <f t="array" aca="1" ref="R398" ca="1">INDEX('Lorri 401b'!L:L,MATCH('Retirement Calculator'!A398,'Lorri 401b'!N:N,0),0)</f>
        <v>2924308.6346538411</v>
      </c>
      <c r="S398" s="25">
        <f t="shared" ca="1" si="267"/>
        <v>4596670.1594879515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1671400.5588828502</v>
      </c>
      <c r="R399" s="25">
        <f t="array" aca="1" ref="R399" ca="1">INDEX('Lorri 401b'!L:L,MATCH('Retirement Calculator'!A399,'Lorri 401b'!N:N,0),0)</f>
        <v>2916041.1953867176</v>
      </c>
      <c r="S399" s="25">
        <f t="shared" ca="1" si="267"/>
        <v>4587441.7542695682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1670435.5889067927</v>
      </c>
      <c r="R400" s="25">
        <f t="array" aca="1" ref="R400" ca="1">INDEX('Lorri 401b'!L:L,MATCH('Retirement Calculator'!A400,'Lorri 401b'!N:N,0),0)</f>
        <v>2907739.3084559808</v>
      </c>
      <c r="S400" s="25">
        <f t="shared" ca="1" si="267"/>
        <v>4578174.8973627733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1669466.5982225016</v>
      </c>
      <c r="R401" s="25">
        <f t="array" aca="1" ref="R401" ca="1">INDEX('Lorri 401b'!L:L,MATCH('Retirement Calculator'!A401,'Lorri 401b'!N:N,0),0)</f>
        <v>2899402.8303296994</v>
      </c>
      <c r="S401" s="25">
        <f t="shared" ca="1" si="267"/>
        <v>4568869.428552201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1668493.5700770258</v>
      </c>
      <c r="R402" s="25">
        <f t="array" aca="1" ref="R402" ca="1">INDEX('Lorri 401b'!L:L,MATCH('Retirement Calculator'!A402,'Lorri 401b'!N:N,0),0)</f>
        <v>2891031.6168778921</v>
      </c>
      <c r="S402" s="25">
        <f t="shared" ca="1" si="267"/>
        <v>4559525.1869549174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1667516.4876476105</v>
      </c>
      <c r="R403" s="25">
        <f t="array" aca="1" ref="R403" ca="1">INDEX('Lorri 401b'!L:L,MATCH('Retirement Calculator'!A403,'Lorri 401b'!N:N,0),0)</f>
        <v>2882625.5233700355</v>
      </c>
      <c r="S403" s="25">
        <f t="shared" ca="1" si="267"/>
        <v>4550142.0110176457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1666535.3340414059</v>
      </c>
      <c r="R404" s="25">
        <f t="array" aca="1" ref="R404" ca="1">INDEX('Lorri 401b'!L:L,MATCH('Retirement Calculator'!A404,'Lorri 401b'!N:N,0),0)</f>
        <v>2874184.404472563</v>
      </c>
      <c r="S404" s="25">
        <f t="shared" ca="1" si="267"/>
        <v>4540719.7385139689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1665550.0922951757</v>
      </c>
      <c r="R405" s="25">
        <f t="array" aca="1" ref="R405" ca="1">INDEX('Lorri 401b'!L:L,MATCH('Retirement Calculator'!A405,'Lorri 401b'!N:N,0),0)</f>
        <v>2865708.1142463507</v>
      </c>
      <c r="S405" s="25">
        <f t="shared" ca="1" si="267"/>
        <v>4531258.2065415261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1664560.7453750027</v>
      </c>
      <c r="R406" s="25">
        <f t="array" aca="1" ref="R406" ca="1">INDEX('Lorri 401b'!L:L,MATCH('Retirement Calculator'!A406,'Lorri 401b'!N:N,0),0)</f>
        <v>2857196.5061441958</v>
      </c>
      <c r="S406" s="25">
        <f t="shared" ca="1" si="267"/>
        <v>4521757.2515191985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1663567.2761759958</v>
      </c>
      <c r="R407" s="25">
        <f t="array" aca="1" ref="R407" ca="1">INDEX('Lorri 401b'!L:L,MATCH('Retirement Calculator'!A407,'Lorri 401b'!N:N,0),0)</f>
        <v>2848649.433008282</v>
      </c>
      <c r="S407" s="25">
        <f t="shared" ca="1" si="267"/>
        <v>4512216.7091842778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1662569.6675219929</v>
      </c>
      <c r="R408" s="25">
        <f t="array" aca="1" ref="R408" ca="1">INDEX('Lorri 401b'!L:L,MATCH('Retirement Calculator'!A408,'Lorri 401b'!N:N,0),0)</f>
        <v>2840066.7470676354</v>
      </c>
      <c r="S408" s="25">
        <f t="shared" ca="1" si="267"/>
        <v>4502636.4145896286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1661567.9021652651</v>
      </c>
      <c r="R409" s="25">
        <f t="array" aca="1" ref="R409" ca="1">INDEX('Lorri 401b'!L:L,MATCH('Retirement Calculator'!A409,'Lorri 401b'!N:N,0),0)</f>
        <v>2831448.2999355695</v>
      </c>
      <c r="S409" s="25">
        <f t="shared" ca="1" si="267"/>
        <v>4493016.2021008348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1660561.9627862175</v>
      </c>
      <c r="R410" s="25">
        <f t="array" aca="1" ref="R410" ca="1">INDEX('Lorri 401b'!L:L,MATCH('Retirement Calculator'!A410,'Lorri 401b'!N:N,0),0)</f>
        <v>2822793.9426071197</v>
      </c>
      <c r="S410" s="25">
        <f t="shared" ca="1" si="267"/>
        <v>4483355.9053933369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1659551.8319930905</v>
      </c>
      <c r="R411" s="25">
        <f t="array" aca="1" ref="R411" ca="1">INDEX('Lorri 401b'!L:L,MATCH('Retirement Calculator'!A411,'Lorri 401b'!N:N,0),0)</f>
        <v>2814103.5254564681</v>
      </c>
      <c r="S411" s="25">
        <f t="shared" ca="1" si="267"/>
        <v>4473655.3574495586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1658537.4923216589</v>
      </c>
      <c r="R412" s="25">
        <f t="array" aca="1" ref="R412" ca="1">INDEX('Lorri 401b'!L:L,MATCH('Retirement Calculator'!A412,'Lorri 401b'!N:N,0),0)</f>
        <v>2805376.8982343557</v>
      </c>
      <c r="S412" s="25">
        <f t="shared" ca="1" si="267"/>
        <v>4463914.3905560151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1657518.9262349296</v>
      </c>
      <c r="R413" s="25">
        <f t="array" aca="1" ref="R413" ca="1">INDEX('Lorri 401b'!L:L,MATCH('Retirement Calculator'!A413,'Lorri 401b'!N:N,0),0)</f>
        <v>2796613.9100654842</v>
      </c>
      <c r="S413" s="25">
        <f t="shared" ca="1" si="267"/>
        <v>4454132.8363004141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1656496.116122839</v>
      </c>
      <c r="R414" s="25">
        <f t="array" aca="1" ref="R414" ca="1">INDEX('Lorri 401b'!L:L,MATCH('Retirement Calculator'!A414,'Lorri 401b'!N:N,0),0)</f>
        <v>2787814.4094459093</v>
      </c>
      <c r="S414" s="25">
        <f t="shared" ca="1" si="267"/>
        <v>4444310.5255687479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1655469.044301948</v>
      </c>
      <c r="R415" s="25">
        <f t="array" aca="1" ref="R415" ca="1">INDEX('Lorri 401b'!L:L,MATCH('Retirement Calculator'!A415,'Lorri 401b'!N:N,0),0)</f>
        <v>2778978.2442404195</v>
      </c>
      <c r="S415" s="25">
        <f t="shared" ca="1" si="267"/>
        <v>4434447.2885423675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1654437.6930151368</v>
      </c>
      <c r="R416" s="25">
        <f t="array" aca="1" ref="R416" ca="1">INDEX('Lorri 401b'!L:L,MATCH('Retirement Calculator'!A416,'Lorri 401b'!N:N,0),0)</f>
        <v>2770105.2616799069</v>
      </c>
      <c r="S416" s="25">
        <f t="shared" ca="1" si="267"/>
        <v>4424542.9546950441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1653402.0444312971</v>
      </c>
      <c r="R417" s="25">
        <f t="array" aca="1" ref="R417" ca="1">INDEX('Lorri 401b'!L:L,MATCH('Retirement Calculator'!A417,'Lorri 401b'!N:N,0),0)</f>
        <v>2761195.3083587252</v>
      </c>
      <c r="S417" s="25">
        <f t="shared" ca="1" si="267"/>
        <v>4414597.3527900223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1652362.0806450248</v>
      </c>
      <c r="R418" s="25">
        <f t="array" aca="1" ref="R418" ca="1">INDEX('Lorri 401b'!L:L,MATCH('Retirement Calculator'!A418,'Lorri 401b'!N:N,0),0)</f>
        <v>2752248.2302320385</v>
      </c>
      <c r="S418" s="25">
        <f t="shared" ca="1" si="267"/>
        <v>4404610.3108770633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1651317.7836763095</v>
      </c>
      <c r="R419" s="25">
        <f t="array" aca="1" ref="R419" ca="1">INDEX('Lorri 401b'!L:L,MATCH('Retirement Calculator'!A419,'Lorri 401b'!N:N,0),0)</f>
        <v>2743263.8726131576</v>
      </c>
      <c r="S419" s="25">
        <f t="shared" ca="1" si="267"/>
        <v>4394581.6562894676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1650269.1354702245</v>
      </c>
      <c r="R420" s="25">
        <f t="array" aca="1" ref="R420" ca="1">INDEX('Lorri 401b'!L:L,MATCH('Retirement Calculator'!A420,'Lorri 401b'!N:N,0),0)</f>
        <v>2734242.0801708647</v>
      </c>
      <c r="S420" s="25">
        <f t="shared" ca="1" si="267"/>
        <v>4384511.2156410888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1649216.1178966144</v>
      </c>
      <c r="R421" s="25">
        <f t="array" aca="1" ref="R421" ca="1">INDEX('Lorri 401b'!L:L,MATCH('Retirement Calculator'!A421,'Lorri 401b'!N:N,0),0)</f>
        <v>2725182.6969267288</v>
      </c>
      <c r="S421" s="25">
        <f t="shared" ca="1" si="267"/>
        <v>4374398.8148233434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1648158.7127497809</v>
      </c>
      <c r="R422" s="25">
        <f t="array" aca="1" ref="R422" ca="1">INDEX('Lorri 401b'!L:L,MATCH('Retirement Calculator'!A422,'Lorri 401b'!N:N,0),0)</f>
        <v>2716085.566252409</v>
      </c>
      <c r="S422" s="25">
        <f t="shared" ca="1" si="267"/>
        <v>4364244.2790021896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1647096.9017481687</v>
      </c>
      <c r="R423" s="25">
        <f t="array" aca="1" ref="R423" ca="1">INDEX('Lorri 401b'!L:L,MATCH('Retirement Calculator'!A423,'Lorri 401b'!N:N,0),0)</f>
        <v>2706950.5308669461</v>
      </c>
      <c r="S423" s="25">
        <f t="shared" ca="1" si="267"/>
        <v>4354047.4326151144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1646030.6665340499</v>
      </c>
      <c r="R424" s="25">
        <f t="array" aca="1" ref="R424" ca="1">INDEX('Lorri 401b'!L:L,MATCH('Retirement Calculator'!A424,'Lorri 401b'!N:N,0),0)</f>
        <v>2697777.4328340436</v>
      </c>
      <c r="S424" s="25">
        <f t="shared" ca="1" si="267"/>
        <v>4343808.0993680935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1644959.9886732057</v>
      </c>
      <c r="R425" s="25">
        <f t="array" aca="1" ref="R425" ca="1">INDEX('Lorri 401b'!L:L,MATCH('Retirement Calculator'!A425,'Lorri 401b'!N:N,0),0)</f>
        <v>2688566.1135593378</v>
      </c>
      <c r="S425" s="25">
        <f t="shared" ca="1" si="267"/>
        <v>4333526.1022325438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1643884.8496546079</v>
      </c>
      <c r="R426" s="25">
        <f t="array" aca="1" ref="R426" ca="1">INDEX('Lorri 401b'!L:L,MATCH('Retirement Calculator'!A426,'Lorri 401b'!N:N,0),0)</f>
        <v>2679316.4137876537</v>
      </c>
      <c r="S426" s="25">
        <f t="shared" ca="1" si="267"/>
        <v>4323201.2634422611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1642805.2308900994</v>
      </c>
      <c r="R427" s="25">
        <f t="array" aca="1" ref="R427" ca="1">INDEX('Lorri 401b'!L:L,MATCH('Retirement Calculator'!A427,'Lorri 401b'!N:N,0),0)</f>
        <v>2670028.1736002546</v>
      </c>
      <c r="S427" s="25">
        <f t="shared" ca="1" si="267"/>
        <v>4312833.4044903535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1641721.1137140719</v>
      </c>
      <c r="R428" s="25">
        <f t="array" aca="1" ref="R428" ca="1">INDEX('Lorri 401b'!L:L,MATCH('Retirement Calculator'!A428,'Lorri 401b'!N:N,0),0)</f>
        <v>2660701.2324120742</v>
      </c>
      <c r="S428" s="25">
        <f t="shared" ca="1" si="267"/>
        <v>4302422.3461261466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1640632.4793831443</v>
      </c>
      <c r="R429" s="25">
        <f t="array" aca="1" ref="R429" ca="1">INDEX('Lorri 401b'!L:L,MATCH('Retirement Calculator'!A429,'Lorri 401b'!N:N,0),0)</f>
        <v>2651335.4289689432</v>
      </c>
      <c r="S429" s="25">
        <f t="shared" ca="1" si="267"/>
        <v>4291967.9083520873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1639539.309075838</v>
      </c>
      <c r="R430" s="25">
        <f t="array" aca="1" ref="R430" ca="1">INDEX('Lorri 401b'!L:L,MATCH('Retirement Calculator'!A430,'Lorri 401b'!N:N,0),0)</f>
        <v>2641930.6013447992</v>
      </c>
      <c r="S430" s="25">
        <f t="shared" ca="1" si="267"/>
        <v>4281469.9104206376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1638441.5838922511</v>
      </c>
      <c r="R431" s="25">
        <f t="array" aca="1" ref="R431" ca="1">INDEX('Lorri 401b'!L:L,MATCH('Retirement Calculator'!A431,'Lorri 401b'!N:N,0),0)</f>
        <v>2632486.5869388878</v>
      </c>
      <c r="S431" s="25">
        <f t="shared" ca="1" si="267"/>
        <v>4270928.1708311392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1637339.2848537327</v>
      </c>
      <c r="R432" s="25">
        <f t="array" aca="1" ref="R432" ca="1">INDEX('Lorri 401b'!L:L,MATCH('Retirement Calculator'!A432,'Lorri 401b'!N:N,0),0)</f>
        <v>2623003.2224729522</v>
      </c>
      <c r="S432" s="25">
        <f t="shared" ca="1" si="267"/>
        <v>4260342.5073266849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1636232.3929025538</v>
      </c>
      <c r="R433" s="25">
        <f t="array" aca="1" ref="R433" ca="1">INDEX('Lorri 401b'!L:L,MATCH('Retirement Calculator'!A433,'Lorri 401b'!N:N,0),0)</f>
        <v>2613480.3439884083</v>
      </c>
      <c r="S433" s="25">
        <f t="shared" ca="1" si="267"/>
        <v>4249712.7368909623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1635120.8889015783</v>
      </c>
      <c r="R434" s="25">
        <f t="array" aca="1" ref="R434" ca="1">INDEX('Lorri 401b'!L:L,MATCH('Retirement Calculator'!A434,'Lorri 401b'!N:N,0),0)</f>
        <v>2603917.7868435122</v>
      </c>
      <c r="S434" s="25">
        <f t="shared" ca="1" si="267"/>
        <v>4239038.6757450905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1634004.753633932</v>
      </c>
      <c r="R435" s="25">
        <f t="array" aca="1" ref="R435" ca="1">INDEX('Lorri 401b'!L:L,MATCH('Retirement Calculator'!A435,'Lorri 401b'!N:N,0),0)</f>
        <v>2594315.3857105123</v>
      </c>
      <c r="S435" s="25">
        <f t="shared" ca="1" si="267"/>
        <v>4228320.1393444445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1632883.9678026706</v>
      </c>
      <c r="R436" s="25">
        <f t="array" aca="1" ref="R436" ca="1">INDEX('Lorri 401b'!L:L,MATCH('Retirement Calculator'!A436,'Lorri 401b'!N:N,0),0)</f>
        <v>2584672.9745727917</v>
      </c>
      <c r="S436" s="25">
        <f t="shared" ca="1" si="267"/>
        <v>4217556.9423754625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1631758.5120304455</v>
      </c>
      <c r="R437" s="25">
        <f t="array" aca="1" ref="R437" ca="1">INDEX('Lorri 401b'!L:L,MATCH('Retirement Calculator'!A437,'Lorri 401b'!N:N,0),0)</f>
        <v>2574990.3867219971</v>
      </c>
      <c r="S437" s="25">
        <f t="shared" ca="1" si="267"/>
        <v>4206748.8987524426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1630628.3668591694</v>
      </c>
      <c r="R438" s="25">
        <f t="array" aca="1" ref="R438" ca="1">INDEX('Lorri 401b'!L:L,MATCH('Retirement Calculator'!A438,'Lorri 401b'!N:N,0),0)</f>
        <v>2565267.4547551577</v>
      </c>
      <c r="S438" s="25">
        <f t="shared" ca="1" si="267"/>
        <v>4195895.8216143269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1629493.5127496799</v>
      </c>
      <c r="R439" s="25">
        <f t="array" aca="1" ref="R439" ca="1">INDEX('Lorri 401b'!L:L,MATCH('Retirement Calculator'!A439,'Lorri 401b'!N:N,0),0)</f>
        <v>2555504.0105717895</v>
      </c>
      <c r="S439" s="25">
        <f t="shared" ca="1" si="267"/>
        <v>4184997.5233214693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1628353.9300814008</v>
      </c>
      <c r="R440" s="25">
        <f t="array" aca="1" ref="R440" ca="1">INDEX('Lorri 401b'!L:L,MATCH('Retirement Calculator'!A440,'Lorri 401b'!N:N,0),0)</f>
        <v>2545699.8853709907</v>
      </c>
      <c r="S440" s="25">
        <f t="shared" ca="1" si="267"/>
        <v>4174053.8154523913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1627209.5991520039</v>
      </c>
      <c r="R441" s="25">
        <f t="array" aca="1" ref="R441" ca="1">INDEX('Lorri 401b'!L:L,MATCH('Retirement Calculator'!A441,'Lorri 401b'!N:N,0),0)</f>
        <v>2535854.9096485218</v>
      </c>
      <c r="S441" s="25">
        <f t="shared" ca="1" si="267"/>
        <v>4163064.5088005257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1626060.5001770677</v>
      </c>
      <c r="R442" s="25">
        <f t="array" aca="1" ref="R442" ca="1">INDEX('Lorri 401b'!L:L,MATCH('Retirement Calculator'!A442,'Lorri 401b'!N:N,0),0)</f>
        <v>2525968.9131938759</v>
      </c>
      <c r="S442" s="25">
        <f t="shared" ca="1" si="267"/>
        <v>4152029.4133709436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1624906.613289736</v>
      </c>
      <c r="R443" s="25">
        <f t="array" aca="1" ref="R443" ca="1">INDEX('Lorri 401b'!L:L,MATCH('Retirement Calculator'!A443,'Lorri 401b'!N:N,0),0)</f>
        <v>2516041.7250873358</v>
      </c>
      <c r="S443" s="25">
        <f t="shared" ca="1" si="267"/>
        <v>4140948.3383770715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1623747.9185403737</v>
      </c>
      <c r="R444" s="25">
        <f t="array" aca="1" ref="R444" ca="1">INDEX('Lorri 401b'!L:L,MATCH('Retirement Calculator'!A444,'Lorri 401b'!N:N,0),0)</f>
        <v>2506073.1736970185</v>
      </c>
      <c r="S444" s="25">
        <f t="shared" ca="1" si="267"/>
        <v>4129821.0922373924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1622584.3958962224</v>
      </c>
      <c r="R445" s="25">
        <f t="array" aca="1" ref="R445" ca="1">INDEX('Lorri 401b'!L:L,MATCH('Retirement Calculator'!A445,'Lorri 401b'!N:N,0),0)</f>
        <v>2496063.0866759084</v>
      </c>
      <c r="S445" s="25">
        <f t="shared" ca="1" si="267"/>
        <v>4118647.4825721309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1621416.0252410539</v>
      </c>
      <c r="R446" s="25">
        <f t="array" aca="1" ref="R446" ca="1">INDEX('Lorri 401b'!L:L,MATCH('Retirement Calculator'!A446,'Lorri 401b'!N:N,0),0)</f>
        <v>2486011.2909588767</v>
      </c>
      <c r="S446" s="25">
        <f t="shared" ca="1" si="267"/>
        <v>4107427.3161999304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1620242.786374822</v>
      </c>
      <c r="R447" s="25">
        <f t="array" aca="1" ref="R447" ca="1">INDEX('Lorri 401b'!L:L,MATCH('Retirement Calculator'!A447,'Lorri 401b'!N:N,0),0)</f>
        <v>2475917.6127596907</v>
      </c>
      <c r="S447" s="25">
        <f t="shared" ca="1" si="267"/>
        <v>4096160.399134513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1619064.6590133144</v>
      </c>
      <c r="R448" s="25">
        <f t="array" aca="1" ref="R448" ca="1">INDEX('Lorri 401b'!L:L,MATCH('Retirement Calculator'!A448,'Lorri 401b'!N:N,0),0)</f>
        <v>2465781.8775680084</v>
      </c>
      <c r="S448" s="25">
        <f t="shared" ca="1" si="267"/>
        <v>4084846.5365813226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1617881.6227878004</v>
      </c>
      <c r="R449" s="25">
        <f t="array" aca="1" ref="R449" ca="1">INDEX('Lorri 401b'!L:L,MATCH('Retirement Calculator'!A449,'Lorri 401b'!N:N,0),0)</f>
        <v>2455603.9101463608</v>
      </c>
      <c r="S449" s="25">
        <f t="shared" ca="1" si="267"/>
        <v>4073485.5329341609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1616693.65724468</v>
      </c>
      <c r="R450" s="25">
        <f t="array" aca="1" ref="R450" ca="1">INDEX('Lorri 401b'!L:L,MATCH('Retirement Calculator'!A450,'Lorri 401b'!N:N,0),0)</f>
        <v>2445383.5345271225</v>
      </c>
      <c r="S450" s="25">
        <f t="shared" ca="1" si="267"/>
        <v>4062077.1917718025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1615500.74184513</v>
      </c>
      <c r="R451" s="25">
        <f t="array" aca="1" ref="R451" ca="1">INDEX('Lorri 401b'!L:L,MATCH('Retirement Calculator'!A451,'Lorri 401b'!N:N,0),0)</f>
        <v>2435120.5740094711</v>
      </c>
      <c r="S451" s="25">
        <f t="shared" ca="1" si="267"/>
        <v>4050621.3158546011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1614302.8559647487</v>
      </c>
      <c r="R452" s="25">
        <f t="array" aca="1" ref="R452" ca="1">INDEX('Lorri 401b'!L:L,MATCH('Retirement Calculator'!A452,'Lorri 401b'!N:N,0),0)</f>
        <v>2424814.8511563293</v>
      </c>
      <c r="S452" s="25">
        <f t="shared" ca="1" si="267"/>
        <v>4039117.7071210779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1613099.978893199</v>
      </c>
      <c r="R453" s="25">
        <f t="array" aca="1" ref="R453" ca="1">INDEX('Lorri 401b'!L:L,MATCH('Retirement Calculator'!A453,'Lorri 401b'!N:N,0),0)</f>
        <v>2414466.1877912995</v>
      </c>
      <c r="S453" s="25">
        <f t="shared" ca="1" si="267"/>
        <v>4027566.1666844985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1611892.0898338512</v>
      </c>
      <c r="R454" s="25">
        <f t="array" aca="1" ref="R454" ca="1">INDEX('Lorri 401b'!L:L,MATCH('Retirement Calculator'!A454,'Lorri 401b'!N:N,0),0)</f>
        <v>2404074.4049955821</v>
      </c>
      <c r="S454" s="25">
        <f t="shared" ca="1" si="267"/>
        <v>4015966.494829433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1610679.1679034228</v>
      </c>
      <c r="R455" s="25">
        <f t="array" aca="1" ref="R455" ca="1">INDEX('Lorri 401b'!L:L,MATCH('Retirement Calculator'!A455,'Lorri 401b'!N:N,0),0)</f>
        <v>2393639.3231048826</v>
      </c>
      <c r="S455" s="25">
        <f t="shared" ca="1" si="267"/>
        <v>4004318.4910083055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1609461.1921316176</v>
      </c>
      <c r="R456" s="25">
        <f t="array" aca="1" ref="R456" ca="1">INDEX('Lorri 401b'!L:L,MATCH('Retirement Calculator'!A456,'Lorri 401b'!N:N,0),0)</f>
        <v>2383160.7617063052</v>
      </c>
      <c r="S456" s="25">
        <f t="shared" ca="1" si="267"/>
        <v>3992621.9538379228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1608238.1414607631</v>
      </c>
      <c r="R457" s="25">
        <f t="array" aca="1" ref="R457" ca="1">INDEX('Lorri 401b'!L:L,MATCH('Retirement Calculator'!A457,'Lorri 401b'!N:N,0),0)</f>
        <v>2372638.5396352336</v>
      </c>
      <c r="S457" s="25">
        <f t="shared" ca="1" si="267"/>
        <v>3980876.6810959969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1607009.9947454468</v>
      </c>
      <c r="R458" s="25">
        <f t="array" aca="1" ref="R458" ca="1">INDEX('Lorri 401b'!L:L,MATCH('Retirement Calculator'!A458,'Lorri 401b'!N:N,0),0)</f>
        <v>2362072.4749721992</v>
      </c>
      <c r="S458" s="25">
        <f t="shared" ca="1" si="267"/>
        <v>3969082.469717646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1605776.7307521501</v>
      </c>
      <c r="R459" s="25">
        <f t="array" aca="1" ref="R459" ca="1">INDEX('Lorri 401b'!L:L,MATCH('Retirement Calculator'!A459,'Lorri 401b'!N:N,0),0)</f>
        <v>2351462.3850397356</v>
      </c>
      <c r="S459" s="25">
        <f t="shared" ca="1" si="267"/>
        <v>3957239.1157918856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1604538.3281588813</v>
      </c>
      <c r="R460" s="25">
        <f t="array" aca="1" ref="R460" ca="1">INDEX('Lorri 401b'!L:L,MATCH('Retirement Calculator'!A460,'Lorri 401b'!N:N,0),0)</f>
        <v>2340808.0863992199</v>
      </c>
      <c r="S460" s="25">
        <f t="shared" ca="1" si="267"/>
        <v>3945346.4145581014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1603294.7655548071</v>
      </c>
      <c r="R461" s="25">
        <f t="array" aca="1" ref="R461" ca="1">INDEX('Lorri 401b'!L:L,MATCH('Retirement Calculator'!A461,'Lorri 401b'!N:N,0),0)</f>
        <v>2330109.3948477022</v>
      </c>
      <c r="S461" s="25">
        <f t="shared" ca="1" si="267"/>
        <v>3933404.1604025094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1602046.0214398827</v>
      </c>
      <c r="R462" s="25">
        <f t="array" aca="1" ref="R462" ca="1">INDEX('Lorri 401b'!L:L,MATCH('Retirement Calculator'!A462,'Lorri 401b'!N:N,0),0)</f>
        <v>2319366.1254147198</v>
      </c>
      <c r="S462" s="25">
        <f t="shared" ca="1" si="267"/>
        <v>3921412.1468546027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1600792.0742244795</v>
      </c>
      <c r="R463" s="25">
        <f t="array" aca="1" ref="R463" ca="1">INDEX('Lorri 401b'!L:L,MATCH('Retirement Calculator'!A463,'Lorri 401b'!N:N,0),0)</f>
        <v>2308578.0923591</v>
      </c>
      <c r="S463" s="25">
        <f t="shared" ca="1" si="267"/>
        <v>3909370.1665835795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1599532.902229012</v>
      </c>
      <c r="R464" s="25">
        <f t="array" aca="1" ref="R464" ca="1">INDEX('Lorri 401b'!L:L,MATCH('Retirement Calculator'!A464,'Lorri 401b'!N:N,0),0)</f>
        <v>2297745.1091657486</v>
      </c>
      <c r="S464" s="25">
        <f t="shared" ca="1" si="267"/>
        <v>3897278.0113947606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1598268.4836835633</v>
      </c>
      <c r="R465" s="25">
        <f t="array" aca="1" ref="R465" ca="1">INDEX('Lorri 401b'!L:L,MATCH('Retirement Calculator'!A465,'Lorri 401b'!N:N,0),0)</f>
        <v>2286866.9885424245</v>
      </c>
      <c r="S465" s="25">
        <f t="shared" ca="1" si="267"/>
        <v>3885135.4722259878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1596998.7967275088</v>
      </c>
      <c r="R466" s="25">
        <f t="array" aca="1" ref="R466" ca="1">INDEX('Lorri 401b'!L:L,MATCH('Retirement Calculator'!A466,'Lorri 401b'!N:N,0),0)</f>
        <v>2275943.5424165032</v>
      </c>
      <c r="S466" s="25">
        <f t="shared" ca="1" si="267"/>
        <v>3872942.339144012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1595723.8194091374</v>
      </c>
      <c r="R467" s="25">
        <f t="array" aca="1" ref="R467" ca="1">INDEX('Lorri 401b'!L:L,MATCH('Retirement Calculator'!A467,'Lorri 401b'!N:N,0),0)</f>
        <v>2264974.5819317242</v>
      </c>
      <c r="S467" s="25">
        <f t="shared" ca="1" si="267"/>
        <v>3860698.4013408618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1594443.5296852726</v>
      </c>
      <c r="R468" s="25">
        <f t="array" aca="1" ref="R468" ca="1">INDEX('Lorri 401b'!L:L,MATCH('Retirement Calculator'!A468,'Lorri 401b'!N:N,0),0)</f>
        <v>2253959.9174449253</v>
      </c>
      <c r="S468" s="25">
        <f t="shared" ca="1" si="267"/>
        <v>3848403.4471301977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1593157.9054208917</v>
      </c>
      <c r="R469" s="25">
        <f t="array" aca="1" ref="R469" ca="1">INDEX('Lorri 401b'!L:L,MATCH('Retirement Calculator'!A469,'Lorri 401b'!N:N,0),0)</f>
        <v>2242899.3585227644</v>
      </c>
      <c r="S469" s="25">
        <f t="shared" ca="1" si="267"/>
        <v>3836057.2639436563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1591866.9243887425</v>
      </c>
      <c r="R470" s="25">
        <f t="array" aca="1" ref="R470" ca="1">INDEX('Lorri 401b'!L:L,MATCH('Retirement Calculator'!A470,'Lorri 401b'!N:N,0),0)</f>
        <v>2231792.7139384281</v>
      </c>
      <c r="S470" s="25">
        <f t="shared" ca="1" si="267"/>
        <v>3823659.6383271706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1590570.5642689595</v>
      </c>
      <c r="R471" s="25">
        <f t="array" aca="1" ref="R471" ca="1">INDEX('Lorri 401b'!L:L,MATCH('Retirement Calculator'!A471,'Lorri 401b'!N:N,0),0)</f>
        <v>2220639.7916683238</v>
      </c>
      <c r="S471" s="25">
        <f t="shared" ca="1" si="267"/>
        <v>3811210.3559372835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1589268.8026486773</v>
      </c>
      <c r="R472" s="25">
        <f t="array" aca="1" ref="R472" ca="1">INDEX('Lorri 401b'!L:L,MATCH('Retirement Calculator'!A472,'Lorri 401b'!N:N,0),0)</f>
        <v>2209440.3988887607</v>
      </c>
      <c r="S472" s="25">
        <f t="shared" ca="1" si="267"/>
        <v>3798709.2015374377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1587961.617021644</v>
      </c>
      <c r="R473" s="25">
        <f t="array" aca="1" ref="R473" ca="1">INDEX('Lorri 401b'!L:L,MATCH('Retirement Calculator'!A473,'Lorri 401b'!N:N,0),0)</f>
        <v>2198194.341972616</v>
      </c>
      <c r="S473" s="25">
        <f t="shared" ca="1" si="267"/>
        <v>3786155.9589942601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1586648.9847878313</v>
      </c>
      <c r="R474" s="25">
        <f t="array" aca="1" ref="R474" ca="1">INDEX('Lorri 401b'!L:L,MATCH('Retirement Calculator'!A474,'Lorri 401b'!N:N,0),0)</f>
        <v>2186901.4264859874</v>
      </c>
      <c r="S474" s="25">
        <f t="shared" ca="1" si="267"/>
        <v>3773550.4112738185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1585330.8832530444</v>
      </c>
      <c r="R475" s="25">
        <f t="array" aca="1" ref="R475" ca="1">INDEX('Lorri 401b'!L:L,MATCH('Retirement Calculator'!A475,'Lorri 401b'!N:N,0),0)</f>
        <v>2175561.4571848311</v>
      </c>
      <c r="S475" s="25">
        <f t="shared" ca="1" si="267"/>
        <v>3760892.3404378756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1584007.2896285292</v>
      </c>
      <c r="R476" s="25">
        <f t="array" aca="1" ref="R476" ca="1">INDEX('Lorri 401b'!L:L,MATCH('Retirement Calculator'!A476,'Lorri 401b'!N:N,0),0)</f>
        <v>2164174.2380115869</v>
      </c>
      <c r="S476" s="25">
        <f t="shared" ca="1" si="267"/>
        <v>3748181.5276401164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1582678.1810305787</v>
      </c>
      <c r="R477" s="25">
        <f t="array" aca="1" ref="R477" ca="1">INDEX('Lorri 401b'!L:L,MATCH('Retirement Calculator'!A477,'Lorri 401b'!N:N,0),0)</f>
        <v>2152739.5720917871</v>
      </c>
      <c r="S477" s="25">
        <f t="shared" ca="1" si="267"/>
        <v>3735417.753122366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1581343.5344801366</v>
      </c>
      <c r="R478" s="25">
        <f t="array" aca="1" ref="R478" ca="1">INDEX('Lorri 401b'!L:L,MATCH('Retirement Calculator'!A478,'Lorri 401b'!N:N,0),0)</f>
        <v>2141257.2617306551</v>
      </c>
      <c r="S478" s="25">
        <f t="shared" ca="1" si="267"/>
        <v>3722600.7962107919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1580003.3269024009</v>
      </c>
      <c r="R479" s="25">
        <f t="array" aca="1" ref="R479" ca="1">INDEX('Lorri 401b'!L:L,MATCH('Retirement Calculator'!A479,'Lorri 401b'!N:N,0),0)</f>
        <v>2129727.1084096851</v>
      </c>
      <c r="S479" s="25">
        <f t="shared" ca="1" si="267"/>
        <v>3709730.4353120858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1578657.5351264249</v>
      </c>
      <c r="R480" s="25">
        <f t="array" aca="1" ref="R480" ca="1">INDEX('Lorri 401b'!L:L,MATCH('Retirement Calculator'!A480,'Lorri 401b'!N:N,0),0)</f>
        <v>2118148.9127832111</v>
      </c>
      <c r="S480" s="25">
        <f t="shared" ca="1" si="267"/>
        <v>3696806.447909636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1577306.1358847155</v>
      </c>
      <c r="R481" s="25">
        <f t="array" aca="1" ref="R481" ca="1">INDEX('Lorri 401b'!L:L,MATCH('Retirement Calculator'!A481,'Lorri 401b'!N:N,0),0)</f>
        <v>2106522.4746749601</v>
      </c>
      <c r="S481" s="25">
        <f t="shared" ca="1" si="267"/>
        <v>3683828.6105596758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1575949.1058128322</v>
      </c>
      <c r="R482" s="25">
        <f t="array" aca="1" ref="R482" ca="1">INDEX('Lorri 401b'!L:L,MATCH('Retirement Calculator'!A482,'Lorri 401b'!N:N,0),0)</f>
        <v>2094847.5930745914</v>
      </c>
      <c r="S482" s="25">
        <f t="shared" ca="1" si="267"/>
        <v>3670796.6988874236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1574586.4214489828</v>
      </c>
      <c r="R483" s="25">
        <f t="array" aca="1" ref="R483" ca="1">INDEX('Lorri 401b'!L:L,MATCH('Retirement Calculator'!A483,'Lorri 401b'!N:N,0),0)</f>
        <v>2083124.0661342209</v>
      </c>
      <c r="S483" s="25">
        <f t="shared" ca="1" si="267"/>
        <v>3657710.4875832037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1573218.0592336175</v>
      </c>
      <c r="R484" s="25">
        <f t="array" aca="1" ref="R484" ca="1">INDEX('Lorri 401b'!L:L,MATCH('Retirement Calculator'!A484,'Lorri 401b'!N:N,0),0)</f>
        <v>2071351.6911649322</v>
      </c>
      <c r="S484" s="25">
        <f t="shared" ca="1" si="267"/>
        <v>3644569.7503985497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1571843.9955090214</v>
      </c>
      <c r="R485" s="25">
        <f t="array" aca="1" ref="R485" ca="1">INDEX('Lorri 401b'!L:L,MATCH('Retirement Calculator'!A485,'Lorri 401b'!N:N,0),0)</f>
        <v>2059530.2646332716</v>
      </c>
      <c r="S485" s="25">
        <f t="shared" ca="1" si="267"/>
        <v>3631374.2601422928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1570464.2065189062</v>
      </c>
      <c r="R486" s="25">
        <f t="array" aca="1" ref="R486" ca="1">INDEX('Lorri 401b'!L:L,MATCH('Retirement Calculator'!A486,'Lorri 401b'!N:N,0),0)</f>
        <v>2047659.582157729</v>
      </c>
      <c r="S486" s="25">
        <f t="shared" ca="1" si="267"/>
        <v>3618123.7886766354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1569078.6684079987</v>
      </c>
      <c r="R487" s="25">
        <f t="array" aca="1" ref="R487" ca="1">INDEX('Lorri 401b'!L:L,MATCH('Retirement Calculator'!A487,'Lorri 401b'!N:N,0),0)</f>
        <v>2035739.4385052049</v>
      </c>
      <c r="S487" s="25">
        <f t="shared" ca="1" si="267"/>
        <v>3604818.1069132034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1567687.3572216292</v>
      </c>
      <c r="R488" s="25">
        <f t="array" aca="1" ref="R488" ca="1">INDEX('Lorri 401b'!L:L,MATCH('Retirement Calculator'!A488,'Lorri 401b'!N:N,0),0)</f>
        <v>2023769.6275874621</v>
      </c>
      <c r="S488" s="25">
        <f t="shared" ca="1" si="267"/>
        <v>3591456.9848090913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1566290.2489053165</v>
      </c>
      <c r="R489" s="25">
        <f t="array" aca="1" ref="R489" ca="1">INDEX('Lorri 401b'!L:L,MATCH('Retirement Calculator'!A489,'Lorri 401b'!N:N,0),0)</f>
        <v>2011749.9424575618</v>
      </c>
      <c r="S489" s="25">
        <f t="shared" ca="1" si="267"/>
        <v>3578040.1913628783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1564887.3193043524</v>
      </c>
      <c r="R490" s="25">
        <f t="array" aca="1" ref="R490" ca="1">INDEX('Lorri 401b'!L:L,MATCH('Retirement Calculator'!A490,'Lorri 401b'!N:N,0),0)</f>
        <v>1999680.1753062871</v>
      </c>
      <c r="S490" s="25">
        <f t="shared" ca="1" si="267"/>
        <v>3564567.4946106393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1563478.5441633845</v>
      </c>
      <c r="R491" s="25">
        <f t="array" aca="1" ref="R491" ca="1">INDEX('Lorri 401b'!L:L,MATCH('Retirement Calculator'!A491,'Lorri 401b'!N:N,0),0)</f>
        <v>1987560.1174585489</v>
      </c>
      <c r="S491" s="25">
        <f t="shared" ca="1" si="267"/>
        <v>3551038.6616219333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1562063.8991259958</v>
      </c>
      <c r="R492" s="25">
        <f t="array" aca="1" ref="R492" ca="1">INDEX('Lorri 401b'!L:L,MATCH('Retirement Calculator'!A492,'Lorri 401b'!N:N,0),0)</f>
        <v>1975389.5593697783</v>
      </c>
      <c r="S492" s="25">
        <f t="shared" ca="1" si="267"/>
        <v>3537453.4584957743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1560643.3597342847</v>
      </c>
      <c r="R493" s="25">
        <f t="array" aca="1" ref="R493" ca="1">INDEX('Lorri 401b'!L:L,MATCH('Retirement Calculator'!A493,'Lorri 401b'!N:N,0),0)</f>
        <v>1963168.2906223044</v>
      </c>
      <c r="S493" s="25">
        <f t="shared" ca="1" si="267"/>
        <v>3523811.6503565889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1559216.9014284413</v>
      </c>
      <c r="R494" s="25">
        <f t="array" aca="1" ref="R494" ca="1">INDEX('Lorri 401b'!L:L,MATCH('Retirement Calculator'!A494,'Lorri 401b'!N:N,0),0)</f>
        <v>1950896.0999217161</v>
      </c>
      <c r="S494" s="25">
        <f t="shared" ca="1" si="267"/>
        <v>3510113.0013501574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1557784.4995463237</v>
      </c>
      <c r="R495" s="25">
        <f t="array" aca="1" ref="R495" ca="1">INDEX('Lorri 401b'!L:L,MATCH('Retirement Calculator'!A495,'Lorri 401b'!N:N,0),0)</f>
        <v>1938572.7750932088</v>
      </c>
      <c r="S495" s="25">
        <f t="shared" ca="1" si="267"/>
        <v>3496357.2746395324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1556346.1293230306</v>
      </c>
      <c r="R496" s="25">
        <f t="array" aca="1" ref="R496" ca="1">INDEX('Lorri 401b'!L:L,MATCH('Retirement Calculator'!A496,'Lorri 401b'!N:N,0),0)</f>
        <v>1926198.103077916</v>
      </c>
      <c r="S496" s="25">
        <f t="shared" ca="1" si="267"/>
        <v>3482544.2324009463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1554901.7658904737</v>
      </c>
      <c r="R497" s="25">
        <f t="array" aca="1" ref="R497" ca="1">INDEX('Lorri 401b'!L:L,MATCH('Retirement Calculator'!A497,'Lorri 401b'!N:N,0),0)</f>
        <v>1913771.8699292261</v>
      </c>
      <c r="S497" s="25">
        <f t="shared" ca="1" si="267"/>
        <v>3468673.6358196996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1553451.3842769479</v>
      </c>
      <c r="R498" s="25">
        <f t="array" aca="1" ref="R498" ca="1">INDEX('Lorri 401b'!L:L,MATCH('Retirement Calculator'!A498,'Lorri 401b'!N:N,0),0)</f>
        <v>1901293.8608090833</v>
      </c>
      <c r="S498" s="25">
        <f t="shared" ca="1" si="267"/>
        <v>3454745.245086031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1551994.9594066991</v>
      </c>
      <c r="R499" s="25">
        <f t="array" aca="1" ref="R499" ca="1">INDEX('Lorri 401b'!L:L,MATCH('Retirement Calculator'!A499,'Lorri 401b'!N:N,0),0)</f>
        <v>1888763.8599842733</v>
      </c>
      <c r="S499" s="25">
        <f t="shared" ca="1" si="267"/>
        <v>3440758.8193909721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1550532.4660994909</v>
      </c>
      <c r="R500" s="25">
        <f t="array" aca="1" ref="R500" ca="1">INDEX('Lorri 401b'!L:L,MATCH('Retirement Calculator'!A500,'Lorri 401b'!N:N,0),0)</f>
        <v>1876181.6508226932</v>
      </c>
      <c r="S500" s="25">
        <f t="shared" ca="1" si="267"/>
        <v>3426714.1169221839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1549063.8790701693</v>
      </c>
      <c r="R501" s="25">
        <f t="array" aca="1" ref="R501" ca="1">INDEX('Lorri 401b'!L:L,MATCH('Retirement Calculator'!A501,'Lorri 401b'!N:N,0),0)</f>
        <v>1863547.0157896066</v>
      </c>
      <c r="S501" s="25">
        <f t="shared" ca="1" si="267"/>
        <v>3412610.8948597759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1547589.1729282255</v>
      </c>
      <c r="R502" s="25">
        <f t="array" aca="1" ref="R502" ca="1">INDEX('Lorri 401b'!L:L,MATCH('Retirement Calculator'!A502,'Lorri 401b'!N:N,0),0)</f>
        <v>1850859.7364438821</v>
      </c>
      <c r="S502" s="25">
        <f t="shared" ca="1" si="267"/>
        <v>3398448.9093721076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1546108.322177357</v>
      </c>
      <c r="R503" s="25">
        <f t="array" aca="1" ref="R503" ca="1">INDEX('Lorri 401b'!L:L,MATCH('Retirement Calculator'!A503,'Lorri 401b'!N:N,0),0)</f>
        <v>1838119.5934342172</v>
      </c>
      <c r="S503" s="25">
        <f t="shared" ca="1" si="267"/>
        <v>3384227.9156115744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1544621.3012150265</v>
      </c>
      <c r="R504" s="25">
        <f t="array" aca="1" ref="R504" ca="1">INDEX('Lorri 401b'!L:L,MATCH('Retirement Calculator'!A504,'Lorri 401b'!N:N,0),0)</f>
        <v>1825326.3664953453</v>
      </c>
      <c r="S504" s="25">
        <f t="shared" ca="1" si="267"/>
        <v>3369947.6677103718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1543128.0843320196</v>
      </c>
      <c r="R505" s="25">
        <f t="array" aca="1" ref="R505" ca="1">INDEX('Lorri 401b'!L:L,MATCH('Retirement Calculator'!A505,'Lorri 401b'!N:N,0),0)</f>
        <v>1812479.8344442281</v>
      </c>
      <c r="S505" s="25">
        <f t="shared" ca="1" si="267"/>
        <v>3355607.9187762477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1541628.6457120001</v>
      </c>
      <c r="R506" s="25">
        <f t="array" aca="1" ref="R506" ca="1">INDEX('Lorri 401b'!L:L,MATCH('Retirement Calculator'!A506,'Lorri 401b'!N:N,0),0)</f>
        <v>1799579.7751762313</v>
      </c>
      <c r="S506" s="25">
        <f t="shared" ca="1" si="267"/>
        <v>3341208.4208882311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1540122.9594310638</v>
      </c>
      <c r="R507" s="25">
        <f t="array" aca="1" ref="R507" ca="1">INDEX('Lorri 401b'!L:L,MATCH('Retirement Calculator'!A507,'Lorri 401b'!N:N,0),0)</f>
        <v>1786625.9656612843</v>
      </c>
      <c r="S507" s="25">
        <f t="shared" ca="1" si="267"/>
        <v>3326748.9250923479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1538610.9994572904</v>
      </c>
      <c r="R508" s="25">
        <f t="array" aca="1" ref="R508" ca="1">INDEX('Lorri 401b'!L:L,MATCH('Retirement Calculator'!A508,'Lorri 401b'!N:N,0),0)</f>
        <v>1773618.1819400252</v>
      </c>
      <c r="S508" s="25">
        <f t="shared" ca="1" si="267"/>
        <v>3312229.1813973156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1537092.739650293</v>
      </c>
      <c r="R509" s="25">
        <f t="array" aca="1" ref="R509" ca="1">INDEX('Lorri 401b'!L:L,MATCH('Retirement Calculator'!A509,'Lorri 401b'!N:N,0),0)</f>
        <v>1760556.1991199274</v>
      </c>
      <c r="S509" s="25">
        <f t="shared" ca="1" si="267"/>
        <v>3297648.9387702206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1535568.1537607664</v>
      </c>
      <c r="R510" s="25">
        <f t="array" aca="1" ref="R510" ca="1">INDEX('Lorri 401b'!L:L,MATCH('Retirement Calculator'!A510,'Lorri 401b'!N:N,0),0)</f>
        <v>1747439.7913714126</v>
      </c>
      <c r="S510" s="25">
        <f t="shared" ca="1" si="267"/>
        <v>3283007.9451321792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1534037.2154300334</v>
      </c>
      <c r="R511" s="25">
        <f t="array" aca="1" ref="R511" ca="1">INDEX('Lorri 401b'!L:L,MATCH('Retirement Calculator'!A511,'Lorri 401b'!N:N,0),0)</f>
        <v>1734268.7319239455</v>
      </c>
      <c r="S511" s="25">
        <f t="shared" ca="1" si="267"/>
        <v>3268305.9473539786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1532499.8981895891</v>
      </c>
      <c r="R512" s="25">
        <f t="array" aca="1" ref="R512" ca="1">INDEX('Lorri 401b'!L:L,MATCH('Retirement Calculator'!A512,'Lorri 401b'!N:N,0),0)</f>
        <v>1721042.7930621142</v>
      </c>
      <c r="S512" s="25">
        <f t="shared" ca="1" si="267"/>
        <v>3253542.6912517035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1530956.1754606429</v>
      </c>
      <c r="R513" s="25">
        <f t="array" aca="1" ref="R513" ca="1">INDEX('Lorri 401b'!L:L,MATCH('Retirement Calculator'!A513,'Lorri 401b'!N:N,0),0)</f>
        <v>1707761.7461216918</v>
      </c>
      <c r="S513" s="25">
        <f t="shared" ca="1" si="267"/>
        <v>3238717.9215823347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1529406.0205536594</v>
      </c>
      <c r="R514" s="25">
        <f t="array" aca="1" ref="R514" ca="1">INDEX('Lorri 401b'!L:L,MATCH('Retirement Calculator'!A514,'Lorri 401b'!N:N,0),0)</f>
        <v>1694425.3614856843</v>
      </c>
      <c r="S514" s="25">
        <f t="shared" ca="1" si="267"/>
        <v>3223831.3820393439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1527849.4066678968</v>
      </c>
      <c r="R515" s="25">
        <f t="array" aca="1" ref="R515" ca="1">INDEX('Lorri 401b'!L:L,MATCH('Retirement Calculator'!A515,'Lorri 401b'!N:N,0),0)</f>
        <v>1681033.40858036</v>
      </c>
      <c r="S515" s="25">
        <f t="shared" ca="1" si="267"/>
        <v>3208882.8152482565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1526286.3068909436</v>
      </c>
      <c r="R516" s="25">
        <f t="array" aca="1" ref="R516" ca="1">INDEX('Lorri 401b'!L:L,MATCH('Retirement Calculator'!A516,'Lorri 401b'!N:N,0),0)</f>
        <v>1667585.6558712637</v>
      </c>
      <c r="S516" s="25">
        <f t="shared" ca="1" si="267"/>
        <v>3193871.9627622073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1524716.6941982531</v>
      </c>
      <c r="R517" s="25">
        <f t="array" aca="1" ref="R517" ca="1">INDEX('Lorri 401b'!L:L,MATCH('Retirement Calculator'!A517,'Lorri 401b'!N:N,0),0)</f>
        <v>1654081.8708592127</v>
      </c>
      <c r="S517" s="25">
        <f t="shared" ca="1" si="267"/>
        <v>3178798.5650574658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1523140.5414526763</v>
      </c>
      <c r="R518" s="25">
        <f t="array" aca="1" ref="R518" ca="1">INDEX('Lorri 401b'!L:L,MATCH('Retirement Calculator'!A518,'Lorri 401b'!N:N,0),0)</f>
        <v>1640521.8200762782</v>
      </c>
      <c r="S518" s="25">
        <f t="shared" ca="1" si="267"/>
        <v>3163662.3615289545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1521557.8214039931</v>
      </c>
      <c r="R519" s="25">
        <f t="array" aca="1" ref="R519" ca="1">INDEX('Lorri 401b'!L:L,MATCH('Retirement Calculator'!A519,'Lorri 401b'!N:N,0),0)</f>
        <v>1626905.2690817481</v>
      </c>
      <c r="S519" s="25">
        <f t="shared" ca="1" si="267"/>
        <v>3148463.0904857414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1519968.5066884402</v>
      </c>
      <c r="R520" s="25">
        <f t="array" aca="1" ref="R520" ca="1">INDEX('Lorri 401b'!L:L,MATCH('Retirement Calculator'!A520,'Lorri 401b'!N:N,0),0)</f>
        <v>1613231.9824580741</v>
      </c>
      <c r="S520" s="25">
        <f t="shared" ca="1" si="267"/>
        <v>3133200.4891465143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1518372.5698282393</v>
      </c>
      <c r="R521" s="25">
        <f t="array" aca="1" ref="R521" ca="1">INDEX('Lorri 401b'!L:L,MATCH('Retirement Calculator'!A521,'Lorri 401b'!N:N,0),0)</f>
        <v>1599501.7238068015</v>
      </c>
      <c r="S521" s="25">
        <f t="shared" ref="S521:S775" ca="1" si="527">SUM(Q521:R521)</f>
        <v>3117874.2936350405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1516769.9832311207</v>
      </c>
      <c r="R522" s="25">
        <f t="array" aca="1" ref="R522" ca="1">INDEX('Lorri 401b'!L:L,MATCH('Retirement Calculator'!A522,'Lorri 401b'!N:N,0),0)</f>
        <v>1585714.2557444819</v>
      </c>
      <c r="S522" s="25">
        <f t="shared" ca="1" si="527"/>
        <v>3102484.2389756027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1515160.7191898476</v>
      </c>
      <c r="R523" s="25">
        <f t="array" aca="1" ref="R523" ca="1">INDEX('Lorri 401b'!L:L,MATCH('Retirement Calculator'!A523,'Lorri 401b'!N:N,0),0)</f>
        <v>1571869.3398985693</v>
      </c>
      <c r="S523" s="25">
        <f t="shared" ca="1" si="527"/>
        <v>3087030.0590884169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1513544.7498817358</v>
      </c>
      <c r="R524" s="25">
        <f t="array" aca="1" ref="R524" ca="1">INDEX('Lorri 401b'!L:L,MATCH('Retirement Calculator'!A524,'Lorri 401b'!N:N,0),0)</f>
        <v>1557966.7369032989</v>
      </c>
      <c r="S524" s="25">
        <f t="shared" ca="1" si="527"/>
        <v>3071511.4867850346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1511922.0473681735</v>
      </c>
      <c r="R525" s="25">
        <f t="array" aca="1" ref="R525" ca="1">INDEX('Lorri 401b'!L:L,MATCH('Retirement Calculator'!A525,'Lorri 401b'!N:N,0),0)</f>
        <v>1544006.2063955481</v>
      </c>
      <c r="S525" s="25">
        <f t="shared" ca="1" si="527"/>
        <v>3055928.2537637213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1510292.583594138</v>
      </c>
      <c r="R526" s="25">
        <f t="array" aca="1" ref="R526" ca="1">INDEX('Lorri 401b'!L:L,MATCH('Retirement Calculator'!A526,'Lorri 401b'!N:N,0),0)</f>
        <v>1529987.5070106816</v>
      </c>
      <c r="S526" s="25">
        <f t="shared" ca="1" si="527"/>
        <v>3040280.0906048194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1508656.3303877108</v>
      </c>
      <c r="R527" s="25">
        <f t="array" aca="1" ref="R527" ca="1">INDEX('Lorri 401b'!L:L,MATCH('Retirement Calculator'!A527,'Lorri 401b'!N:N,0),0)</f>
        <v>1515910.3963783782</v>
      </c>
      <c r="S527" s="25">
        <f t="shared" ca="1" si="527"/>
        <v>3024566.726766089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1507013.2594595901</v>
      </c>
      <c r="R528" s="25">
        <f t="array" aca="1" ref="R528" ca="1">INDEX('Lorri 401b'!L:L,MATCH('Retirement Calculator'!A528,'Lorri 401b'!N:N,0),0)</f>
        <v>1501774.6311184401</v>
      </c>
      <c r="S528" s="25">
        <f t="shared" ca="1" si="527"/>
        <v>3008787.8905780301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1505363.3424026023</v>
      </c>
      <c r="R529" s="25">
        <f t="array" aca="1" ref="R529" ca="1">INDEX('Lorri 401b'!L:L,MATCH('Retirement Calculator'!A529,'Lorri 401b'!N:N,0),0)</f>
        <v>1487579.9668365857</v>
      </c>
      <c r="S529" s="25">
        <f t="shared" ca="1" si="527"/>
        <v>2992943.3092391882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1503706.5506912104</v>
      </c>
      <c r="R530" s="25">
        <f t="array" aca="1" ref="R530" ca="1">INDEX('Lorri 401b'!L:L,MATCH('Retirement Calculator'!A530,'Lorri 401b'!N:N,0),0)</f>
        <v>1473326.1581202236</v>
      </c>
      <c r="S530" s="25">
        <f t="shared" ca="1" si="527"/>
        <v>2977032.708811434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1502042.855681021</v>
      </c>
      <c r="R531" s="25">
        <f t="array" aca="1" ref="R531" ca="1">INDEX('Lorri 401b'!L:L,MATCH('Retirement Calculator'!A531,'Lorri 401b'!N:N,0),0)</f>
        <v>1459012.95853421</v>
      </c>
      <c r="S531" s="25">
        <f t="shared" ca="1" si="527"/>
        <v>2961055.8142152308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1500372.228608289</v>
      </c>
      <c r="R532" s="25">
        <f t="array" aca="1" ref="R532" ca="1">INDEX('Lorri 401b'!L:L,MATCH('Retirement Calculator'!A532,'Lorri 401b'!N:N,0),0)</f>
        <v>1444640.120616588</v>
      </c>
      <c r="S532" s="25">
        <f t="shared" ca="1" si="527"/>
        <v>2945012.3492248771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1498694.6405894207</v>
      </c>
      <c r="R533" s="25">
        <f t="array" aca="1" ref="R533" ca="1">INDEX('Lorri 401b'!L:L,MATCH('Retirement Calculator'!A533,'Lorri 401b'!N:N,0),0)</f>
        <v>1430207.3958743094</v>
      </c>
      <c r="S533" s="25">
        <f t="shared" ca="1" si="527"/>
        <v>2928902.03646373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1497010.0626204738</v>
      </c>
      <c r="R534" s="25">
        <f t="array" aca="1" ref="R534" ca="1">INDEX('Lorri 401b'!L:L,MATCH('Retirement Calculator'!A534,'Lorri 401b'!N:N,0),0)</f>
        <v>1415714.5347789377</v>
      </c>
      <c r="S534" s="25">
        <f t="shared" ca="1" si="527"/>
        <v>2912724.5973994117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1495318.4655766564</v>
      </c>
      <c r="R535" s="25">
        <f t="array" aca="1" ref="R535" ca="1">INDEX('Lorri 401b'!L:L,MATCH('Retirement Calculator'!A535,'Lorri 401b'!N:N,0),0)</f>
        <v>1401161.2867623353</v>
      </c>
      <c r="S535" s="25">
        <f t="shared" ca="1" si="527"/>
        <v>2896479.7523389915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1493619.8202118231</v>
      </c>
      <c r="R536" s="25">
        <f t="array" aca="1" ref="R536" ca="1">INDEX('Lorri 401b'!L:L,MATCH('Retirement Calculator'!A536,'Lorri 401b'!N:N,0),0)</f>
        <v>1386547.4002123305</v>
      </c>
      <c r="S536" s="25">
        <f t="shared" ca="1" si="527"/>
        <v>2880167.2204241538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1491914.0971579696</v>
      </c>
      <c r="R537" s="25">
        <f t="array" aca="1" ref="R537" ca="1">INDEX('Lorri 401b'!L:L,MATCH('Retirement Calculator'!A537,'Lorri 401b'!N:N,0),0)</f>
        <v>1371872.6224683675</v>
      </c>
      <c r="S537" s="25">
        <f t="shared" ca="1" si="527"/>
        <v>2863786.7196263373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1490201.2669247249</v>
      </c>
      <c r="R538" s="25">
        <f t="array" aca="1" ref="R538" ca="1">INDEX('Lorri 401b'!L:L,MATCH('Retirement Calculator'!A538,'Lorri 401b'!N:N,0),0)</f>
        <v>1357136.6998171378</v>
      </c>
      <c r="S538" s="25">
        <f t="shared" ca="1" si="527"/>
        <v>2847337.9667418627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1488481.2998988419</v>
      </c>
      <c r="R539" s="25">
        <f t="array" aca="1" ref="R539" ca="1">INDEX('Lorri 401b'!L:L,MATCH('Retirement Calculator'!A539,'Lorri 401b'!N:N,0),0)</f>
        <v>1342339.3774881947</v>
      </c>
      <c r="S539" s="25">
        <f t="shared" ca="1" si="527"/>
        <v>2830820.6773870364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1486754.1663436843</v>
      </c>
      <c r="R540" s="25">
        <f t="array" aca="1" ref="R540" ca="1">INDEX('Lorri 401b'!L:L,MATCH('Retirement Calculator'!A540,'Lorri 401b'!N:N,0),0)</f>
        <v>1327480.3996495476</v>
      </c>
      <c r="S540" s="25">
        <f t="shared" ca="1" si="527"/>
        <v>2814234.5659932317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1485019.8363987135</v>
      </c>
      <c r="R541" s="25">
        <f t="array" aca="1" ref="R541" ca="1">INDEX('Lorri 401b'!L:L,MATCH('Retirement Calculator'!A541,'Lorri 401b'!N:N,0),0)</f>
        <v>1312559.5094032395</v>
      </c>
      <c r="S541" s="25">
        <f t="shared" ca="1" si="527"/>
        <v>2797579.3458019532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1483278.280078972</v>
      </c>
      <c r="R542" s="25">
        <f t="array" aca="1" ref="R542" ca="1">INDEX('Lorri 401b'!L:L,MATCH('Retirement Calculator'!A542,'Lorri 401b'!N:N,0),0)</f>
        <v>1297576.448780905</v>
      </c>
      <c r="S542" s="25">
        <f t="shared" ca="1" si="527"/>
        <v>2780854.7288598772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1481529.4672745648</v>
      </c>
      <c r="R543" s="25">
        <f t="array" aca="1" ref="R543" ca="1">INDEX('Lorri 401b'!L:L,MATCH('Retirement Calculator'!A543,'Lorri 401b'!N:N,0),0)</f>
        <v>1282530.958739311</v>
      </c>
      <c r="S543" s="25">
        <f t="shared" ca="1" si="527"/>
        <v>2764060.4260138758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1479773.3677501392</v>
      </c>
      <c r="R544" s="25">
        <f t="array" aca="1" ref="R544" ca="1">INDEX('Lorri 401b'!L:L,MATCH('Retirement Calculator'!A544,'Lorri 401b'!N:N,0),0)</f>
        <v>1267422.779155877</v>
      </c>
      <c r="S544" s="25">
        <f t="shared" ca="1" si="527"/>
        <v>2747196.1469060164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1478009.9511443619</v>
      </c>
      <c r="R545" s="25">
        <f t="array" aca="1" ref="R545" ca="1">INDEX('Lorri 401b'!L:L,MATCH('Retirement Calculator'!A545,'Lorri 401b'!N:N,0),0)</f>
        <v>1252251.6488241786</v>
      </c>
      <c r="S545" s="25">
        <f t="shared" ca="1" si="527"/>
        <v>2730261.5999685405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1476239.1869693939</v>
      </c>
      <c r="R546" s="25">
        <f t="array" aca="1" ref="R546" ca="1">INDEX('Lorri 401b'!L:L,MATCH('Retirement Calculator'!A546,'Lorri 401b'!N:N,0),0)</f>
        <v>1237017.3054494315</v>
      </c>
      <c r="S546" s="25">
        <f t="shared" ca="1" si="527"/>
        <v>2713256.4924188256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1474461.0446103634</v>
      </c>
      <c r="R547" s="25">
        <f t="array" aca="1" ref="R547" ca="1">INDEX('Lorri 401b'!L:L,MATCH('Retirement Calculator'!A547,'Lorri 401b'!N:N,0),0)</f>
        <v>1221719.4856439563</v>
      </c>
      <c r="S547" s="25">
        <f t="shared" ca="1" si="527"/>
        <v>2696180.5302543198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1472675.4933248372</v>
      </c>
      <c r="R548" s="25">
        <f t="array" aca="1" ref="R548" ca="1">INDEX('Lorri 401b'!L:L,MATCH('Retirement Calculator'!A548,'Lorri 401b'!N:N,0),0)</f>
        <v>1206357.9249226251</v>
      </c>
      <c r="S548" s="25">
        <f t="shared" ca="1" si="527"/>
        <v>2679033.4182474623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1470882.5022422879</v>
      </c>
      <c r="R549" s="25">
        <f t="array" aca="1" ref="R549" ca="1">INDEX('Lorri 401b'!L:L,MATCH('Retirement Calculator'!A549,'Lorri 401b'!N:N,0),0)</f>
        <v>1190932.357698288</v>
      </c>
      <c r="S549" s="25">
        <f t="shared" ca="1" si="527"/>
        <v>2661814.8599405759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1469082.0403635611</v>
      </c>
      <c r="R550" s="25">
        <f t="array" aca="1" ref="R550" ca="1">INDEX('Lorri 401b'!L:L,MATCH('Retirement Calculator'!A550,'Lorri 401b'!N:N,0),0)</f>
        <v>1175442.517277183</v>
      </c>
      <c r="S550" s="25">
        <f t="shared" ca="1" si="527"/>
        <v>2644524.5576407444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1467274.0765603399</v>
      </c>
      <c r="R551" s="25">
        <f t="array" aca="1" ref="R551" ca="1">INDEX('Lorri 401b'!L:L,MATCH('Retirement Calculator'!A551,'Lorri 401b'!N:N,0),0)</f>
        <v>1159888.1358543234</v>
      </c>
      <c r="S551" s="25">
        <f t="shared" ca="1" si="527"/>
        <v>2627162.2124146633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1465458.5795746052</v>
      </c>
      <c r="R552" s="25">
        <f t="array" aca="1" ref="R552" ca="1">INDEX('Lorri 401b'!L:L,MATCH('Retirement Calculator'!A552,'Lorri 401b'!N:N,0),0)</f>
        <v>1144268.9445088685</v>
      </c>
      <c r="S552" s="25">
        <f t="shared" ca="1" si="527"/>
        <v>2609727.5240834737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1463635.5180180967</v>
      </c>
      <c r="R553" s="25">
        <f t="array" aca="1" ref="R553" ca="1">INDEX('Lorri 401b'!L:L,MATCH('Retirement Calculator'!A553,'Lorri 401b'!N:N,0),0)</f>
        <v>1128584.6731994743</v>
      </c>
      <c r="S553" s="25">
        <f t="shared" ca="1" si="527"/>
        <v>2592220.191217571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1461804.8603717692</v>
      </c>
      <c r="R554" s="25">
        <f t="array" aca="1" ref="R554" ca="1">INDEX('Lorri 401b'!L:L,MATCH('Retirement Calculator'!A554,'Lorri 401b'!N:N,0),0)</f>
        <v>1112835.0507596242</v>
      </c>
      <c r="S554" s="25">
        <f t="shared" ca="1" si="527"/>
        <v>2574639.9111313932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1459966.5749852487</v>
      </c>
      <c r="R555" s="25">
        <f t="array" aca="1" ref="R555" ca="1">INDEX('Lorri 401b'!L:L,MATCH('Retirement Calculator'!A555,'Lorri 401b'!N:N,0),0)</f>
        <v>1097019.8048929414</v>
      </c>
      <c r="S555" s="25">
        <f t="shared" ca="1" si="527"/>
        <v>2556986.3798781903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1458120.6300762845</v>
      </c>
      <c r="R556" s="25">
        <f t="array" aca="1" ref="R556" ca="1">INDEX('Lorri 401b'!L:L,MATCH('Retirement Calculator'!A556,'Lorri 401b'!N:N,0),0)</f>
        <v>1081138.6621684807</v>
      </c>
      <c r="S556" s="25">
        <f t="shared" ca="1" si="527"/>
        <v>2539259.292244765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1456266.9937301995</v>
      </c>
      <c r="R557" s="25">
        <f t="array" aca="1" ref="R557" ca="1">INDEX('Lorri 401b'!L:L,MATCH('Retirement Calculator'!A557,'Lorri 401b'!N:N,0),0)</f>
        <v>1065191.3480160015</v>
      </c>
      <c r="S557" s="25">
        <f t="shared" ca="1" si="527"/>
        <v>2521458.3417462008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1454405.6338993392</v>
      </c>
      <c r="R558" s="25">
        <f t="array" aca="1" ref="R558" ca="1">INDEX('Lorri 401b'!L:L,MATCH('Retirement Calculator'!A558,'Lorri 401b'!N:N,0),0)</f>
        <v>1049177.5867212203</v>
      </c>
      <c r="S558" s="25">
        <f t="shared" ca="1" si="527"/>
        <v>2503583.2206205595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1452536.5184025171</v>
      </c>
      <c r="R559" s="25">
        <f t="array" aca="1" ref="R559" ca="1">INDEX('Lorri 401b'!L:L,MATCH('Retirement Calculator'!A559,'Lorri 401b'!N:N,0),0)</f>
        <v>1033097.1014210442</v>
      </c>
      <c r="S559" s="25">
        <f t="shared" ca="1" si="527"/>
        <v>2485633.619823561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1450659.6149244581</v>
      </c>
      <c r="R560" s="25">
        <f t="array" aca="1" ref="R560" ca="1">INDEX('Lorri 401b'!L:L,MATCH('Retirement Calculator'!A560,'Lorri 401b'!N:N,0),0)</f>
        <v>1016949.614098784</v>
      </c>
      <c r="S560" s="25">
        <f t="shared" ca="1" si="527"/>
        <v>2467609.2290232424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1448774.8910152405</v>
      </c>
      <c r="R561" s="25">
        <f t="array" aca="1" ref="R561" ca="1">INDEX('Lorri 401b'!L:L,MATCH('Retirement Calculator'!A561,'Lorri 401b'!N:N,0),0)</f>
        <v>1000734.8455793478</v>
      </c>
      <c r="S561" s="25">
        <f t="shared" ca="1" si="527"/>
        <v>2449509.7365945885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1446882.3140897346</v>
      </c>
      <c r="R562" s="25">
        <f t="array" aca="1" ref="R562" ca="1">INDEX('Lorri 401b'!L:L,MATCH('Retirement Calculator'!A562,'Lorri 401b'!N:N,0),0)</f>
        <v>984452.5155244139</v>
      </c>
      <c r="S562" s="25">
        <f t="shared" ca="1" si="527"/>
        <v>2431334.8296141485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1444981.8514270389</v>
      </c>
      <c r="R563" s="25">
        <f t="array" aca="1" ref="R563" ca="1">INDEX('Lorri 401b'!L:L,MATCH('Retirement Calculator'!A563,'Lorri 401b'!N:N,0),0)</f>
        <v>968102.34242758446</v>
      </c>
      <c r="S563" s="25">
        <f t="shared" ca="1" si="527"/>
        <v>2413084.1938546235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1443073.4701699154</v>
      </c>
      <c r="R564" s="25">
        <f t="array" aca="1" ref="R564" ca="1">INDEX('Lorri 401b'!L:L,MATCH('Retirement Calculator'!A564,'Lorri 401b'!N:N,0),0)</f>
        <v>951684.04360951821</v>
      </c>
      <c r="S564" s="25">
        <f t="shared" ca="1" si="527"/>
        <v>2394757.5137794334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1441157.1373242205</v>
      </c>
      <c r="R565" s="25">
        <f t="array" aca="1" ref="R565" ca="1">INDEX('Lorri 401b'!L:L,MATCH('Retirement Calculator'!A565,'Lorri 401b'!N:N,0),0)</f>
        <v>935197.33521304338</v>
      </c>
      <c r="S565" s="25">
        <f t="shared" ca="1" si="527"/>
        <v>2376354.4725372638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1439232.8197583354</v>
      </c>
      <c r="R566" s="25">
        <f t="array" aca="1" ref="R566" ca="1">INDEX('Lorri 401b'!L:L,MATCH('Retirement Calculator'!A566,'Lorri 401b'!N:N,0),0)</f>
        <v>918641.93219824985</v>
      </c>
      <c r="S566" s="25">
        <f t="shared" ca="1" si="527"/>
        <v>2357874.7519565853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1437300.4842025922</v>
      </c>
      <c r="R567" s="25">
        <f t="array" aca="1" ref="R567" ca="1">INDEX('Lorri 401b'!L:L,MATCH('Retirement Calculator'!A567,'Lorri 401b'!N:N,0),0)</f>
        <v>902017.54833756131</v>
      </c>
      <c r="S567" s="25">
        <f t="shared" ca="1" si="527"/>
        <v>2339318.0325401537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1435360.0972487002</v>
      </c>
      <c r="R568" s="25">
        <f t="array" aca="1" ref="R568" ca="1">INDEX('Lorri 401b'!L:L,MATCH('Retirement Calculator'!A568,'Lorri 401b'!N:N,0),0)</f>
        <v>885323.89621078665</v>
      </c>
      <c r="S568" s="25">
        <f t="shared" ca="1" si="527"/>
        <v>2320683.9934594869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1433411.625349167</v>
      </c>
      <c r="R569" s="25">
        <f t="array" aca="1" ref="R569" ca="1">INDEX('Lorri 401b'!L:L,MATCH('Retirement Calculator'!A569,'Lorri 401b'!N:N,0),0)</f>
        <v>868560.68720015034</v>
      </c>
      <c r="S569" s="25">
        <f t="shared" ca="1" si="527"/>
        <v>2301972.3125493173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1431455.0348167191</v>
      </c>
      <c r="R570" s="25">
        <f t="array" aca="1" ref="R570" ca="1">INDEX('Lorri 401b'!L:L,MATCH('Retirement Calculator'!A570,'Lorri 401b'!N:N,0),0)</f>
        <v>851727.63148530305</v>
      </c>
      <c r="S570" s="25">
        <f t="shared" ca="1" si="527"/>
        <v>2283182.6663020221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1429490.2918237194</v>
      </c>
      <c r="R571" s="25">
        <f t="array" aca="1" ref="R571" ca="1">INDEX('Lorri 401b'!L:L,MATCH('Retirement Calculator'!A571,'Lorri 401b'!N:N,0),0)</f>
        <v>834824.43803831062</v>
      </c>
      <c r="S571" s="25">
        <f t="shared" ca="1" si="527"/>
        <v>2264314.7298620301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1427517.3624015821</v>
      </c>
      <c r="R572" s="25">
        <f t="array" aca="1" ref="R572" ca="1">INDEX('Lorri 401b'!L:L,MATCH('Retirement Calculator'!A572,'Lorri 401b'!N:N,0),0)</f>
        <v>817850.81461862242</v>
      </c>
      <c r="S572" s="25">
        <f t="shared" ca="1" si="527"/>
        <v>2245368.1770202043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1425536.2124401859</v>
      </c>
      <c r="R573" s="25">
        <f t="array" aca="1" ref="R573" ca="1">INDEX('Lorri 401b'!L:L,MATCH('Retirement Calculator'!A573,'Lorri 401b'!N:N,0),0)</f>
        <v>800806.46776801883</v>
      </c>
      <c r="S573" s="25">
        <f t="shared" ca="1" si="527"/>
        <v>2226342.6802082048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1423546.807687284</v>
      </c>
      <c r="R574" s="25">
        <f t="array" aca="1" ref="R574" ca="1">INDEX('Lorri 401b'!L:L,MATCH('Retirement Calculator'!A574,'Lorri 401b'!N:N,0),0)</f>
        <v>783691.10280553775</v>
      </c>
      <c r="S574" s="25">
        <f t="shared" ca="1" si="527"/>
        <v>2207237.9104928216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1421549.1137479115</v>
      </c>
      <c r="R575" s="25">
        <f t="array" aca="1" ref="R575" ca="1">INDEX('Lorri 401b'!L:L,MATCH('Retirement Calculator'!A575,'Lorri 401b'!N:N,0),0)</f>
        <v>766504.42382237967</v>
      </c>
      <c r="S575" s="25">
        <f t="shared" ca="1" si="527"/>
        <v>2188053.5375702912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1419543.0960837917</v>
      </c>
      <c r="R576" s="25">
        <f t="array" aca="1" ref="R576" ca="1">INDEX('Lorri 401b'!L:L,MATCH('Retirement Calculator'!A576,'Lorri 401b'!N:N,0),0)</f>
        <v>749246.13367679168</v>
      </c>
      <c r="S576" s="25">
        <f t="shared" ca="1" si="527"/>
        <v>2168789.2297605835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1417528.7200127379</v>
      </c>
      <c r="R577" s="25">
        <f t="array" aca="1" ref="R577" ca="1">INDEX('Lorri 401b'!L:L,MATCH('Retirement Calculator'!A577,'Lorri 401b'!N:N,0),0)</f>
        <v>731915.93398893042</v>
      </c>
      <c r="S577" s="25">
        <f t="shared" ca="1" si="527"/>
        <v>2149444.6540016681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1415505.9507080549</v>
      </c>
      <c r="R578" s="25">
        <f t="array" aca="1" ref="R578" ca="1">INDEX('Lorri 401b'!L:L,MATCH('Retirement Calculator'!A578,'Lorri 401b'!N:N,0),0)</f>
        <v>714513.52513570304</v>
      </c>
      <c r="S578" s="25">
        <f t="shared" ca="1" si="527"/>
        <v>2130019.4758437579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1413474.7531979356</v>
      </c>
      <c r="R579" s="25">
        <f t="array" aca="1" ref="R579" ca="1">INDEX('Lorri 401b'!L:L,MATCH('Retirement Calculator'!A579,'Lorri 401b'!N:N,0),0)</f>
        <v>697038.60624558723</v>
      </c>
      <c r="S579" s="25">
        <f t="shared" ca="1" si="527"/>
        <v>2110513.359443523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1411435.0923648577</v>
      </c>
      <c r="R580" s="25">
        <f t="array" aca="1" ref="R580" ca="1">INDEX('Lorri 401b'!L:L,MATCH('Retirement Calculator'!A580,'Lorri 401b'!N:N,0),0)</f>
        <v>679490.8751934293</v>
      </c>
      <c r="S580" s="25">
        <f t="shared" ca="1" si="527"/>
        <v>2090925.9675582871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1409386.9329449751</v>
      </c>
      <c r="R581" s="25">
        <f t="array" aca="1" ref="R581" ca="1">INDEX('Lorri 401b'!L:L,MATCH('Retirement Calculator'!A581,'Lorri 401b'!N:N,0),0)</f>
        <v>661870.02859522076</v>
      </c>
      <c r="S581" s="25">
        <f t="shared" ca="1" si="527"/>
        <v>2071256.9615401959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1407330.2395275098</v>
      </c>
      <c r="R582" s="25">
        <f t="array" aca="1" ref="R582" ca="1">INDEX('Lorri 401b'!L:L,MATCH('Retirement Calculator'!A582,'Lorri 401b'!N:N,0),0)</f>
        <v>644175.76180285297</v>
      </c>
      <c r="S582" s="25">
        <f t="shared" ca="1" si="527"/>
        <v>2051506.0013303626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1405264.9765541384</v>
      </c>
      <c r="R583" s="25">
        <f t="array" aca="1" ref="R583" ca="1">INDEX('Lorri 401b'!L:L,MATCH('Retirement Calculator'!A583,'Lorri 401b'!N:N,0),0)</f>
        <v>626407.76889885031</v>
      </c>
      <c r="S583" s="25">
        <f t="shared" ca="1" si="527"/>
        <v>2031672.7454529887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1403191.1083183778</v>
      </c>
      <c r="R584" s="25">
        <f t="array" aca="1" ref="R584" ca="1">INDEX('Lorri 401b'!L:L,MATCH('Retirement Calculator'!A584,'Lorri 401b'!N:N,0),0)</f>
        <v>608565.74269108102</v>
      </c>
      <c r="S584" s="25">
        <f t="shared" ca="1" si="527"/>
        <v>2011756.8510094588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1401108.5989649682</v>
      </c>
      <c r="R585" s="25">
        <f t="array" aca="1" ref="R585" ca="1">INDEX('Lorri 401b'!L:L,MATCH('Retirement Calculator'!A585,'Lorri 401b'!N:N,0),0)</f>
        <v>590649.37470744597</v>
      </c>
      <c r="S585" s="25">
        <f t="shared" ca="1" si="527"/>
        <v>1991757.9736724142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1399017.4124892529</v>
      </c>
      <c r="R586" s="25">
        <f t="array" aca="1" ref="R586" ca="1">INDEX('Lorri 401b'!L:L,MATCH('Retirement Calculator'!A586,'Lorri 401b'!N:N,0),0)</f>
        <v>572658.35519054579</v>
      </c>
      <c r="S586" s="25">
        <f t="shared" ca="1" si="527"/>
        <v>1971675.7676797986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1396917.5127365552</v>
      </c>
      <c r="R587" s="25">
        <f t="array" aca="1" ref="R587" ca="1">INDEX('Lorri 401b'!L:L,MATCH('Retirement Calculator'!A587,'Lorri 401b'!N:N,0),0)</f>
        <v>554592.37309232517</v>
      </c>
      <c r="S587" s="25">
        <f t="shared" ca="1" si="527"/>
        <v>1951509.8858288804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1394808.8634015548</v>
      </c>
      <c r="R588" s="25">
        <f t="array" aca="1" ref="R588" ca="1">INDEX('Lorri 401b'!L:L,MATCH('Retirement Calculator'!A588,'Lorri 401b'!N:N,0),0)</f>
        <v>536451.11606869532</v>
      </c>
      <c r="S588" s="25">
        <f t="shared" ca="1" si="527"/>
        <v>1931259.9794702502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1392691.4280276585</v>
      </c>
      <c r="R589" s="25">
        <f t="array" aca="1" ref="R589" ca="1">INDEX('Lorri 401b'!L:L,MATCH('Retirement Calculator'!A589,'Lorri 401b'!N:N,0),0)</f>
        <v>518234.27047413366</v>
      </c>
      <c r="S589" s="25">
        <f t="shared" ca="1" si="527"/>
        <v>1910925.6985017923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1390565.1700063709</v>
      </c>
      <c r="R590" s="25">
        <f t="array" aca="1" ref="R590" ca="1">INDEX('Lorri 401b'!L:L,MATCH('Retirement Calculator'!A590,'Lorri 401b'!N:N,0),0)</f>
        <v>499941.52135626134</v>
      </c>
      <c r="S590" s="25">
        <f t="shared" ca="1" si="527"/>
        <v>1890506.6913626322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1388430.0525766613</v>
      </c>
      <c r="R591" s="25">
        <f t="array" aca="1" ref="R591" ca="1">INDEX('Lorri 401b'!L:L,MATCH('Retirement Calculator'!A591,'Lorri 401b'!N:N,0),0)</f>
        <v>481572.55245039787</v>
      </c>
      <c r="S591" s="25">
        <f t="shared" ca="1" si="527"/>
        <v>1870002.6050270591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1386286.038824328</v>
      </c>
      <c r="R592" s="25">
        <f t="array" aca="1" ref="R592" ca="1">INDEX('Lorri 401b'!L:L,MATCH('Retirement Calculator'!A592,'Lorri 401b'!N:N,0),0)</f>
        <v>463127.04617409332</v>
      </c>
      <c r="S592" s="25">
        <f t="shared" ca="1" si="527"/>
        <v>1849413.0849984214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1384133.0916813598</v>
      </c>
      <c r="R593" s="25">
        <f t="array" aca="1" ref="R593" ca="1">INDEX('Lorri 401b'!L:L,MATCH('Retirement Calculator'!A593,'Lorri 401b'!N:N,0),0)</f>
        <v>444604.68362163752</v>
      </c>
      <c r="S593" s="25">
        <f t="shared" ca="1" si="527"/>
        <v>1828737.7753029973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1381971.1739252959</v>
      </c>
      <c r="R594" s="25">
        <f t="array" aca="1" ref="R594" ca="1">INDEX('Lorri 401b'!L:L,MATCH('Retirement Calculator'!A594,'Lorri 401b'!N:N,0),0)</f>
        <v>426005.14455854648</v>
      </c>
      <c r="S594" s="25">
        <f t="shared" ca="1" si="527"/>
        <v>1807976.3184838425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1379800.2481785819</v>
      </c>
      <c r="R595" s="25">
        <f t="array" aca="1" ref="R595" ca="1">INDEX('Lorri 401b'!L:L,MATCH('Retirement Calculator'!A595,'Lorri 401b'!N:N,0),0)</f>
        <v>407328.10741602589</v>
      </c>
      <c r="S595" s="25">
        <f t="shared" ca="1" si="527"/>
        <v>1787128.3555946078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1377620.2769079232</v>
      </c>
      <c r="R596" s="25">
        <f t="array" aca="1" ref="R596" ca="1">INDEX('Lorri 401b'!L:L,MATCH('Retirement Calculator'!A596,'Lorri 401b'!N:N,0),0)</f>
        <v>388573.24928541144</v>
      </c>
      <c r="S596" s="25">
        <f t="shared" ca="1" si="527"/>
        <v>1766193.5261933347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1375431.2224236366</v>
      </c>
      <c r="R597" s="25">
        <f t="array" aca="1" ref="R597" ca="1">INDEX('Lorri 401b'!L:L,MATCH('Retirement Calculator'!A597,'Lorri 401b'!N:N,0),0)</f>
        <v>369740.24591258611</v>
      </c>
      <c r="S597" s="25">
        <f t="shared" ca="1" si="527"/>
        <v>1745171.4683362227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1373233.0468789989</v>
      </c>
      <c r="R598" s="25">
        <f t="array" aca="1" ref="R598" ca="1">INDEX('Lorri 401b'!L:L,MATCH('Retirement Calculator'!A598,'Lorri 401b'!N:N,0),0)</f>
        <v>350828.77169237402</v>
      </c>
      <c r="S598" s="25">
        <f t="shared" ca="1" si="527"/>
        <v>1724061.8185713729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1371025.7122695919</v>
      </c>
      <c r="R599" s="25">
        <f t="array" aca="1" ref="R599" ca="1">INDEX('Lorri 401b'!L:L,MATCH('Retirement Calculator'!A599,'Lorri 401b'!N:N,0),0)</f>
        <v>331838.49966291105</v>
      </c>
      <c r="S599" s="25">
        <f t="shared" ca="1" si="527"/>
        <v>1702864.2119325029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1368809.1804326456</v>
      </c>
      <c r="R600" s="25">
        <f t="array" aca="1" ref="R600" ca="1">INDEX('Lorri 401b'!L:L,MATCH('Retirement Calculator'!A600,'Lorri 401b'!N:N,0),0)</f>
        <v>312769.10149999196</v>
      </c>
      <c r="S600" s="25">
        <f t="shared" ca="1" si="527"/>
        <v>1681578.2819326376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1366583.4130463789</v>
      </c>
      <c r="R601" s="25">
        <f t="array" aca="1" ref="R601" ca="1">INDEX('Lorri 401b'!L:L,MATCH('Retirement Calculator'!A601,'Lorri 401b'!N:N,0),0)</f>
        <v>293620.24751139403</v>
      </c>
      <c r="S601" s="25">
        <f t="shared" ca="1" si="527"/>
        <v>1660203.660557773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1364348.3716293359</v>
      </c>
      <c r="R602" s="25">
        <f t="array" aca="1" ref="R602" ca="1">INDEX('Lorri 401b'!L:L,MATCH('Retirement Calculator'!A602,'Lorri 401b'!N:N,0),0)</f>
        <v>274391.60663117695</v>
      </c>
      <c r="S602" s="25">
        <f t="shared" ca="1" si="527"/>
        <v>1638739.9782605129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1362104.0175397219</v>
      </c>
      <c r="R603" s="25">
        <f t="array" aca="1" ref="R603" ca="1">INDEX('Lorri 401b'!L:L,MATCH('Retirement Calculator'!A603,'Lorri 401b'!N:N,0),0)</f>
        <v>255082.84641395899</v>
      </c>
      <c r="S603" s="25">
        <f t="shared" ca="1" si="527"/>
        <v>1617186.863953681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1359850.3119747345</v>
      </c>
      <c r="R604" s="25">
        <f t="array" aca="1" ref="R604" ca="1">INDEX('Lorri 401b'!L:L,MATCH('Retirement Calculator'!A604,'Lorri 401b'!N:N,0),0)</f>
        <v>235693.63302916929</v>
      </c>
      <c r="S604" s="25">
        <f t="shared" ca="1" si="527"/>
        <v>1595543.9450039039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1357587.2159698932</v>
      </c>
      <c r="R605" s="25">
        <f t="array" aca="1" ref="R605" ca="1">INDEX('Lorri 401b'!L:L,MATCH('Retirement Calculator'!A605,'Lorri 401b'!N:N,0),0)</f>
        <v>216223.6312552763</v>
      </c>
      <c r="S605" s="25">
        <f t="shared" ca="1" si="527"/>
        <v>1573810.8472251694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1355314.6903983648</v>
      </c>
      <c r="R606" s="25">
        <f t="array" aca="1" ref="R606" ca="1">INDEX('Lorri 401b'!L:L,MATCH('Retirement Calculator'!A606,'Lorri 401b'!N:N,0),0)</f>
        <v>196672.50447399207</v>
      </c>
      <c r="S606" s="25">
        <f t="shared" ca="1" si="527"/>
        <v>1551987.194872357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1353032.6959702885</v>
      </c>
      <c r="R607" s="25">
        <f t="array" aca="1" ref="R607" ca="1">INDEX('Lorri 401b'!L:L,MATCH('Retirement Calculator'!A607,'Lorri 401b'!N:N,0),0)</f>
        <v>177039.91466445249</v>
      </c>
      <c r="S607" s="25">
        <f t="shared" ca="1" si="527"/>
        <v>1530072.6106347409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1350741.1932320951</v>
      </c>
      <c r="R608" s="25">
        <f t="array" aca="1" ref="R608" ca="1">INDEX('Lorri 401b'!L:L,MATCH('Retirement Calculator'!A608,'Lorri 401b'!N:N,0),0)</f>
        <v>157325.52239737316</v>
      </c>
      <c r="S608" s="25">
        <f t="shared" ca="1" si="527"/>
        <v>1508066.7156294682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1348440.142565826</v>
      </c>
      <c r="R609" s="25">
        <f t="array" aca="1" ref="R609" ca="1">INDEX('Lorri 401b'!L:L,MATCH('Retirement Calculator'!A609,'Lorri 401b'!N:N,0),0)</f>
        <v>137528.986829181</v>
      </c>
      <c r="S609" s="25">
        <f t="shared" ca="1" si="527"/>
        <v>1485969.1293950069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1346129.5041884475</v>
      </c>
      <c r="R610" s="25">
        <f t="array" aca="1" ref="R610" ca="1">INDEX('Lorri 401b'!L:L,MATCH('Retirement Calculator'!A610,'Lorri 401b'!N:N,0),0)</f>
        <v>117649.96569612139</v>
      </c>
      <c r="S610" s="25">
        <f t="shared" ca="1" si="527"/>
        <v>1463779.4698845688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1343809.2381511631</v>
      </c>
      <c r="R611" s="25">
        <f t="array" aca="1" ref="R611" ca="1">INDEX('Lorri 401b'!L:L,MATCH('Retirement Calculator'!A611,'Lorri 401b'!N:N,0),0)</f>
        <v>97688.115308340697</v>
      </c>
      <c r="S611" s="25">
        <f t="shared" ca="1" si="527"/>
        <v>1441497.3534595037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1341479.3043387234</v>
      </c>
      <c r="R612" s="25">
        <f t="array" aca="1" ref="R612" ca="1">INDEX('Lorri 401b'!L:L,MATCH('Retirement Calculator'!A612,'Lorri 401b'!N:N,0),0)</f>
        <v>77643.090543944258</v>
      </c>
      <c r="S612" s="25">
        <f t="shared" ca="1" si="527"/>
        <v>1419122.3948826676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1339139.6624687319</v>
      </c>
      <c r="R613" s="25">
        <f t="array" aca="1" ref="R613" ca="1">INDEX('Lorri 401b'!L:L,MATCH('Retirement Calculator'!A613,'Lorri 401b'!N:N,0),0)</f>
        <v>57514.5448430295</v>
      </c>
      <c r="S613" s="25">
        <f t="shared" ca="1" si="527"/>
        <v>1396654.2073117613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1336790.2720909489</v>
      </c>
      <c r="R614" s="25">
        <f t="array" aca="1" ref="R614" ca="1">INDEX('Lorri 401b'!L:L,MATCH('Retirement Calculator'!A614,'Lorri 401b'!N:N,0),0)</f>
        <v>37302.130201694257</v>
      </c>
      <c r="S614" s="25">
        <f t="shared" ca="1" si="527"/>
        <v>1374092.4022926432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1334431.0925865916</v>
      </c>
      <c r="R615" s="25">
        <f t="array" aca="1" ref="R615" ca="1">INDEX('Lorri 401b'!L:L,MATCH('Retirement Calculator'!A615,'Lorri 401b'!N:N,0),0)</f>
        <v>17005.497166020119</v>
      </c>
      <c r="S615" s="25">
        <f t="shared" ca="1" si="527"/>
        <v>1351436.5897526117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1332062.0831676328</v>
      </c>
      <c r="R616" s="25">
        <f t="array" aca="1" ref="R616" ca="1">INDEX('Lorri 401b'!L:L,MATCH('Retirement Calculator'!A616,'Lorri 401b'!N:N,0),0)</f>
        <v>-3375.7051739693279</v>
      </c>
      <c r="S616" s="25">
        <f t="shared" ca="1" si="527"/>
        <v>1328686.3779936635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1329683.2028760952</v>
      </c>
      <c r="R617" s="25">
        <f t="array" aca="1" ref="R617" ca="1">INDEX('Lorri 401b'!L:L,MATCH('Retirement Calculator'!A617,'Lorri 401b'!N:N,0),0)</f>
        <v>-23841.829190375396</v>
      </c>
      <c r="S617" s="25">
        <f t="shared" ca="1" si="527"/>
        <v>1305841.3736857199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1327294.4105833429</v>
      </c>
      <c r="R618" s="25">
        <f t="array" aca="1" ref="R618" ca="1">INDEX('Lorri 401b'!L:L,MATCH('Retirement Calculator'!A618,'Lorri 401b'!N:N,0),0)</f>
        <v>-44393.228723516491</v>
      </c>
      <c r="S618" s="25">
        <f t="shared" ca="1" si="527"/>
        <v>1282901.1818598264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1324895.6649893706</v>
      </c>
      <c r="R619" s="25">
        <f t="array" aca="1" ref="R619" ca="1">INDEX('Lorri 401b'!L:L,MATCH('Retirement Calculator'!A619,'Lorri 401b'!N:N,0),0)</f>
        <v>-65030.259088045677</v>
      </c>
      <c r="S619" s="25">
        <f t="shared" ca="1" si="527"/>
        <v>1259865.4059013249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1322486.9246220901</v>
      </c>
      <c r="R620" s="25">
        <f t="array" aca="1" ref="R620" ca="1">INDEX('Lorri 401b'!L:L,MATCH('Retirement Calculator'!A620,'Lorri 401b'!N:N,0),0)</f>
        <v>-85753.277079093736</v>
      </c>
      <c r="S620" s="25">
        <f t="shared" ca="1" si="527"/>
        <v>1236733.6475429963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1320068.1478366125</v>
      </c>
      <c r="R621" s="25">
        <f t="array" aca="1" ref="R621" ca="1">INDEX('Lorri 401b'!L:L,MATCH('Retirement Calculator'!A621,'Lorri 401b'!N:N,0),0)</f>
        <v>-106562.64097843782</v>
      </c>
      <c r="S621" s="25">
        <f t="shared" ca="1" si="527"/>
        <v>1213505.5068581747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1317639.292814529</v>
      </c>
      <c r="R622" s="25">
        <f t="array" aca="1" ref="R622" ca="1">INDEX('Lorri 401b'!L:L,MATCH('Retirement Calculator'!A622,'Lorri 401b'!N:N,0),0)</f>
        <v>-127458.71056069584</v>
      </c>
      <c r="S622" s="25">
        <f t="shared" ca="1" si="527"/>
        <v>1190180.5822538333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1315200.3175631869</v>
      </c>
      <c r="R623" s="25">
        <f t="array" aca="1" ref="R623" ca="1">INDEX('Lorri 401b'!L:L,MATCH('Retirement Calculator'!A623,'Lorri 401b'!N:N,0),0)</f>
        <v>-148441.84709954661</v>
      </c>
      <c r="S623" s="25">
        <f t="shared" ca="1" si="527"/>
        <v>1166758.4704636403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1312751.1799149639</v>
      </c>
      <c r="R624" s="25">
        <f t="array" aca="1" ref="R624" ca="1">INDEX('Lorri 401b'!L:L,MATCH('Retirement Calculator'!A624,'Lorri 401b'!N:N,0),0)</f>
        <v>-169512.41337397593</v>
      </c>
      <c r="S624" s="25">
        <f t="shared" ca="1" si="527"/>
        <v>1143238.7665409879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1310291.83752654</v>
      </c>
      <c r="R625" s="25">
        <f t="array" aca="1" ref="R625" ca="1">INDEX('Lorri 401b'!L:L,MATCH('Retirement Calculator'!A625,'Lorri 401b'!N:N,0),0)</f>
        <v>-190670.77367454869</v>
      </c>
      <c r="S625" s="25">
        <f t="shared" ca="1" si="527"/>
        <v>1119621.0638519914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1307822.2478781645</v>
      </c>
      <c r="R626" s="25">
        <f t="array" aca="1" ref="R626" ca="1">INDEX('Lorri 401b'!L:L,MATCH('Retirement Calculator'!A626,'Lorri 401b'!N:N,0),0)</f>
        <v>-211917.29380970719</v>
      </c>
      <c r="S626" s="25">
        <f t="shared" ca="1" si="527"/>
        <v>1095904.9540684572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1305342.3682729208</v>
      </c>
      <c r="R627" s="25">
        <f t="array" aca="1" ref="R627" ca="1">INDEX('Lorri 401b'!L:L,MATCH('Retirement Calculator'!A627,'Lorri 401b'!N:N,0),0)</f>
        <v>-233252.34111209551</v>
      </c>
      <c r="S627" s="25">
        <f t="shared" ca="1" si="527"/>
        <v>1072090.0271608252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1302852.1558359885</v>
      </c>
      <c r="R628" s="25">
        <f t="array" aca="1" ref="R628" ca="1">INDEX('Lorri 401b'!L:L,MATCH('Retirement Calculator'!A628,'Lorri 401b'!N:N,0),0)</f>
        <v>-254676.28444491045</v>
      </c>
      <c r="S628" s="25">
        <f t="shared" ca="1" si="527"/>
        <v>1048175.871391078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1300351.5675139022</v>
      </c>
      <c r="R629" s="25">
        <f t="array" aca="1" ref="R629" ca="1">INDEX('Lorri 401b'!L:L,MATCH('Retirement Calculator'!A629,'Lorri 401b'!N:N,0),0)</f>
        <v>-276189.49420827877</v>
      </c>
      <c r="S629" s="25">
        <f t="shared" ca="1" si="527"/>
        <v>1024162.0733056234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1297840.5600738074</v>
      </c>
      <c r="R630" s="25">
        <f t="array" aca="1" ref="R630" ca="1">INDEX('Lorri 401b'!L:L,MATCH('Retirement Calculator'!A630,'Lorri 401b'!N:N,0),0)</f>
        <v>-297792.34234566113</v>
      </c>
      <c r="S630" s="25">
        <f t="shared" ca="1" si="527"/>
        <v>1000048.2177281462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1295319.0901027122</v>
      </c>
      <c r="R631" s="25">
        <f t="array" aca="1" ref="R631" ca="1">INDEX('Lorri 401b'!L:L,MATCH('Retirement Calculator'!A631,'Lorri 401b'!N:N,0),0)</f>
        <v>-319485.20235028258</v>
      </c>
      <c r="S631" s="25">
        <f t="shared" ca="1" si="527"/>
        <v>975833.88775242958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1292787.1140067372</v>
      </c>
      <c r="R632" s="25">
        <f t="array" aca="1" ref="R632" ca="1">INDEX('Lorri 401b'!L:L,MATCH('Retirement Calculator'!A632,'Lorri 401b'!N:N,0),0)</f>
        <v>-341268.44927158998</v>
      </c>
      <c r="S632" s="25">
        <f t="shared" ca="1" si="527"/>
        <v>951518.66473514726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1290244.5880103626</v>
      </c>
      <c r="R633" s="25">
        <f t="array" aca="1" ref="R633" ca="1">INDEX('Lorri 401b'!L:L,MATCH('Retirement Calculator'!A633,'Lorri 401b'!N:N,0),0)</f>
        <v>-363142.45972173614</v>
      </c>
      <c r="S633" s="25">
        <f t="shared" ca="1" si="527"/>
        <v>927102.12828862644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1287691.4681556695</v>
      </c>
      <c r="R634" s="25">
        <f t="array" aca="1" ref="R634" ca="1">INDEX('Lorri 401b'!L:L,MATCH('Retirement Calculator'!A634,'Lorri 401b'!N:N,0),0)</f>
        <v>-385107.61188209127</v>
      </c>
      <c r="S634" s="25">
        <f t="shared" ca="1" si="527"/>
        <v>902583.85627357825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1285127.710301582</v>
      </c>
      <c r="R635" s="25">
        <f t="array" aca="1" ref="R635" ca="1">INDEX('Lorri 401b'!L:L,MATCH('Retirement Calculator'!A635,'Lorri 401b'!N:N,0),0)</f>
        <v>-407164.28550978121</v>
      </c>
      <c r="S635" s="25">
        <f t="shared" ca="1" si="527"/>
        <v>877963.42479180079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1282553.2701231025</v>
      </c>
      <c r="R636" s="25">
        <f t="array" aca="1" ref="R636" ca="1">INDEX('Lorri 401b'!L:L,MATCH('Retirement Calculator'!A636,'Lorri 401b'!N:N,0),0)</f>
        <v>-429312.86194425315</v>
      </c>
      <c r="S636" s="25">
        <f t="shared" ca="1" si="527"/>
        <v>853240.40817884938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1279968.103110546</v>
      </c>
      <c r="R637" s="25">
        <f t="array" aca="1" ref="R637" ca="1">INDEX('Lorri 401b'!L:L,MATCH('Retirement Calculator'!A637,'Lorri 401b'!N:N,0),0)</f>
        <v>-451553.72411386872</v>
      </c>
      <c r="S637" s="25">
        <f t="shared" ca="1" si="527"/>
        <v>828414.37899667723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1277372.1645687704</v>
      </c>
      <c r="R638" s="25">
        <f t="array" aca="1" ref="R638" ca="1">INDEX('Lorri 401b'!L:L,MATCH('Retirement Calculator'!A638,'Lorri 401b'!N:N,0),0)</f>
        <v>-473887.25654252438</v>
      </c>
      <c r="S638" s="25">
        <f t="shared" ca="1" si="527"/>
        <v>803484.90802624612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1274765.4096164042</v>
      </c>
      <c r="R639" s="25">
        <f t="array" aca="1" ref="R639" ca="1">INDEX('Lorri 401b'!L:L,MATCH('Retirement Calculator'!A639,'Lorri 401b'!N:N,0),0)</f>
        <v>-496313.84535629943</v>
      </c>
      <c r="S639" s="25">
        <f t="shared" ca="1" si="527"/>
        <v>778451.56426010479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1272147.7931850697</v>
      </c>
      <c r="R640" s="25">
        <f t="array" aca="1" ref="R640" ca="1">INDEX('Lorri 401b'!L:L,MATCH('Retirement Calculator'!A640,'Lorri 401b'!N:N,0),0)</f>
        <v>-518833.87829013186</v>
      </c>
      <c r="S640" s="25">
        <f t="shared" ca="1" si="527"/>
        <v>753313.91489493777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1269519.2700186046</v>
      </c>
      <c r="R641" s="25">
        <f t="array" aca="1" ref="R641" ca="1">INDEX('Lorri 401b'!L:L,MATCH('Retirement Calculator'!A641,'Lorri 401b'!N:N,0),0)</f>
        <v>-541447.74469452188</v>
      </c>
      <c r="S641" s="25">
        <f t="shared" ca="1" si="527"/>
        <v>728071.5253240827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1266879.7946722794</v>
      </c>
      <c r="R642" s="25">
        <f t="array" aca="1" ref="R642" ca="1">INDEX('Lorri 401b'!L:L,MATCH('Retirement Calculator'!A642,'Lorri 401b'!N:N,0),0)</f>
        <v>-564155.83554226358</v>
      </c>
      <c r="S642" s="25">
        <f t="shared" ca="1" si="527"/>
        <v>702723.95913001581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1264229.3215120111</v>
      </c>
      <c r="R643" s="25">
        <f t="array" aca="1" ref="R643" ca="1">INDEX('Lorri 401b'!L:L,MATCH('Retirement Calculator'!A643,'Lorri 401b'!N:N,0),0)</f>
        <v>-586958.54343520419</v>
      </c>
      <c r="S643" s="25">
        <f t="shared" ca="1" si="527"/>
        <v>677270.77807680692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1261567.8047135749</v>
      </c>
      <c r="R644" s="25">
        <f t="array" aca="1" ref="R644" ca="1">INDEX('Lorri 401b'!L:L,MATCH('Retirement Calculator'!A644,'Lorri 401b'!N:N,0),0)</f>
        <v>-609856.26261103211</v>
      </c>
      <c r="S644" s="25">
        <f t="shared" ca="1" si="527"/>
        <v>651711.54210254282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1258895.1982618121</v>
      </c>
      <c r="R645" s="25">
        <f t="array" aca="1" ref="R645" ca="1">INDEX('Lorri 401b'!L:L,MATCH('Retirement Calculator'!A645,'Lorri 401b'!N:N,0),0)</f>
        <v>-632849.3889500926</v>
      </c>
      <c r="S645" s="25">
        <f t="shared" ca="1" si="527"/>
        <v>626045.80931171949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1256211.4559498334</v>
      </c>
      <c r="R646" s="25">
        <f t="array" aca="1" ref="R646" ca="1">INDEX('Lorri 401b'!L:L,MATCH('Retirement Calculator'!A646,'Lorri 401b'!N:N,0),0)</f>
        <v>-655938.31998223253</v>
      </c>
      <c r="S646" s="25">
        <f t="shared" ca="1" si="527"/>
        <v>600273.13596760086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1253516.5313782215</v>
      </c>
      <c r="R647" s="25">
        <f t="array" aca="1" ref="R647" ca="1">INDEX('Lorri 401b'!L:L,MATCH('Retirement Calculator'!A647,'Lorri 401b'!N:N,0),0)</f>
        <v>-679123.45489367307</v>
      </c>
      <c r="S647" s="25">
        <f t="shared" ca="1" si="527"/>
        <v>574393.07648454839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1250810.3779542278</v>
      </c>
      <c r="R648" s="25">
        <f t="array" aca="1" ref="R648" ca="1">INDEX('Lorri 401b'!L:L,MATCH('Retirement Calculator'!A648,'Lorri 401b'!N:N,0),0)</f>
        <v>-702405.1945339113</v>
      </c>
      <c r="S648" s="25">
        <f t="shared" ca="1" si="527"/>
        <v>548405.18342031655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1248092.9488909678</v>
      </c>
      <c r="R649" s="25">
        <f t="array" aca="1" ref="R649" ca="1">INDEX('Lorri 401b'!L:L,MATCH('Retirement Calculator'!A649,'Lorri 401b'!N:N,0),0)</f>
        <v>-725783.94142265047</v>
      </c>
      <c r="S649" s="25">
        <f t="shared" ca="1" si="527"/>
        <v>522309.00746831729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1245364.1972066106</v>
      </c>
      <c r="R650" s="25">
        <f t="array" aca="1" ref="R650" ca="1">INDEX('Lorri 401b'!L:L,MATCH('Retirement Calculator'!A650,'Lorri 401b'!N:N,0),0)</f>
        <v>-749260.09975675936</v>
      </c>
      <c r="S650" s="25">
        <f t="shared" ca="1" si="527"/>
        <v>496104.09744985122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1242624.0757235687</v>
      </c>
      <c r="R651" s="25">
        <f t="array" aca="1" ref="R651" ca="1">INDEX('Lorri 401b'!L:L,MATCH('Retirement Calculator'!A651,'Lorri 401b'!N:N,0),0)</f>
        <v>-772834.07541726041</v>
      </c>
      <c r="S651" s="25">
        <f t="shared" ca="1" si="527"/>
        <v>469790.00030630827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1239872.5370676806</v>
      </c>
      <c r="R652" s="25">
        <f t="array" aca="1" ref="R652" ca="1">INDEX('Lorri 401b'!L:L,MATCH('Retirement Calculator'!A652,'Lorri 401b'!N:N,0),0)</f>
        <v>-796506.27597634692</v>
      </c>
      <c r="S652" s="25">
        <f t="shared" ca="1" si="527"/>
        <v>443366.2610913337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1237109.533667393</v>
      </c>
      <c r="R653" s="25">
        <f t="array" aca="1" ref="R653" ca="1">INDEX('Lorri 401b'!L:L,MATCH('Retirement Calculator'!A653,'Lorri 401b'!N:N,0),0)</f>
        <v>-820277.11070442956</v>
      </c>
      <c r="S653" s="25">
        <f t="shared" ca="1" si="527"/>
        <v>416832.42296296346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1234335.0177529377</v>
      </c>
      <c r="R654" s="25">
        <f t="array" aca="1" ref="R654" ca="1">INDEX('Lorri 401b'!L:L,MATCH('Retirement Calculator'!A654,'Lorri 401b'!N:N,0),0)</f>
        <v>-844146.99057721253</v>
      </c>
      <c r="S654" s="25">
        <f t="shared" ca="1" si="527"/>
        <v>390188.0271757252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1231548.9413555055</v>
      </c>
      <c r="R655" s="25">
        <f t="array" aca="1" ref="R655" ca="1">INDEX('Lorri 401b'!L:L,MATCH('Retirement Calculator'!A655,'Lorri 401b'!N:N,0),0)</f>
        <v>-868116.32828279876</v>
      </c>
      <c r="S655" s="25">
        <f t="shared" ca="1" si="527"/>
        <v>363432.61307270674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1228751.2563064173</v>
      </c>
      <c r="R656" s="25">
        <f t="array" aca="1" ref="R656" ca="1">INDEX('Lorri 401b'!L:L,MATCH('Retirement Calculator'!A656,'Lorri 401b'!N:N,0),0)</f>
        <v>-892185.53822882497</v>
      </c>
      <c r="S656" s="25">
        <f t="shared" ca="1" si="527"/>
        <v>336565.71807759232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1225941.9142362913</v>
      </c>
      <c r="R657" s="25">
        <f t="array" aca="1" ref="R657" ca="1">INDEX('Lorri 401b'!L:L,MATCH('Retirement Calculator'!A657,'Lorri 401b'!N:N,0),0)</f>
        <v>-916355.03654962627</v>
      </c>
      <c r="S657" s="25">
        <f t="shared" ca="1" si="527"/>
        <v>309586.87768666504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1223120.8665742064</v>
      </c>
      <c r="R658" s="25">
        <f t="array" aca="1" ref="R658" ca="1">INDEX('Lorri 401b'!L:L,MATCH('Retirement Calculator'!A658,'Lorri 401b'!N:N,0),0)</f>
        <v>-940625.24111343094</v>
      </c>
      <c r="S658" s="25">
        <f t="shared" ca="1" si="527"/>
        <v>282495.62546077545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1220288.0645468628</v>
      </c>
      <c r="R659" s="25">
        <f t="array" aca="1" ref="R659" ca="1">INDEX('Lorri 401b'!L:L,MATCH('Retirement Calculator'!A659,'Lorri 401b'!N:N,0),0)</f>
        <v>-964996.57152958482</v>
      </c>
      <c r="S659" s="25">
        <f t="shared" ca="1" si="527"/>
        <v>255291.49301727803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1217443.4591777385</v>
      </c>
      <c r="R660" s="25">
        <f t="array" aca="1" ref="R660" ca="1">INDEX('Lorri 401b'!L:L,MATCH('Retirement Calculator'!A660,'Lorri 401b'!N:N,0),0)</f>
        <v>-989469.44915580598</v>
      </c>
      <c r="S660" s="25">
        <f t="shared" ca="1" si="527"/>
        <v>227974.01002193254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1214587.0012862429</v>
      </c>
      <c r="R661" s="25">
        <f t="array" aca="1" ref="R661" ca="1">INDEX('Lorri 401b'!L:L,MATCH('Retirement Calculator'!A661,'Lorri 401b'!N:N,0),0)</f>
        <v>-1014044.2971054697</v>
      </c>
      <c r="S661" s="25">
        <f t="shared" ca="1" si="527"/>
        <v>200542.70418077311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1211718.6414868662</v>
      </c>
      <c r="R662" s="25">
        <f t="array" aca="1" ref="R662" ca="1">INDEX('Lorri 401b'!L:L,MATCH('Retirement Calculator'!A662,'Lorri 401b'!N:N,0),0)</f>
        <v>-1038721.5402549237</v>
      </c>
      <c r="S662" s="25">
        <f t="shared" ca="1" si="527"/>
        <v>172997.10123194242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1208838.3301883254</v>
      </c>
      <c r="R663" s="25">
        <f t="array" aca="1" ref="R663" ca="1">INDEX('Lorri 401b'!L:L,MATCH('Retirement Calculator'!A663,'Lorri 401b'!N:N,0),0)</f>
        <v>-1063501.6052508338</v>
      </c>
      <c r="S663" s="25">
        <f t="shared" ca="1" si="527"/>
        <v>145336.72493749158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1205946.0175927072</v>
      </c>
      <c r="R664" s="25">
        <f t="array" aca="1" ref="R664" ca="1">INDEX('Lorri 401b'!L:L,MATCH('Retirement Calculator'!A664,'Lorri 401b'!N:N,0),0)</f>
        <v>-1088384.9205175601</v>
      </c>
      <c r="S664" s="25">
        <f t="shared" ca="1" si="527"/>
        <v>117561.09707514709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1203041.6536946073</v>
      </c>
      <c r="R665" s="25">
        <f t="array" aca="1" ref="R665" ca="1">INDEX('Lorri 401b'!L:L,MATCH('Retirement Calculator'!A665,'Lorri 401b'!N:N,0),0)</f>
        <v>-1113371.9162645645</v>
      </c>
      <c r="S665" s="25">
        <f t="shared" ca="1" si="527"/>
        <v>89669.73743004282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1200125.1882802653</v>
      </c>
      <c r="R666" s="25">
        <f t="array" aca="1" ref="R666" ca="1">INDEX('Lorri 401b'!L:L,MATCH('Retirement Calculator'!A666,'Lorri 401b'!N:N,0),0)</f>
        <v>-1138463.024493848</v>
      </c>
      <c r="S666" s="25">
        <f t="shared" ca="1" si="527"/>
        <v>61662.163786417339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1197196.570926697</v>
      </c>
      <c r="R667" s="25">
        <f t="array" aca="1" ref="R667" ca="1">INDEX('Lorri 401b'!L:L,MATCH('Retirement Calculator'!A667,'Lorri 401b'!N:N,0),0)</f>
        <v>-1163658.6790074203</v>
      </c>
      <c r="S667" s="25">
        <f t="shared" ca="1" si="527"/>
        <v>33537.891919276677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1194255.7510008221</v>
      </c>
      <c r="R668" s="25">
        <f t="array" aca="1" ref="R668" ca="1">INDEX('Lorri 401b'!L:L,MATCH('Retirement Calculator'!A668,'Lorri 401b'!N:N,0),0)</f>
        <v>-1188959.3154147991</v>
      </c>
      <c r="S668" s="25">
        <f t="shared" ca="1" si="527"/>
        <v>5296.4355860229116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1191302.6776585893</v>
      </c>
      <c r="R669" s="25">
        <f t="array" aca="1" ref="R669" ca="1">INDEX('Lorri 401b'!L:L,MATCH('Retirement Calculator'!A669,'Lorri 401b'!N:N,0),0)</f>
        <v>-1214365.371140542</v>
      </c>
      <c r="S669" s="25">
        <f t="shared" ca="1" si="527"/>
        <v>-23062.69348195265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1188337.2998440973</v>
      </c>
      <c r="R670" s="25">
        <f t="array" aca="1" ref="R670" ca="1">INDEX('Lorri 401b'!L:L,MATCH('Retirement Calculator'!A670,'Lorri 401b'!N:N,0),0)</f>
        <v>-1239877.2854318088</v>
      </c>
      <c r="S670" s="25">
        <f t="shared" ca="1" si="527"/>
        <v>-51539.985587711446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1185359.5662887115</v>
      </c>
      <c r="R671" s="25">
        <f t="array" aca="1" ref="R671" ca="1">INDEX('Lorri 401b'!L:L,MATCH('Retirement Calculator'!A671,'Lorri 401b'!N:N,0),0)</f>
        <v>-1265495.4993659558</v>
      </c>
      <c r="S671" s="25">
        <f t="shared" ca="1" si="527"/>
        <v>-80135.933077244321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1182369.4255101783</v>
      </c>
      <c r="R672" s="25">
        <f t="array" aca="1" ref="R672" ca="1">INDEX('Lorri 401b'!L:L,MATCH('Retirement Calculator'!A672,'Lorri 401b'!N:N,0),0)</f>
        <v>-1291220.4558581619</v>
      </c>
      <c r="S672" s="25">
        <f t="shared" ca="1" si="527"/>
        <v>-108851.03034798359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1179366.8258117347</v>
      </c>
      <c r="R673" s="25">
        <f t="array" aca="1" ref="R673" ca="1">INDEX('Lorri 401b'!L:L,MATCH('Retirement Calculator'!A673,'Lorri 401b'!N:N,0),0)</f>
        <v>-1317052.5996690853</v>
      </c>
      <c r="S673" s="25">
        <f t="shared" ca="1" si="527"/>
        <v>-137685.77385735069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1176351.7152812141</v>
      </c>
      <c r="R674" s="25">
        <f t="array" aca="1" ref="R674" ca="1">INDEX('Lorri 401b'!L:L,MATCH('Retirement Calculator'!A674,'Lorri 401b'!N:N,0),0)</f>
        <v>-1342992.3774125543</v>
      </c>
      <c r="S674" s="25">
        <f t="shared" ca="1" si="527"/>
        <v>-166640.66213134024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1173324.0417901496</v>
      </c>
      <c r="R675" s="25">
        <f t="array" aca="1" ref="R675" ca="1">INDEX('Lorri 401b'!L:L,MATCH('Retirement Calculator'!A675,'Lorri 401b'!N:N,0),0)</f>
        <v>-1369040.2375632878</v>
      </c>
      <c r="S675" s="25">
        <f t="shared" ca="1" si="527"/>
        <v>-195716.1957731382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1170283.7529928724</v>
      </c>
      <c r="R676" s="25">
        <f t="array" aca="1" ref="R676" ca="1">INDEX('Lorri 401b'!L:L,MATCH('Retirement Calculator'!A676,'Lorri 401b'!N:N,0),0)</f>
        <v>-1395196.6304646495</v>
      </c>
      <c r="S676" s="25">
        <f t="shared" ca="1" si="527"/>
        <v>-224912.87747177714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1167230.7963256065</v>
      </c>
      <c r="R677" s="25">
        <f t="array" aca="1" ref="R677" ca="1">INDEX('Lorri 401b'!L:L,MATCH('Retirement Calculator'!A677,'Lorri 401b'!N:N,0),0)</f>
        <v>-1421462.0083364334</v>
      </c>
      <c r="S677" s="25">
        <f t="shared" ca="1" si="527"/>
        <v>-254231.21201082692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1164165.1190055604</v>
      </c>
      <c r="R678" s="25">
        <f t="array" aca="1" ref="R678" ca="1">INDEX('Lorri 401b'!L:L,MATCH('Retirement Calculator'!A678,'Lorri 401b'!N:N,0),0)</f>
        <v>-1447836.8252826831</v>
      </c>
      <c r="S678" s="25">
        <f t="shared" ca="1" si="527"/>
        <v>-283671.70627712272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1161086.668030014</v>
      </c>
      <c r="R679" s="25">
        <f t="array" aca="1" ref="R679" ca="1">INDEX('Lorri 401b'!L:L,MATCH('Retirement Calculator'!A679,'Lorri 401b'!N:N,0),0)</f>
        <v>-1474321.5372995422</v>
      </c>
      <c r="S679" s="25">
        <f t="shared" ca="1" si="527"/>
        <v>-313234.86926952819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1157995.3901754029</v>
      </c>
      <c r="R680" s="25">
        <f t="array" aca="1" ref="R680" ca="1">INDEX('Lorri 401b'!L:L,MATCH('Retirement Calculator'!A680,'Lorri 401b'!N:N,0),0)</f>
        <v>-1500916.6022831381</v>
      </c>
      <c r="S680" s="25">
        <f t="shared" ca="1" si="527"/>
        <v>-342921.21210773522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1154891.2319963975</v>
      </c>
      <c r="R681" s="25">
        <f t="array" aca="1" ref="R681" ca="1">INDEX('Lorri 401b'!L:L,MATCH('Retirement Calculator'!A681,'Lorri 401b'!N:N,0),0)</f>
        <v>-1527622.480037499</v>
      </c>
      <c r="S681" s="25">
        <f t="shared" ca="1" si="527"/>
        <v>-372731.2480411015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1151774.1398249797</v>
      </c>
      <c r="R682" s="25">
        <f t="array" aca="1" ref="R682" ca="1">INDEX('Lorri 401b'!L:L,MATCH('Retirement Calculator'!A682,'Lorri 401b'!N:N,0),0)</f>
        <v>-1554439.6322825032</v>
      </c>
      <c r="S682" s="25">
        <f t="shared" ca="1" si="527"/>
        <v>-402665.49245752348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1148644.0597695142</v>
      </c>
      <c r="R683" s="25">
        <f t="array" aca="1" ref="R683" ca="1">INDEX('Lorri 401b'!L:L,MATCH('Retirement Calculator'!A683,'Lorri 401b'!N:N,0),0)</f>
        <v>-1581368.5226618615</v>
      </c>
      <c r="S683" s="25">
        <f t="shared" ca="1" si="527"/>
        <v>-432724.46289234725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1145500.9377138177</v>
      </c>
      <c r="R684" s="25">
        <f t="array" aca="1" ref="R684" ca="1">INDEX('Lorri 401b'!L:L,MATCH('Retirement Calculator'!A684,'Lorri 401b'!N:N,0),0)</f>
        <v>-1608409.6167511337</v>
      </c>
      <c r="S684" s="25">
        <f t="shared" ca="1" si="527"/>
        <v>-462908.679037316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1142344.7193162225</v>
      </c>
      <c r="R685" s="25">
        <f t="array" aca="1" ref="R685" ca="1">INDEX('Lorri 401b'!L:L,MATCH('Retirement Calculator'!A685,'Lorri 401b'!N:N,0),0)</f>
        <v>-1635563.3820657779</v>
      </c>
      <c r="S685" s="25">
        <f t="shared" ca="1" si="527"/>
        <v>-493218.66274955543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1139175.3500086372</v>
      </c>
      <c r="R686" s="25">
        <f t="array" aca="1" ref="R686" ca="1">INDEX('Lorri 401b'!L:L,MATCH('Retirement Calculator'!A686,'Lorri 401b'!N:N,0),0)</f>
        <v>-1662830.2880692333</v>
      </c>
      <c r="S686" s="25">
        <f t="shared" ca="1" si="527"/>
        <v>-523654.93806059612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1135992.7749956036</v>
      </c>
      <c r="R687" s="25">
        <f t="array" aca="1" ref="R687" ca="1">INDEX('Lorri 401b'!L:L,MATCH('Retirement Calculator'!A687,'Lorri 401b'!N:N,0),0)</f>
        <v>-1690210.8061810364</v>
      </c>
      <c r="S687" s="25">
        <f t="shared" ca="1" si="527"/>
        <v>-554218.0311854328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1132796.9392533491</v>
      </c>
      <c r="R688" s="25">
        <f t="array" aca="1" ref="R688" ca="1">INDEX('Lorri 401b'!L:L,MATCH('Retirement Calculator'!A688,'Lorri 401b'!N:N,0),0)</f>
        <v>-1717705.409784972</v>
      </c>
      <c r="S688" s="25">
        <f t="shared" ca="1" si="527"/>
        <v>-584908.47053162288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1129587.7875288352</v>
      </c>
      <c r="R689" s="25">
        <f t="array" aca="1" ref="R689" ca="1">INDEX('Lorri 401b'!L:L,MATCH('Retirement Calculator'!A689,'Lorri 401b'!N:N,0),0)</f>
        <v>-1745314.5742372572</v>
      </c>
      <c r="S689" s="25">
        <f t="shared" ca="1" si="527"/>
        <v>-615726.78670842201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1126365.2643388025</v>
      </c>
      <c r="R690" s="25">
        <f t="array" aca="1" ref="R690" ca="1">INDEX('Lorri 401b'!L:L,MATCH('Retirement Calculator'!A690,'Lorri 401b'!N:N,0),0)</f>
        <v>-1773038.7768747604</v>
      </c>
      <c r="S690" s="25">
        <f t="shared" ca="1" si="527"/>
        <v>-646673.51253595785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1123129.3139688114</v>
      </c>
      <c r="R691" s="25">
        <f t="array" aca="1" ref="R691" ca="1">INDEX('Lorri 401b'!L:L,MATCH('Retirement Calculator'!A691,'Lorri 401b'!N:N,0),0)</f>
        <v>-1800878.497023253</v>
      </c>
      <c r="S691" s="25">
        <f t="shared" ca="1" si="527"/>
        <v>-677749.18305444159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1119879.8804722787</v>
      </c>
      <c r="R692" s="25">
        <f t="array" aca="1" ref="R692" ca="1">INDEX('Lorri 401b'!L:L,MATCH('Retirement Calculator'!A692,'Lorri 401b'!N:N,0),0)</f>
        <v>-1828834.2160056978</v>
      </c>
      <c r="S692" s="25">
        <f t="shared" ca="1" si="527"/>
        <v>-708954.33553341916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1116616.9076695105</v>
      </c>
      <c r="R693" s="25">
        <f t="array" aca="1" ref="R693" ca="1">INDEX('Lorri 401b'!L:L,MATCH('Retirement Calculator'!A693,'Lorri 401b'!N:N,0),0)</f>
        <v>-1856906.4171505694</v>
      </c>
      <c r="S693" s="25">
        <f t="shared" ca="1" si="527"/>
        <v>-740289.50948105892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1113340.3391467305</v>
      </c>
      <c r="R694" s="25">
        <f t="array" aca="1" ref="R694" ca="1">INDEX('Lorri 401b'!L:L,MATCH('Retirement Calculator'!A694,'Lorri 401b'!N:N,0),0)</f>
        <v>-1885095.5858002114</v>
      </c>
      <c r="S694" s="25">
        <f t="shared" ca="1" si="527"/>
        <v>-771755.24665348092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1110050.1182551058</v>
      </c>
      <c r="R695" s="25">
        <f t="array" aca="1" ref="R695" ca="1">INDEX('Lorri 401b'!L:L,MATCH('Retirement Calculator'!A695,'Lorri 401b'!N:N,0),0)</f>
        <v>-1913402.2093192269</v>
      </c>
      <c r="S695" s="25">
        <f t="shared" ca="1" si="527"/>
        <v>-803352.09106412111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1106746.188109766</v>
      </c>
      <c r="R696" s="25">
        <f t="array" aca="1" ref="R696" ca="1">INDEX('Lorri 401b'!L:L,MATCH('Retirement Calculator'!A696,'Lorri 401b'!N:N,0),0)</f>
        <v>-1941826.7771029049</v>
      </c>
      <c r="S696" s="25">
        <f t="shared" ca="1" si="527"/>
        <v>-835080.58899313887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1103428.4915888205</v>
      </c>
      <c r="R697" s="25">
        <f t="array" aca="1" ref="R697" ca="1">INDEX('Lorri 401b'!L:L,MATCH('Retirement Calculator'!A697,'Lorri 401b'!N:N,0),0)</f>
        <v>-1970369.7805856816</v>
      </c>
      <c r="S697" s="25">
        <f t="shared" ca="1" si="527"/>
        <v>-866941.28899686108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1100096.971332371</v>
      </c>
      <c r="R698" s="25">
        <f t="array" aca="1" ref="R698" ca="1">INDEX('Lorri 401b'!L:L,MATCH('Retirement Calculator'!A698,'Lorri 401b'!N:N,0),0)</f>
        <v>-1999031.7132496363</v>
      </c>
      <c r="S698" s="25">
        <f t="shared" ca="1" si="527"/>
        <v>-898934.74191726535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1096751.5697415196</v>
      </c>
      <c r="R699" s="25">
        <f t="array" aca="1" ref="R699" ca="1">INDEX('Lorri 401b'!L:L,MATCH('Retirement Calculator'!A699,'Lorri 401b'!N:N,0),0)</f>
        <v>-2027813.0706330244</v>
      </c>
      <c r="S699" s="25">
        <f t="shared" ca="1" si="527"/>
        <v>-931061.50089150481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1093392.2289773731</v>
      </c>
      <c r="R700" s="25">
        <f t="array" aca="1" ref="R700" ca="1">INDEX('Lorri 401b'!L:L,MATCH('Retirement Calculator'!A700,'Lorri 401b'!N:N,0),0)</f>
        <v>-2056714.3503388432</v>
      </c>
      <c r="S700" s="25">
        <f t="shared" ca="1" si="527"/>
        <v>-963322.12136147008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1090018.8909600426</v>
      </c>
      <c r="R701" s="25">
        <f t="array" aca="1" ref="R701" ca="1">INDEX('Lorri 401b'!L:L,MATCH('Retirement Calculator'!A701,'Lorri 401b'!N:N,0),0)</f>
        <v>-2085736.0520434363</v>
      </c>
      <c r="S701" s="25">
        <f t="shared" ca="1" si="527"/>
        <v>-995717.16108339373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1086631.49736764</v>
      </c>
      <c r="R702" s="25">
        <f t="array" aca="1" ref="R702" ca="1">INDEX('Lorri 401b'!L:L,MATCH('Retirement Calculator'!A702,'Lorri 401b'!N:N,0),0)</f>
        <v>-2114878.6775051318</v>
      </c>
      <c r="S702" s="25">
        <f t="shared" ca="1" si="527"/>
        <v>-1028247.1801374918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1083229.9896352692</v>
      </c>
      <c r="R703" s="25">
        <f t="array" aca="1" ref="R703" ca="1">INDEX('Lorri 401b'!L:L,MATCH('Retirement Calculator'!A703,'Lorri 401b'!N:N,0),0)</f>
        <v>-2144142.730572918</v>
      </c>
      <c r="S703" s="25">
        <f t="shared" ca="1" si="527"/>
        <v>-1060912.7409376488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1079814.3089540133</v>
      </c>
      <c r="R704" s="25">
        <f t="array" aca="1" ref="R704" ca="1">INDEX('Lorri 401b'!L:L,MATCH('Retirement Calculator'!A704,'Lorri 401b'!N:N,0),0)</f>
        <v>-2173528.7171951528</v>
      </c>
      <c r="S704" s="25">
        <f t="shared" ca="1" si="527"/>
        <v>-1093714.4082411395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1076384.3962699189</v>
      </c>
      <c r="R705" s="25">
        <f t="array" aca="1" ref="R705" ca="1">INDEX('Lorri 401b'!L:L,MATCH('Retirement Calculator'!A705,'Lorri 401b'!N:N,0),0)</f>
        <v>-2203037.1454283139</v>
      </c>
      <c r="S705" s="25">
        <f t="shared" ca="1" si="527"/>
        <v>-1126652.749158395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1072940.192282974</v>
      </c>
      <c r="R706" s="25">
        <f t="array" aca="1" ref="R706" ca="1">INDEX('Lorri 401b'!L:L,MATCH('Retirement Calculator'!A706,'Lorri 401b'!N:N,0),0)</f>
        <v>-2232668.5254457798</v>
      </c>
      <c r="S706" s="25">
        <f t="shared" ca="1" si="527"/>
        <v>-1159728.3331628058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1069481.6374460836</v>
      </c>
      <c r="R707" s="25">
        <f t="array" aca="1" ref="R707" ca="1">INDEX('Lorri 401b'!L:L,MATCH('Retirement Calculator'!A707,'Lorri 401b'!N:N,0),0)</f>
        <v>-2262423.3695466518</v>
      </c>
      <c r="S707" s="25">
        <f t="shared" ca="1" si="527"/>
        <v>-1192941.7321005682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1066008.6719640396</v>
      </c>
      <c r="R708" s="25">
        <f t="array" aca="1" ref="R708" ca="1">INDEX('Lorri 401b'!L:L,MATCH('Retirement Calculator'!A708,'Lorri 401b'!N:N,0),0)</f>
        <v>-2292302.1921646106</v>
      </c>
      <c r="S708" s="25">
        <f t="shared" ca="1" si="527"/>
        <v>-1226293.520200571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1062521.2357924869</v>
      </c>
      <c r="R709" s="25">
        <f t="array" aca="1" ref="R709" ca="1">INDEX('Lorri 401b'!L:L,MATCH('Retirement Calculator'!A709,'Lorri 401b'!N:N,0),0)</f>
        <v>-2322305.5098768109</v>
      </c>
      <c r="S709" s="25">
        <f t="shared" ca="1" si="527"/>
        <v>-1259784.274084324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1059019.268636886</v>
      </c>
      <c r="R710" s="25">
        <f t="array" aca="1" ref="R710" ca="1">INDEX('Lorri 401b'!L:L,MATCH('Retirement Calculator'!A710,'Lorri 401b'!N:N,0),0)</f>
        <v>-2352433.841412812</v>
      </c>
      <c r="S710" s="25">
        <f t="shared" ca="1" si="527"/>
        <v>-1293414.572775926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1055502.7099514701</v>
      </c>
      <c r="R711" s="25">
        <f t="array" aca="1" ref="R711" ca="1">INDEX('Lorri 401b'!L:L,MATCH('Retirement Calculator'!A711,'Lorri 401b'!N:N,0),0)</f>
        <v>-2382687.7076635468</v>
      </c>
      <c r="S711" s="25">
        <f t="shared" ca="1" si="527"/>
        <v>-1327184.9977120766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1051971.4989381984</v>
      </c>
      <c r="R712" s="25">
        <f t="array" aca="1" ref="R712" ca="1">INDEX('Lorri 401b'!L:L,MATCH('Retirement Calculator'!A712,'Lorri 401b'!N:N,0),0)</f>
        <v>-2413067.6316903261</v>
      </c>
      <c r="S712" s="25">
        <f t="shared" ca="1" si="527"/>
        <v>-1361096.1327521277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1048425.5745457048</v>
      </c>
      <c r="R713" s="25">
        <f t="array" aca="1" ref="R713" ca="1">INDEX('Lorri 401b'!L:L,MATCH('Retirement Calculator'!A713,'Lorri 401b'!N:N,0),0)</f>
        <v>-2443574.1387338839</v>
      </c>
      <c r="S713" s="25">
        <f t="shared" ca="1" si="527"/>
        <v>-1395148.5641881791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1044864.8754682423</v>
      </c>
      <c r="R714" s="25">
        <f t="array" aca="1" ref="R714" ca="1">INDEX('Lorri 401b'!L:L,MATCH('Retirement Calculator'!A714,'Lorri 401b'!N:N,0),0)</f>
        <v>-2474207.7562234565</v>
      </c>
      <c r="S714" s="25">
        <f t="shared" ca="1" si="527"/>
        <v>-1429342.880755214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1041289.3401446239</v>
      </c>
      <c r="R715" s="25">
        <f t="array" aca="1" ref="R715" ca="1">INDEX('Lorri 401b'!L:L,MATCH('Retirement Calculator'!A715,'Lorri 401b'!N:N,0),0)</f>
        <v>-2504969.0137859019</v>
      </c>
      <c r="S715" s="25">
        <f t="shared" ca="1" si="527"/>
        <v>-1463679.6736412779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1037698.9067571569</v>
      </c>
      <c r="R716" s="25">
        <f t="array" aca="1" ref="R716" ca="1">INDEX('Lorri 401b'!L:L,MATCH('Retirement Calculator'!A716,'Lorri 401b'!N:N,0),0)</f>
        <v>-2535858.4432548578</v>
      </c>
      <c r="S716" s="25">
        <f t="shared" ca="1" si="527"/>
        <v>-1498159.536497701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1034093.5132305756</v>
      </c>
      <c r="R717" s="25">
        <f t="array" aca="1" ref="R717" ca="1">INDEX('Lorri 401b'!L:L,MATCH('Retirement Calculator'!A717,'Lorri 401b'!N:N,0),0)</f>
        <v>-2566876.5786799341</v>
      </c>
      <c r="S717" s="25">
        <f t="shared" ca="1" si="527"/>
        <v>-1532783.0654493584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1030473.0972309669</v>
      </c>
      <c r="R718" s="25">
        <f t="array" aca="1" ref="R718" ca="1">INDEX('Lorri 401b'!L:L,MATCH('Retirement Calculator'!A718,'Lorri 401b'!N:N,0),0)</f>
        <v>-2598023.9563359483</v>
      </c>
      <c r="S718" s="25">
        <f t="shared" ca="1" si="527"/>
        <v>-1567550.8591049814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1026837.5961646931</v>
      </c>
      <c r="R719" s="25">
        <f t="array" aca="1" ref="R719" ca="1">INDEX('Lorri 401b'!L:L,MATCH('Retirement Calculator'!A719,'Lorri 401b'!N:N,0),0)</f>
        <v>-2629301.1147321961</v>
      </c>
      <c r="S719" s="25">
        <f t="shared" ca="1" si="527"/>
        <v>-1602463.518567503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1023186.9471773099</v>
      </c>
      <c r="R720" s="25">
        <f t="array" aca="1" ref="R720" ca="1">INDEX('Lorri 401b'!L:L,MATCH('Retirement Calculator'!A720,'Lorri 401b'!N:N,0),0)</f>
        <v>-2660708.5946217612</v>
      </c>
      <c r="S720" s="25">
        <f t="shared" ca="1" si="527"/>
        <v>-1637521.6474444512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1019521.0871524792</v>
      </c>
      <c r="R721" s="25">
        <f t="array" aca="1" ref="R721" ca="1">INDEX('Lorri 401b'!L:L,MATCH('Retirement Calculator'!A721,'Lorri 401b'!N:N,0),0)</f>
        <v>-2692246.9390108665</v>
      </c>
      <c r="S721" s="25">
        <f t="shared" ca="1" si="527"/>
        <v>-1672725.8518583872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1015839.9527108785</v>
      </c>
      <c r="R722" s="25">
        <f t="array" aca="1" ref="R722" ca="1">INDEX('Lorri 401b'!L:L,MATCH('Retirement Calculator'!A722,'Lorri 401b'!N:N,0),0)</f>
        <v>-2723916.6931682597</v>
      </c>
      <c r="S722" s="25">
        <f t="shared" ca="1" si="527"/>
        <v>-1708076.7404573811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1012143.4802091043</v>
      </c>
      <c r="R723" s="25">
        <f t="array" aca="1" ref="R723" ca="1">INDEX('Lorri 401b'!L:L,MATCH('Retirement Calculator'!A723,'Lorri 401b'!N:N,0),0)</f>
        <v>-2755718.4046346419</v>
      </c>
      <c r="S723" s="25">
        <f t="shared" ca="1" si="527"/>
        <v>-1743574.9244255377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1008431.6057385727</v>
      </c>
      <c r="R724" s="25">
        <f t="array" aca="1" ref="R724" ca="1">INDEX('Lorri 401b'!L:L,MATCH('Retirement Calculator'!A724,'Lorri 401b'!N:N,0),0)</f>
        <v>-2787652.6232321342</v>
      </c>
      <c r="S724" s="25">
        <f t="shared" ca="1" si="527"/>
        <v>-1779221.0174935614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1004704.2651244139</v>
      </c>
      <c r="R725" s="25">
        <f t="array" aca="1" ref="R725" ca="1">INDEX('Lorri 401b'!L:L,MATCH('Retirement Calculator'!A725,'Lorri 401b'!N:N,0),0)</f>
        <v>-2819719.9010737827</v>
      </c>
      <c r="S725" s="25">
        <f t="shared" ca="1" si="527"/>
        <v>-1815015.6359493688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1000961.3939243628</v>
      </c>
      <c r="R726" s="25">
        <f t="array" aca="1" ref="R726" ca="1">INDEX('Lorri 401b'!L:L,MATCH('Retirement Calculator'!A726,'Lorri 401b'!N:N,0),0)</f>
        <v>-2851920.7925731046</v>
      </c>
      <c r="S726" s="25">
        <f t="shared" ca="1" si="527"/>
        <v>-1850959.3986487417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997202.92742764484</v>
      </c>
      <c r="R727" s="25">
        <f t="array" aca="1" ref="R727" ca="1">INDEX('Lorri 401b'!L:L,MATCH('Retirement Calculator'!A727,'Lorri 401b'!N:N,0),0)</f>
        <v>-2884255.8544536736</v>
      </c>
      <c r="S727" s="25">
        <f t="shared" ca="1" si="527"/>
        <v>-1887052.9270260287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993428.80065385718</v>
      </c>
      <c r="R728" s="25">
        <f t="array" aca="1" ref="R728" ca="1">INDEX('Lorri 401b'!L:L,MATCH('Retirement Calculator'!A728,'Lorri 401b'!N:N,0),0)</f>
        <v>-2916725.6457587453</v>
      </c>
      <c r="S728" s="25">
        <f t="shared" ca="1" si="527"/>
        <v>-1923296.8451048881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989638.94835184538</v>
      </c>
      <c r="R729" s="25">
        <f t="array" aca="1" ref="R729" ca="1">INDEX('Lorri 401b'!L:L,MATCH('Retirement Calculator'!A729,'Lorri 401b'!N:N,0),0)</f>
        <v>-2949330.7278609211</v>
      </c>
      <c r="S729" s="25">
        <f t="shared" ca="1" si="527"/>
        <v>-1959691.7795090757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985833.30499857524</v>
      </c>
      <c r="R730" s="25">
        <f t="array" aca="1" ref="R730" ca="1">INDEX('Lorri 401b'!L:L,MATCH('Retirement Calculator'!A730,'Lorri 401b'!N:N,0),0)</f>
        <v>-2982071.6644718563</v>
      </c>
      <c r="S730" s="25">
        <f t="shared" ca="1" si="527"/>
        <v>-1996238.3594732811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982011.80479799979</v>
      </c>
      <c r="R731" s="25">
        <f t="array" aca="1" ref="R731" ca="1">INDEX('Lorri 401b'!L:L,MATCH('Retirement Calculator'!A731,'Lorri 401b'!N:N,0),0)</f>
        <v>-3014949.0216520038</v>
      </c>
      <c r="S731" s="25">
        <f t="shared" ca="1" si="527"/>
        <v>-2032937.216854004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978174.38167992199</v>
      </c>
      <c r="R732" s="25">
        <f t="array" aca="1" ref="R732" ca="1">INDEX('Lorri 401b'!L:L,MATCH('Retirement Calculator'!A732,'Lorri 401b'!N:N,0),0)</f>
        <v>-3047963.3678204017</v>
      </c>
      <c r="S732" s="25">
        <f t="shared" ca="1" si="527"/>
        <v>-2069788.9861404798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974320.96929885214</v>
      </c>
      <c r="R733" s="25">
        <f t="array" aca="1" ref="R733" ca="1">INDEX('Lorri 401b'!L:L,MATCH('Retirement Calculator'!A733,'Lorri 401b'!N:N,0),0)</f>
        <v>-3081115.2737645013</v>
      </c>
      <c r="S733" s="25">
        <f t="shared" ca="1" si="527"/>
        <v>-2106794.3044656492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970451.50103286118</v>
      </c>
      <c r="R734" s="25">
        <f t="array" aca="1" ref="R734" ca="1">INDEX('Lorri 401b'!L:L,MATCH('Retirement Calculator'!A734,'Lorri 401b'!N:N,0),0)</f>
        <v>-3114405.3126500347</v>
      </c>
      <c r="S734" s="25">
        <f t="shared" ca="1" si="527"/>
        <v>-2143953.8116171733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966565.90998242865</v>
      </c>
      <c r="R735" s="25">
        <f t="array" aca="1" ref="R735" ca="1">INDEX('Lorri 401b'!L:L,MATCH('Retirement Calculator'!A735,'Lorri 401b'!N:N,0),0)</f>
        <v>-3147834.0600309242</v>
      </c>
      <c r="S735" s="25">
        <f t="shared" ca="1" si="527"/>
        <v>-2181268.1500484953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962664.12896928599</v>
      </c>
      <c r="R736" s="25">
        <f t="array" aca="1" ref="R736" ca="1">INDEX('Lorri 401b'!L:L,MATCH('Retirement Calculator'!A736,'Lorri 401b'!N:N,0),0)</f>
        <v>-3181402.0938592344</v>
      </c>
      <c r="S736" s="25">
        <f t="shared" ca="1" si="527"/>
        <v>-2218737.9648899483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958746.09053525515</v>
      </c>
      <c r="R737" s="25">
        <f t="array" aca="1" ref="R737" ca="1">INDEX('Lorri 401b'!L:L,MATCH('Retirement Calculator'!A737,'Lorri 401b'!N:N,0),0)</f>
        <v>-3215109.9944951623</v>
      </c>
      <c r="S737" s="25">
        <f t="shared" ca="1" si="527"/>
        <v>-2256363.9039599071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954811.72694108251</v>
      </c>
      <c r="R738" s="25">
        <f t="array" aca="1" ref="R738" ca="1">INDEX('Lorri 401b'!L:L,MATCH('Retirement Calculator'!A738,'Lorri 401b'!N:N,0),0)</f>
        <v>-3248958.3447170733</v>
      </c>
      <c r="S738" s="25">
        <f t="shared" ca="1" si="527"/>
        <v>-2294146.6177759906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950860.97016526759</v>
      </c>
      <c r="R739" s="25">
        <f t="array" aca="1" ref="R739" ca="1">INDEX('Lorri 401b'!L:L,MATCH('Retirement Calculator'!A739,'Lorri 401b'!N:N,0),0)</f>
        <v>-3282947.7297315756</v>
      </c>
      <c r="S739" s="25">
        <f t="shared" ca="1" si="527"/>
        <v>-2332086.759566308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946893.75190288667</v>
      </c>
      <c r="R740" s="25">
        <f t="array" aca="1" ref="R740" ca="1">INDEX('Lorri 401b'!L:L,MATCH('Retirement Calculator'!A740,'Lorri 401b'!N:N,0),0)</f>
        <v>-3317078.7371836384</v>
      </c>
      <c r="S740" s="25">
        <f t="shared" ca="1" si="527"/>
        <v>-2370184.9852807517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942910.00356441259</v>
      </c>
      <c r="R741" s="25">
        <f t="array" aca="1" ref="R741" ca="1">INDEX('Lorri 401b'!L:L,MATCH('Retirement Calculator'!A741,'Lorri 401b'!N:N,0),0)</f>
        <v>-3351351.9571667514</v>
      </c>
      <c r="S741" s="25">
        <f t="shared" ca="1" si="527"/>
        <v>-2408441.9536023387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938909.65627452813</v>
      </c>
      <c r="R742" s="25">
        <f t="array" aca="1" ref="R742" ca="1">INDEX('Lorri 401b'!L:L,MATCH('Retirement Calculator'!A742,'Lorri 401b'!N:N,0),0)</f>
        <v>-3385767.9822331276</v>
      </c>
      <c r="S742" s="25">
        <f t="shared" ca="1" si="527"/>
        <v>-2446858.3259585993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934892.64087093587</v>
      </c>
      <c r="R743" s="25">
        <f t="array" aca="1" ref="R743" ca="1">INDEX('Lorri 401b'!L:L,MATCH('Retirement Calculator'!A743,'Lorri 401b'!N:N,0),0)</f>
        <v>-3420327.4074039469</v>
      </c>
      <c r="S743" s="25">
        <f t="shared" ca="1" si="527"/>
        <v>-2485434.7665330111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930858.88790316193</v>
      </c>
      <c r="R744" s="25">
        <f t="array" aca="1" ref="R744" ca="1">INDEX('Lorri 401b'!L:L,MATCH('Retirement Calculator'!A744,'Lorri 401b'!N:N,0),0)</f>
        <v>-3455030.8301796443</v>
      </c>
      <c r="S744" s="25">
        <f t="shared" ca="1" si="527"/>
        <v>-2524171.9422764825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926808.32763135561</v>
      </c>
      <c r="R745" s="25">
        <f t="array" aca="1" ref="R745" ca="1">INDEX('Lorri 401b'!L:L,MATCH('Retirement Calculator'!A745,'Lorri 401b'!N:N,0),0)</f>
        <v>-3489878.8505502408</v>
      </c>
      <c r="S745" s="25">
        <f t="shared" ca="1" si="527"/>
        <v>-2563070.5229188851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922740.89002508344</v>
      </c>
      <c r="R746" s="25">
        <f t="array" aca="1" ref="R746" ca="1">INDEX('Lorri 401b'!L:L,MATCH('Retirement Calculator'!A746,'Lorri 401b'!N:N,0),0)</f>
        <v>-3524872.0710057146</v>
      </c>
      <c r="S746" s="25">
        <f t="shared" ca="1" si="527"/>
        <v>-2602131.1809806312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918656.50476211845</v>
      </c>
      <c r="R747" s="25">
        <f t="array" aca="1" ref="R747" ca="1">INDEX('Lorri 401b'!L:L,MATCH('Retirement Calculator'!A747,'Lorri 401b'!N:N,0),0)</f>
        <v>-3560011.0965464194</v>
      </c>
      <c r="S747" s="25">
        <f t="shared" ca="1" si="527"/>
        <v>-2641354.5917843012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914555.10122722446</v>
      </c>
      <c r="R748" s="25">
        <f t="array" aca="1" ref="R748" ca="1">INDEX('Lorri 401b'!L:L,MATCH('Retirement Calculator'!A748,'Lorri 401b'!N:N,0),0)</f>
        <v>-3595296.5346935443</v>
      </c>
      <c r="S748" s="25">
        <f t="shared" ca="1" si="527"/>
        <v>-2680741.4334663199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910436.6085109351</v>
      </c>
      <c r="R749" s="25">
        <f t="array" aca="1" ref="R749" ca="1">INDEX('Lorri 401b'!L:L,MATCH('Retirement Calculator'!A749,'Lorri 401b'!N:N,0),0)</f>
        <v>-3630728.9954996151</v>
      </c>
      <c r="S749" s="25">
        <f t="shared" ca="1" si="527"/>
        <v>-2720292.3869886799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906300.95540832786</v>
      </c>
      <c r="R750" s="25">
        <f t="array" aca="1" ref="R750" ca="1">INDEX('Lorri 401b'!L:L,MATCH('Retirement Calculator'!A750,'Lorri 401b'!N:N,0),0)</f>
        <v>-3666309.0915590446</v>
      </c>
      <c r="S750" s="25">
        <f t="shared" ca="1" si="527"/>
        <v>-2760008.1361507168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902148.07041779312</v>
      </c>
      <c r="R751" s="25">
        <f t="array" aca="1" ref="R751" ca="1">INDEX('Lorri 401b'!L:L,MATCH('Retirement Calculator'!A751,'Lorri 401b'!N:N,0),0)</f>
        <v>-3702037.438018722</v>
      </c>
      <c r="S751" s="25">
        <f t="shared" ca="1" si="527"/>
        <v>-2799889.367600929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897977.88173979777</v>
      </c>
      <c r="R752" s="25">
        <f t="array" aca="1" ref="R752" ca="1">INDEX('Lorri 401b'!L:L,MATCH('Retirement Calculator'!A752,'Lorri 401b'!N:N,0),0)</f>
        <v>-3737914.6525886478</v>
      </c>
      <c r="S752" s="25">
        <f t="shared" ca="1" si="527"/>
        <v>-2839936.7708488498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893790.31727564416</v>
      </c>
      <c r="R753" s="25">
        <f t="array" aca="1" ref="R753" ca="1">INDEX('Lorri 401b'!L:L,MATCH('Retirement Calculator'!A753,'Lorri 401b'!N:N,0),0)</f>
        <v>-3773941.3555526151</v>
      </c>
      <c r="S753" s="25">
        <f t="shared" ca="1" si="527"/>
        <v>-2880151.0382769709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889585.30462622317</v>
      </c>
      <c r="R754" s="25">
        <f t="array" aca="1" ref="R754" ca="1">INDEX('Lorri 401b'!L:L,MATCH('Retirement Calculator'!A754,'Lorri 401b'!N:N,0),0)</f>
        <v>-3810118.1697789324</v>
      </c>
      <c r="S754" s="25">
        <f t="shared" ca="1" si="527"/>
        <v>-2920532.8651527092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885362.77109076292</v>
      </c>
      <c r="R755" s="25">
        <f t="array" aca="1" ref="R755" ca="1">INDEX('Lorri 401b'!L:L,MATCH('Retirement Calculator'!A755,'Lorri 401b'!N:N,0),0)</f>
        <v>-3846445.7207311923</v>
      </c>
      <c r="S755" s="25">
        <f t="shared" ca="1" si="527"/>
        <v>-2961082.9496404296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881122.64366557158</v>
      </c>
      <c r="R756" s="25">
        <f t="array" aca="1" ref="R756" ca="1">INDEX('Lorri 401b'!L:L,MATCH('Retirement Calculator'!A756,'Lorri 401b'!N:N,0),0)</f>
        <v>-3882924.6364790867</v>
      </c>
      <c r="S756" s="25">
        <f t="shared" ca="1" si="527"/>
        <v>-3001801.992813515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876864.84904277534</v>
      </c>
      <c r="R757" s="25">
        <f t="array" aca="1" ref="R757" ca="1">INDEX('Lorri 401b'!L:L,MATCH('Retirement Calculator'!A757,'Lorri 401b'!N:N,0),0)</f>
        <v>-3919555.5477092643</v>
      </c>
      <c r="S757" s="25">
        <f t="shared" ca="1" si="527"/>
        <v>-3042690.6986664888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872589.3136090507</v>
      </c>
      <c r="R758" s="25">
        <f t="array" aca="1" ref="R758" ca="1">INDEX('Lorri 401b'!L:L,MATCH('Retirement Calculator'!A758,'Lorri 401b'!N:N,0),0)</f>
        <v>-3956339.0877362341</v>
      </c>
      <c r="S758" s="25">
        <f t="shared" ca="1" si="527"/>
        <v>-3083749.7741271835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868295.96344435227</v>
      </c>
      <c r="R759" s="25">
        <f t="array" aca="1" ref="R759" ca="1">INDEX('Lorri 401b'!L:L,MATCH('Retirement Calculator'!A759,'Lorri 401b'!N:N,0),0)</f>
        <v>-3993275.8925133161</v>
      </c>
      <c r="S759" s="25">
        <f t="shared" ca="1" si="527"/>
        <v>-3124979.929068964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863984.72432063427</v>
      </c>
      <c r="R760" s="25">
        <f t="array" aca="1" ref="R760" ca="1">INDEX('Lorri 401b'!L:L,MATCH('Retirement Calculator'!A760,'Lorri 401b'!N:N,0),0)</f>
        <v>-4030366.6006436362</v>
      </c>
      <c r="S760" s="25">
        <f t="shared" ca="1" si="527"/>
        <v>-3166381.8763230019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859655.52170056745</v>
      </c>
      <c r="R761" s="25">
        <f t="array" aca="1" ref="R761" ca="1">INDEX('Lorri 401b'!L:L,MATCH('Retirement Calculator'!A761,'Lorri 401b'!N:N,0),0)</f>
        <v>-4067611.8533911658</v>
      </c>
      <c r="S761" s="25">
        <f t="shared" ca="1" si="527"/>
        <v>-3207956.3316905983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855308.28073625034</v>
      </c>
      <c r="R762" s="25">
        <f t="array" aca="1" ref="R762" ca="1">INDEX('Lorri 401b'!L:L,MATCH('Retirement Calculator'!A762,'Lorri 401b'!N:N,0),0)</f>
        <v>-4105012.2946918104</v>
      </c>
      <c r="S762" s="25">
        <f t="shared" ca="1" si="527"/>
        <v>-3249704.01395556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850942.92626791529</v>
      </c>
      <c r="R763" s="25">
        <f t="array" aca="1" ref="R763" ca="1">INDEX('Lorri 401b'!L:L,MATCH('Retirement Calculator'!A763,'Lorri 401b'!N:N,0),0)</f>
        <v>-4142568.5711645409</v>
      </c>
      <c r="S763" s="25">
        <f t="shared" ca="1" si="527"/>
        <v>-3291625.6448966255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846559.38282262883</v>
      </c>
      <c r="R764" s="25">
        <f t="array" aca="1" ref="R764" ca="1">INDEX('Lorri 401b'!L:L,MATCH('Retirement Calculator'!A764,'Lorri 401b'!N:N,0),0)</f>
        <v>-4180281.3321225746</v>
      </c>
      <c r="S764" s="25">
        <f t="shared" ca="1" si="527"/>
        <v>-3333721.9492999455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842157.57461298699</v>
      </c>
      <c r="R765" s="25">
        <f t="array" aca="1" ref="R765" ca="1">INDEX('Lorri 401b'!L:L,MATCH('Retirement Calculator'!A765,'Lorri 401b'!N:N,0),0)</f>
        <v>-4218151.2295845998</v>
      </c>
      <c r="S765" s="25">
        <f t="shared" ca="1" si="527"/>
        <v>-3375993.6549716126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837737.42553580494</v>
      </c>
      <c r="R766" s="25">
        <f t="array" aca="1" ref="R766" ca="1">INDEX('Lorri 401b'!L:L,MATCH('Retirement Calculator'!A766,'Lorri 401b'!N:N,0),0)</f>
        <v>-4256178.9182860507</v>
      </c>
      <c r="S766" s="25">
        <f t="shared" ca="1" si="527"/>
        <v>-3418441.4927502456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833298.85917080136</v>
      </c>
      <c r="R767" s="25">
        <f t="array" aca="1" ref="R767" ca="1">INDEX('Lorri 401b'!L:L,MATCH('Retirement Calculator'!A767,'Lorri 401b'!N:N,0),0)</f>
        <v>-4294365.0556904236</v>
      </c>
      <c r="S767" s="25">
        <f t="shared" ca="1" si="527"/>
        <v>-3461066.1965196221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828841.7987792769</v>
      </c>
      <c r="R768" s="25">
        <f t="array" aca="1" ref="R768" ca="1">INDEX('Lorri 401b'!L:L,MATCH('Retirement Calculator'!A768,'Lorri 401b'!N:N,0),0)</f>
        <v>-4332710.3020006483</v>
      </c>
      <c r="S768" s="25">
        <f t="shared" ca="1" si="527"/>
        <v>-3503868.5032213712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824366.16730278777</v>
      </c>
      <c r="R769" s="25">
        <f t="array" aca="1" ref="R769" ca="1">INDEX('Lorri 401b'!L:L,MATCH('Retirement Calculator'!A769,'Lorri 401b'!N:N,0),0)</f>
        <v>-4371215.3201704994</v>
      </c>
      <c r="S769" s="25">
        <f t="shared" ca="1" si="527"/>
        <v>-3546849.1528677116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819871.88736181322</v>
      </c>
      <c r="R770" s="25">
        <f t="array" aca="1" ref="R770" ca="1">INDEX('Lorri 401b'!L:L,MATCH('Retirement Calculator'!A770,'Lorri 401b'!N:N,0),0)</f>
        <v>-4409880.7759160576</v>
      </c>
      <c r="S770" s="25">
        <f t="shared" ca="1" si="527"/>
        <v>-3590008.8885542443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815358.88125441794</v>
      </c>
      <c r="R771" s="25">
        <f t="array" aca="1" ref="R771" ca="1">INDEX('Lorri 401b'!L:L,MATCH('Retirement Calculator'!A771,'Lorri 401b'!N:N,0),0)</f>
        <v>-4448707.3377272226</v>
      </c>
      <c r="S771" s="25">
        <f t="shared" ca="1" si="527"/>
        <v>-3633348.4564728048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810827.0709549085</v>
      </c>
      <c r="R772" s="25">
        <f t="array" aca="1" ref="R772" ca="1">INDEX('Lorri 401b'!L:L,MATCH('Retirement Calculator'!A772,'Lorri 401b'!N:N,0),0)</f>
        <v>-4487695.6768792672</v>
      </c>
      <c r="S772" s="25">
        <f t="shared" ca="1" si="527"/>
        <v>-3676868.6059243586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806276.37811248447</v>
      </c>
      <c r="R773" s="25">
        <f t="array" aca="1" ref="R773" ca="1">INDEX('Lorri 401b'!L:L,MATCH('Retirement Calculator'!A773,'Lorri 401b'!N:N,0),0)</f>
        <v>-4526846.467444445</v>
      </c>
      <c r="S773" s="25">
        <f t="shared" ca="1" si="527"/>
        <v>-3720570.0893319603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801706.72404988366</v>
      </c>
      <c r="R774" s="25">
        <f t="array" aca="1" ref="R774" ca="1">INDEX('Lorri 401b'!L:L,MATCH('Retirement Calculator'!A774,'Lorri 401b'!N:N,0),0)</f>
        <v>-4566160.3863036446</v>
      </c>
      <c r="S774" s="25">
        <f t="shared" ca="1" si="527"/>
        <v>-3764453.6622537607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797118.02976202208</v>
      </c>
      <c r="R775" s="25">
        <f t="array" aca="1" ref="R775" ca="1">INDEX('Lorri 401b'!L:L,MATCH('Retirement Calculator'!A775,'Lorri 401b'!N:N,0),0)</f>
        <v>-4605638.113158091</v>
      </c>
      <c r="S775" s="25">
        <f t="shared" ca="1" si="527"/>
        <v>-3808520.0833960688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792510.21591462765</v>
      </c>
      <c r="R776" s="25">
        <f t="array" aca="1" ref="R776" ca="1">INDEX('Lorri 401b'!L:L,MATCH('Retirement Calculator'!A776,'Lorri 401b'!N:N,0),0)</f>
        <v>-4645280.3305410976</v>
      </c>
      <c r="S776" s="25">
        <f t="shared" ref="S776:S1030" ca="1" si="787">SUM(Q776:R776)</f>
        <v>-3852770.11462647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787883.2028428691</v>
      </c>
      <c r="R777" s="25">
        <f t="array" aca="1" ref="R777" ca="1">INDEX('Lorri 401b'!L:L,MATCH('Retirement Calculator'!A777,'Lorri 401b'!N:N,0),0)</f>
        <v>-4685087.7238298664</v>
      </c>
      <c r="S777" s="25">
        <f t="shared" ca="1" si="787"/>
        <v>-3897204.5209869975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783236.91054997826</v>
      </c>
      <c r="R778" s="25">
        <f t="array" aca="1" ref="R778" ca="1">INDEX('Lorri 401b'!L:L,MATCH('Retirement Calculator'!A778,'Lorri 401b'!N:N,0),0)</f>
        <v>-4725060.981257339</v>
      </c>
      <c r="S778" s="25">
        <f t="shared" ca="1" si="787"/>
        <v>-3941824.0707073607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778571.25870586699</v>
      </c>
      <c r="R779" s="25">
        <f t="array" aca="1" ref="R779" ca="1">INDEX('Lorri 401b'!L:L,MATCH('Retirement Calculator'!A779,'Lorri 401b'!N:N,0),0)</f>
        <v>-4765200.7939240923</v>
      </c>
      <c r="S779" s="25">
        <f t="shared" ca="1" si="787"/>
        <v>-3986629.5352182253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773886.16664573865</v>
      </c>
      <c r="R780" s="25">
        <f t="array" aca="1" ref="R780" ca="1">INDEX('Lorri 401b'!L:L,MATCH('Retirement Calculator'!A780,'Lorri 401b'!N:N,0),0)</f>
        <v>-4805507.8558102902</v>
      </c>
      <c r="S780" s="25">
        <f t="shared" ca="1" si="787"/>
        <v>-4031621.6891645514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769181.5533686931</v>
      </c>
      <c r="R781" s="25">
        <f t="array" aca="1" ref="R781" ca="1">INDEX('Lorri 401b'!L:L,MATCH('Retirement Calculator'!A781,'Lorri 401b'!N:N,0),0)</f>
        <v>-4845982.8637876809</v>
      </c>
      <c r="S781" s="25">
        <f t="shared" ca="1" si="787"/>
        <v>-4076801.3104189876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764457.33753632649</v>
      </c>
      <c r="R782" s="25">
        <f t="array" aca="1" ref="R782" ca="1">INDEX('Lorri 401b'!L:L,MATCH('Retirement Calculator'!A782,'Lorri 401b'!N:N,0),0)</f>
        <v>-4886626.5176316444</v>
      </c>
      <c r="S782" s="25">
        <f t="shared" ca="1" si="787"/>
        <v>-4122169.1800953178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759713.43747132504</v>
      </c>
      <c r="R783" s="25">
        <f t="array" aca="1" ref="R783" ca="1">INDEX('Lorri 401b'!L:L,MATCH('Retirement Calculator'!A783,'Lorri 401b'!N:N,0),0)</f>
        <v>-4927439.5200332906</v>
      </c>
      <c r="S783" s="25">
        <f t="shared" ca="1" si="787"/>
        <v>-4167726.0825619656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754949.77115605271</v>
      </c>
      <c r="R784" s="25">
        <f t="array" aca="1" ref="R784" ca="1">INDEX('Lorri 401b'!L:L,MATCH('Retirement Calculator'!A784,'Lorri 401b'!N:N,0),0)</f>
        <v>-4968422.5766116101</v>
      </c>
      <c r="S784" s="25">
        <f t="shared" ca="1" si="787"/>
        <v>-4213472.8054555571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750166.25623113348</v>
      </c>
      <c r="R785" s="25">
        <f t="array" aca="1" ref="R785" ca="1">INDEX('Lorri 401b'!L:L,MATCH('Retirement Calculator'!A785,'Lorri 401b'!N:N,0),0)</f>
        <v>-5009576.3959256727</v>
      </c>
      <c r="S785" s="25">
        <f t="shared" ca="1" si="787"/>
        <v>-4259410.1396945389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745362.80999402702</v>
      </c>
      <c r="R786" s="25">
        <f t="array" aca="1" ref="R786" ca="1">INDEX('Lorri 401b'!L:L,MATCH('Retirement Calculator'!A786,'Lorri 401b'!N:N,0),0)</f>
        <v>-5050901.689486878</v>
      </c>
      <c r="S786" s="25">
        <f t="shared" ca="1" si="787"/>
        <v>-4305538.879492851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740539.34939759935</v>
      </c>
      <c r="R787" s="25">
        <f t="array" aca="1" ref="R787" ca="1">INDEX('Lorri 401b'!L:L,MATCH('Retirement Calculator'!A787,'Lorri 401b'!N:N,0),0)</f>
        <v>-5092399.1717712544</v>
      </c>
      <c r="S787" s="25">
        <f t="shared" ca="1" si="787"/>
        <v>-4351859.8223736547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735695.79104868649</v>
      </c>
      <c r="R788" s="25">
        <f t="array" aca="1" ref="R788" ca="1">INDEX('Lorri 401b'!L:L,MATCH('Retirement Calculator'!A788,'Lorri 401b'!N:N,0),0)</f>
        <v>-5134069.560231816</v>
      </c>
      <c r="S788" s="25">
        <f t="shared" ca="1" si="787"/>
        <v>-4398373.7691831291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730832.05120665324</v>
      </c>
      <c r="R789" s="25">
        <f t="array" aca="1" ref="R789" ca="1">INDEX('Lorri 401b'!L:L,MATCH('Retirement Calculator'!A789,'Lorri 401b'!N:N,0),0)</f>
        <v>-5175913.5753109632</v>
      </c>
      <c r="S789" s="25">
        <f t="shared" ca="1" si="787"/>
        <v>-4445081.5241043102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725948.04578194476</v>
      </c>
      <c r="R790" s="25">
        <f t="array" aca="1" ref="R790" ca="1">INDEX('Lorri 401b'!L:L,MATCH('Retirement Calculator'!A790,'Lorri 401b'!N:N,0),0)</f>
        <v>-5217931.9404529398</v>
      </c>
      <c r="S790" s="25">
        <f t="shared" ca="1" si="787"/>
        <v>-4491983.894670995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721043.69033463334</v>
      </c>
      <c r="R791" s="25">
        <f t="array" aca="1" ref="R791" ca="1">INDEX('Lorri 401b'!L:L,MATCH('Retirement Calculator'!A791,'Lorri 401b'!N:N,0),0)</f>
        <v>-5260125.382116342</v>
      </c>
      <c r="S791" s="25">
        <f t="shared" ca="1" si="787"/>
        <v>-4539081.691781709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716118.9000729582</v>
      </c>
      <c r="R792" s="25">
        <f t="array" aca="1" ref="R792" ca="1">INDEX('Lorri 401b'!L:L,MATCH('Retirement Calculator'!A792,'Lorri 401b'!N:N,0),0)</f>
        <v>-5302494.6297866749</v>
      </c>
      <c r="S792" s="25">
        <f t="shared" ca="1" si="787"/>
        <v>-4586375.7297137165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711173.58985185937</v>
      </c>
      <c r="R793" s="25">
        <f t="array" aca="1" ref="R793" ca="1">INDEX('Lorri 401b'!L:L,MATCH('Retirement Calculator'!A793,'Lorri 401b'!N:N,0),0)</f>
        <v>-5345040.4159889668</v>
      </c>
      <c r="S793" s="25">
        <f t="shared" ca="1" si="787"/>
        <v>-4633866.8261371078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706207.67417150596</v>
      </c>
      <c r="R794" s="25">
        <f t="array" aca="1" ref="R794" ca="1">INDEX('Lorri 401b'!L:L,MATCH('Retirement Calculator'!A794,'Lorri 401b'!N:N,0),0)</f>
        <v>-5387763.4763004351</v>
      </c>
      <c r="S794" s="25">
        <f t="shared" ca="1" si="787"/>
        <v>-4681555.8021289296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701221.06717581779</v>
      </c>
      <c r="R795" s="25">
        <f t="array" aca="1" ref="R795" ca="1">INDEX('Lorri 401b'!L:L,MATCH('Retirement Calculator'!A795,'Lorri 401b'!N:N,0),0)</f>
        <v>-5430664.5493632015</v>
      </c>
      <c r="S795" s="25">
        <f t="shared" ca="1" si="787"/>
        <v>-4729443.4821873838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696213.68265098089</v>
      </c>
      <c r="R796" s="25">
        <f t="array" aca="1" ref="R796" ca="1">INDEX('Lorri 401b'!L:L,MATCH('Retirement Calculator'!A796,'Lorri 401b'!N:N,0),0)</f>
        <v>-5473744.3768970631</v>
      </c>
      <c r="S796" s="25">
        <f t="shared" ca="1" si="787"/>
        <v>-4777530.6942460826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691185.43402395712</v>
      </c>
      <c r="R797" s="25">
        <f t="array" aca="1" ref="R797" ca="1">INDEX('Lorri 401b'!L:L,MATCH('Retirement Calculator'!A797,'Lorri 401b'!N:N,0),0)</f>
        <v>-5517003.7037123153</v>
      </c>
      <c r="S797" s="25">
        <f t="shared" ca="1" si="787"/>
        <v>-4825818.2696883585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686136.23436098744</v>
      </c>
      <c r="R798" s="25">
        <f t="array" aca="1" ref="R798" ca="1">INDEX('Lorri 401b'!L:L,MATCH('Retirement Calculator'!A798,'Lorri 401b'!N:N,0),0)</f>
        <v>-5560443.2777226316</v>
      </c>
      <c r="S798" s="25">
        <f t="shared" ca="1" si="787"/>
        <v>-4874307.0433616443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681065.99636608874</v>
      </c>
      <c r="R799" s="25">
        <f t="array" aca="1" ref="R799" ca="1">INDEX('Lorri 401b'!L:L,MATCH('Retirement Calculator'!A799,'Lorri 401b'!N:N,0),0)</f>
        <v>-5604063.8499579905</v>
      </c>
      <c r="S799" s="25">
        <f t="shared" ca="1" si="787"/>
        <v>-4922997.8535919022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675974.63237954467</v>
      </c>
      <c r="R800" s="25">
        <f t="array" aca="1" ref="R800" ca="1">INDEX('Lorri 401b'!L:L,MATCH('Retirement Calculator'!A800,'Lorri 401b'!N:N,0),0)</f>
        <v>-5647866.1745776637</v>
      </c>
      <c r="S800" s="25">
        <f t="shared" ca="1" si="787"/>
        <v>-4971891.5421981188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670862.05437638995</v>
      </c>
      <c r="R801" s="25">
        <f t="array" aca="1" ref="R801" ca="1">INDEX('Lorri 401b'!L:L,MATCH('Retirement Calculator'!A801,'Lorri 401b'!N:N,0),0)</f>
        <v>-5691851.0088832518</v>
      </c>
      <c r="S801" s="25">
        <f t="shared" ca="1" si="787"/>
        <v>-5020988.954506862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665728.17396488879</v>
      </c>
      <c r="R802" s="25">
        <f t="array" aca="1" ref="R802" ca="1">INDEX('Lorri 401b'!L:L,MATCH('Retirement Calculator'!A802,'Lorri 401b'!N:N,0),0)</f>
        <v>-5736019.1133317798</v>
      </c>
      <c r="S802" s="25">
        <f t="shared" ca="1" si="787"/>
        <v>-5070290.939366891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660572.90238500631</v>
      </c>
      <c r="R803" s="25">
        <f t="array" aca="1" ref="R803" ca="1">INDEX('Lorri 401b'!L:L,MATCH('Retirement Calculator'!A803,'Lorri 401b'!N:N,0),0)</f>
        <v>-5780371.2515488435</v>
      </c>
      <c r="S803" s="25">
        <f t="shared" ca="1" si="787"/>
        <v>-5119798.3491638368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655396.15050687431</v>
      </c>
      <c r="R804" s="25">
        <f t="array" aca="1" ref="R804" ca="1">INDEX('Lorri 401b'!L:L,MATCH('Retirement Calculator'!A804,'Lorri 401b'!N:N,0),0)</f>
        <v>-5824908.1903418116</v>
      </c>
      <c r="S804" s="25">
        <f t="shared" ca="1" si="787"/>
        <v>-5169512.0398349371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650197.82882925018</v>
      </c>
      <c r="R805" s="25">
        <f t="array" aca="1" ref="R805" ca="1">INDEX('Lorri 401b'!L:L,MATCH('Retirement Calculator'!A805,'Lorri 401b'!N:N,0),0)</f>
        <v>-5869630.6997130839</v>
      </c>
      <c r="S805" s="25">
        <f t="shared" ca="1" si="787"/>
        <v>-5219432.8708838336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644977.84747796925</v>
      </c>
      <c r="R806" s="25">
        <f t="array" aca="1" ref="R806" ca="1">INDEX('Lorri 401b'!L:L,MATCH('Retirement Calculator'!A806,'Lorri 401b'!N:N,0),0)</f>
        <v>-5914539.5528734028</v>
      </c>
      <c r="S806" s="25">
        <f t="shared" ca="1" si="787"/>
        <v>-5269561.7053954341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639736.11620439135</v>
      </c>
      <c r="R807" s="25">
        <f t="array" aca="1" ref="R807" ca="1">INDEX('Lorri 401b'!L:L,MATCH('Retirement Calculator'!A807,'Lorri 401b'!N:N,0),0)</f>
        <v>-5959635.526255223</v>
      </c>
      <c r="S807" s="25">
        <f t="shared" ca="1" si="787"/>
        <v>-5319899.4100508317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634472.54438384017</v>
      </c>
      <c r="R808" s="25">
        <f t="array" aca="1" ref="R808" ca="1">INDEX('Lorri 401b'!L:L,MATCH('Retirement Calculator'!A808,'Lorri 401b'!N:N,0),0)</f>
        <v>-6004919.3995261341</v>
      </c>
      <c r="S808" s="25">
        <f t="shared" ca="1" si="787"/>
        <v>-5370446.8551422935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629187.04101403675</v>
      </c>
      <c r="R809" s="25">
        <f t="array" aca="1" ref="R809" ca="1">INDEX('Lorri 401b'!L:L,MATCH('Retirement Calculator'!A809,'Lorri 401b'!N:N,0),0)</f>
        <v>-6050391.9556023413</v>
      </c>
      <c r="S809" s="25">
        <f t="shared" ca="1" si="787"/>
        <v>-5421204.9145883042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623879.51471352577</v>
      </c>
      <c r="R810" s="25">
        <f t="array" aca="1" ref="R810" ca="1">INDEX('Lorri 401b'!L:L,MATCH('Retirement Calculator'!A810,'Lorri 401b'!N:N,0),0)</f>
        <v>-6096053.9806621987</v>
      </c>
      <c r="S810" s="25">
        <f t="shared" ca="1" si="787"/>
        <v>-5472174.465948673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618549.87372009596</v>
      </c>
      <c r="R811" s="25">
        <f t="array" aca="1" ref="R811" ca="1">INDEX('Lorri 401b'!L:L,MATCH('Retirement Calculator'!A811,'Lorri 401b'!N:N,0),0)</f>
        <v>-6141906.2641598061</v>
      </c>
      <c r="S811" s="25">
        <f t="shared" ca="1" si="787"/>
        <v>-5523356.3904397096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613198.02588919352</v>
      </c>
      <c r="R812" s="25">
        <f t="array" aca="1" ref="R812" ca="1">INDEX('Lorri 401b'!L:L,MATCH('Retirement Calculator'!A812,'Lorri 401b'!N:N,0),0)</f>
        <v>-6187949.5988386534</v>
      </c>
      <c r="S812" s="25">
        <f t="shared" ca="1" si="787"/>
        <v>-5574751.5729494598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607823.87869232905</v>
      </c>
      <c r="R813" s="25">
        <f t="array" aca="1" ref="R813" ca="1">INDEX('Lorri 401b'!L:L,MATCH('Retirement Calculator'!A813,'Lorri 401b'!N:N,0),0)</f>
        <v>-6234184.7807453293</v>
      </c>
      <c r="S813" s="25">
        <f t="shared" ca="1" si="787"/>
        <v>-5626360.9020530004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602427.33921547758</v>
      </c>
      <c r="R814" s="25">
        <f t="array" aca="1" ref="R814" ca="1">INDEX('Lorri 401b'!L:L,MATCH('Retirement Calculator'!A814,'Lorri 401b'!N:N,0),0)</f>
        <v>-6280612.609243283</v>
      </c>
      <c r="S814" s="25">
        <f t="shared" ca="1" si="787"/>
        <v>-5678185.2700278051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597008.31415747257</v>
      </c>
      <c r="R815" s="25">
        <f t="array" aca="1" ref="R815" ca="1">INDEX('Lorri 401b'!L:L,MATCH('Retirement Calculator'!A815,'Lorri 401b'!N:N,0),0)</f>
        <v>-6327233.8870266443</v>
      </c>
      <c r="S815" s="25">
        <f t="shared" ca="1" si="787"/>
        <v>-5730225.5728691714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591566.7098283926</v>
      </c>
      <c r="R816" s="25">
        <f t="array" aca="1" ref="R816" ca="1">INDEX('Lorri 401b'!L:L,MATCH('Retirement Calculator'!A816,'Lorri 401b'!N:N,0),0)</f>
        <v>-6374049.4201341029</v>
      </c>
      <c r="S816" s="25">
        <f t="shared" ca="1" si="787"/>
        <v>-5782482.7103057103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586102.43214794144</v>
      </c>
      <c r="R817" s="25">
        <f t="array" aca="1" ref="R817" ca="1">INDEX('Lorri 401b'!L:L,MATCH('Retirement Calculator'!A817,'Lorri 401b'!N:N,0),0)</f>
        <v>-6421060.0179628432</v>
      </c>
      <c r="S817" s="25">
        <f t="shared" ca="1" si="787"/>
        <v>-5834957.5858149016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580615.38664382172</v>
      </c>
      <c r="R818" s="25">
        <f t="array" aca="1" ref="R818" ca="1">INDEX('Lorri 401b'!L:L,MATCH('Retirement Calculator'!A818,'Lorri 401b'!N:N,0),0)</f>
        <v>-6468266.493282536</v>
      </c>
      <c r="S818" s="25">
        <f t="shared" ca="1" si="787"/>
        <v>-5887651.1066387147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575105.47845010145</v>
      </c>
      <c r="R819" s="25">
        <f t="array" aca="1" ref="R819" ca="1">INDEX('Lorri 401b'!L:L,MATCH('Retirement Calculator'!A819,'Lorri 401b'!N:N,0),0)</f>
        <v>-6515669.6622493947</v>
      </c>
      <c r="S819" s="25">
        <f t="shared" ca="1" si="787"/>
        <v>-5940564.1837992929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569572.612305574</v>
      </c>
      <c r="R820" s="25">
        <f t="array" aca="1" ref="R820" ca="1">INDEX('Lorri 401b'!L:L,MATCH('Retirement Calculator'!A820,'Lorri 401b'!N:N,0),0)</f>
        <v>-6563270.3444202822</v>
      </c>
      <c r="S820" s="25">
        <f t="shared" ca="1" si="787"/>
        <v>-5993697.7321147081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564016.69255211111</v>
      </c>
      <c r="R821" s="25">
        <f t="array" aca="1" ref="R821" ca="1">INDEX('Lorri 401b'!L:L,MATCH('Retirement Calculator'!A821,'Lorri 401b'!N:N,0),0)</f>
        <v>-6611069.3627668815</v>
      </c>
      <c r="S821" s="25">
        <f t="shared" ca="1" si="787"/>
        <v>-6047052.6702147704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558437.62313300872</v>
      </c>
      <c r="R822" s="25">
        <f t="array" aca="1" ref="R822" ca="1">INDEX('Lorri 401b'!L:L,MATCH('Retirement Calculator'!A822,'Lorri 401b'!N:N,0),0)</f>
        <v>-6659067.5436899243</v>
      </c>
      <c r="S822" s="25">
        <f t="shared" ca="1" si="787"/>
        <v>-6100629.9205569159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552835.30759132677</v>
      </c>
      <c r="R823" s="25">
        <f t="array" aca="1" ref="R823" ca="1">INDEX('Lorri 401b'!L:L,MATCH('Retirement Calculator'!A823,'Lorri 401b'!N:N,0),0)</f>
        <v>-6707265.7170334803</v>
      </c>
      <c r="S823" s="25">
        <f t="shared" ca="1" si="787"/>
        <v>-6154430.4094421538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547209.6490682211</v>
      </c>
      <c r="R824" s="25">
        <f t="array" aca="1" ref="R824" ca="1">INDEX('Lorri 401b'!L:L,MATCH('Retirement Calculator'!A824,'Lorri 401b'!N:N,0),0)</f>
        <v>-6755664.7160993014</v>
      </c>
      <c r="S824" s="25">
        <f t="shared" ca="1" si="787"/>
        <v>-6208455.0670310799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541560.55030126916</v>
      </c>
      <c r="R825" s="25">
        <f t="array" aca="1" ref="R825" ca="1">INDEX('Lorri 401b'!L:L,MATCH('Retirement Calculator'!A825,'Lorri 401b'!N:N,0),0)</f>
        <v>-6804265.37766123</v>
      </c>
      <c r="S825" s="25">
        <f t="shared" ca="1" si="787"/>
        <v>-6262704.8273599613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535887.91362278827</v>
      </c>
      <c r="R826" s="25">
        <f t="array" aca="1" ref="R826" ca="1">INDEX('Lorri 401b'!L:L,MATCH('Retirement Calculator'!A826,'Lorri 401b'!N:N,0),0)</f>
        <v>-6853068.5419796668</v>
      </c>
      <c r="S826" s="25">
        <f t="shared" ca="1" si="787"/>
        <v>-6317180.6283568786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530191.64095814712</v>
      </c>
      <c r="R827" s="25">
        <f t="array" aca="1" ref="R827" ca="1">INDEX('Lorri 401b'!L:L,MATCH('Retirement Calculator'!A827,'Lorri 401b'!N:N,0),0)</f>
        <v>-6902075.0528160967</v>
      </c>
      <c r="S827" s="25">
        <f t="shared" ca="1" si="787"/>
        <v>-6371883.4118579496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524471.63382406998</v>
      </c>
      <c r="R828" s="25">
        <f t="array" aca="1" ref="R828" ca="1">INDEX('Lorri 401b'!L:L,MATCH('Retirement Calculator'!A828,'Lorri 401b'!N:N,0),0)</f>
        <v>-6951285.7574476786</v>
      </c>
      <c r="S828" s="25">
        <f t="shared" ca="1" si="787"/>
        <v>-6426814.1236236086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518727.79332693416</v>
      </c>
      <c r="R829" s="25">
        <f t="array" aca="1" ref="R829" ca="1">INDEX('Lorri 401b'!L:L,MATCH('Retirement Calculator'!A829,'Lorri 401b'!N:N,0),0)</f>
        <v>-7000701.5066818921</v>
      </c>
      <c r="S829" s="25">
        <f t="shared" ca="1" si="787"/>
        <v>-6481973.7133549582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512960.02016106027</v>
      </c>
      <c r="R830" s="25">
        <f t="array" aca="1" ref="R830" ca="1">INDEX('Lorri 401b'!L:L,MATCH('Retirement Calculator'!A830,'Lorri 401b'!N:N,0),0)</f>
        <v>-7050323.1548712477</v>
      </c>
      <c r="S830" s="25">
        <f t="shared" ca="1" si="787"/>
        <v>-6537363.1347101871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507168.21460699529</v>
      </c>
      <c r="R831" s="25">
        <f t="array" aca="1" ref="R831" ca="1">INDEX('Lorri 401b'!L:L,MATCH('Retirement Calculator'!A831,'Lorri 401b'!N:N,0),0)</f>
        <v>-7100151.5599280596</v>
      </c>
      <c r="S831" s="25">
        <f t="shared" ca="1" si="787"/>
        <v>-6592983.3453210639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501352.27652978833</v>
      </c>
      <c r="R832" s="25">
        <f t="array" aca="1" ref="R832" ca="1">INDEX('Lorri 401b'!L:L,MATCH('Retirement Calculator'!A832,'Lorri 401b'!N:N,0),0)</f>
        <v>-7150187.5833392739</v>
      </c>
      <c r="S832" s="25">
        <f t="shared" ca="1" si="787"/>
        <v>-6648835.3068094859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495512.10537725966</v>
      </c>
      <c r="R833" s="25">
        <f t="array" aca="1" ref="R833" ca="1">INDEX('Lorri 401b'!L:L,MATCH('Retirement Calculator'!A833,'Lorri 401b'!N:N,0),0)</f>
        <v>-7200432.0901813684</v>
      </c>
      <c r="S833" s="25">
        <f t="shared" ca="1" si="787"/>
        <v>-6704919.9848041087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489647.60017826216</v>
      </c>
      <c r="R834" s="25">
        <f t="array" aca="1" ref="R834" ca="1">INDEX('Lorri 401b'!L:L,MATCH('Retirement Calculator'!A834,'Lorri 401b'!N:N,0),0)</f>
        <v>-7250885.9491353054</v>
      </c>
      <c r="S834" s="25">
        <f t="shared" ca="1" si="787"/>
        <v>-6761238.3489570431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483758.65954093548</v>
      </c>
      <c r="R835" s="25">
        <f t="array" aca="1" ref="R835" ca="1">INDEX('Lorri 401b'!L:L,MATCH('Retirement Calculator'!A835,'Lorri 401b'!N:N,0),0)</f>
        <v>-7301550.0325015504</v>
      </c>
      <c r="S835" s="25">
        <f t="shared" ca="1" si="787"/>
        <v>-6817791.372960615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477845.18165095331</v>
      </c>
      <c r="R836" s="25">
        <f t="array" aca="1" ref="R836" ca="1">INDEX('Lorri 401b'!L:L,MATCH('Retirement Calculator'!A836,'Lorri 401b'!N:N,0),0)</f>
        <v>-7352425.2162151551</v>
      </c>
      <c r="S836" s="25">
        <f t="shared" ca="1" si="787"/>
        <v>-6874580.0345642017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471907.06426976284</v>
      </c>
      <c r="R837" s="25">
        <f t="array" aca="1" ref="R837" ca="1">INDEX('Lorri 401b'!L:L,MATCH('Retirement Calculator'!A837,'Lorri 401b'!N:N,0),0)</f>
        <v>-7403512.3798608994</v>
      </c>
      <c r="S837" s="25">
        <f t="shared" ca="1" si="787"/>
        <v>-6931605.3155911369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465944.20473281742</v>
      </c>
      <c r="R838" s="25">
        <f t="array" aca="1" ref="R838" ca="1">INDEX('Lorri 401b'!L:L,MATCH('Retirement Calculator'!A838,'Lorri 401b'!N:N,0),0)</f>
        <v>-7454812.4066885011</v>
      </c>
      <c r="S838" s="25">
        <f t="shared" ca="1" si="787"/>
        <v>-6988868.2019556835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459956.49994780141</v>
      </c>
      <c r="R839" s="25">
        <f t="array" aca="1" ref="R839" ca="1">INDEX('Lorri 401b'!L:L,MATCH('Retirement Calculator'!A839,'Lorri 401b'!N:N,0),0)</f>
        <v>-7506326.1836278848</v>
      </c>
      <c r="S839" s="25">
        <f t="shared" ca="1" si="787"/>
        <v>-7046369.6836800836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453943.84639284783</v>
      </c>
      <c r="R840" s="25">
        <f t="array" aca="1" ref="R840" ca="1">INDEX('Lorri 401b'!L:L,MATCH('Retirement Calculator'!A840,'Lorri 401b'!N:N,0),0)</f>
        <v>-7558054.6013045153</v>
      </c>
      <c r="S840" s="25">
        <f t="shared" ca="1" si="787"/>
        <v>-7104110.7549116677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447906.14011474862</v>
      </c>
      <c r="R841" s="25">
        <f t="array" aca="1" ref="R841" ca="1">INDEX('Lorri 401b'!L:L,MATCH('Retirement Calculator'!A841,'Lorri 401b'!N:N,0),0)</f>
        <v>-7609998.5540547986</v>
      </c>
      <c r="S841" s="25">
        <f t="shared" ca="1" si="787"/>
        <v>-7162092.4139400497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441843.2767271573</v>
      </c>
      <c r="R842" s="25">
        <f t="array" aca="1" ref="R842" ca="1">INDEX('Lorri 401b'!L:L,MATCH('Retirement Calculator'!A842,'Lorri 401b'!N:N,0),0)</f>
        <v>-7662158.9399415413</v>
      </c>
      <c r="S842" s="25">
        <f t="shared" ca="1" si="787"/>
        <v>-7220315.6632143836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435755.15140878438</v>
      </c>
      <c r="R843" s="25">
        <f t="array" aca="1" ref="R843" ca="1">INDEX('Lorri 401b'!L:L,MATCH('Retirement Calculator'!A843,'Lorri 401b'!N:N,0),0)</f>
        <v>-7714536.6607694793</v>
      </c>
      <c r="S843" s="25">
        <f t="shared" ca="1" si="787"/>
        <v>-7278781.5093606953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429641.65890158492</v>
      </c>
      <c r="R844" s="25">
        <f t="array" aca="1" ref="R844" ca="1">INDEX('Lorri 401b'!L:L,MATCH('Retirement Calculator'!A844,'Lorri 401b'!N:N,0),0)</f>
        <v>-7767132.6221008664</v>
      </c>
      <c r="S844" s="25">
        <f t="shared" ca="1" si="787"/>
        <v>-7337490.9631992811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423502.69350893877</v>
      </c>
      <c r="R845" s="25">
        <f t="array" aca="1" ref="R845" ca="1">INDEX('Lorri 401b'!L:L,MATCH('Retirement Calculator'!A845,'Lorri 401b'!N:N,0),0)</f>
        <v>-7819947.733271135</v>
      </c>
      <c r="S845" s="25">
        <f t="shared" ca="1" si="787"/>
        <v>-7396445.0397621961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417338.14909382327</v>
      </c>
      <c r="R846" s="25">
        <f t="array" aca="1" ref="R846" ca="1">INDEX('Lorri 401b'!L:L,MATCH('Retirement Calculator'!A846,'Lorri 401b'!N:N,0),0)</f>
        <v>-7872982.9074046127</v>
      </c>
      <c r="S846" s="25">
        <f t="shared" ca="1" si="787"/>
        <v>-7455644.7583107892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411147.91907697811</v>
      </c>
      <c r="R847" s="25">
        <f t="array" aca="1" ref="R847" ca="1">INDEX('Lorri 401b'!L:L,MATCH('Retirement Calculator'!A847,'Lorri 401b'!N:N,0),0)</f>
        <v>-7926239.0614303136</v>
      </c>
      <c r="S847" s="25">
        <f t="shared" ca="1" si="787"/>
        <v>-7515091.1423533354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404931.89643506275</v>
      </c>
      <c r="R848" s="25">
        <f t="array" aca="1" ref="R848" ca="1">INDEX('Lorri 401b'!L:L,MATCH('Retirement Calculator'!A848,'Lorri 401b'!N:N,0),0)</f>
        <v>-7979717.1160977874</v>
      </c>
      <c r="S848" s="25">
        <f t="shared" ca="1" si="787"/>
        <v>-7574785.219662725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398689.97369880608</v>
      </c>
      <c r="R849" s="25">
        <f t="array" aca="1" ref="R849" ca="1">INDEX('Lorri 401b'!L:L,MATCH('Retirement Calculator'!A849,'Lorri 401b'!N:N,0),0)</f>
        <v>-8033417.9959930424</v>
      </c>
      <c r="S849" s="25">
        <f t="shared" ca="1" si="787"/>
        <v>-7634728.0222942363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392422.04295114835</v>
      </c>
      <c r="R850" s="25">
        <f t="array" aca="1" ref="R850" ca="1">INDEX('Lorri 401b'!L:L,MATCH('Retirement Calculator'!A850,'Lorri 401b'!N:N,0),0)</f>
        <v>-8087342.6295545278</v>
      </c>
      <c r="S850" s="25">
        <f t="shared" ca="1" si="787"/>
        <v>-7694920.5866033798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386127.99582537537</v>
      </c>
      <c r="R851" s="25">
        <f t="array" aca="1" ref="R851" ca="1">INDEX('Lorri 401b'!L:L,MATCH('Retirement Calculator'!A851,'Lorri 401b'!N:N,0),0)</f>
        <v>-8141491.9490891863</v>
      </c>
      <c r="S851" s="25">
        <f t="shared" ca="1" si="787"/>
        <v>-7755363.9532638108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379807.72350324504</v>
      </c>
      <c r="R852" s="25">
        <f t="array" aca="1" ref="R852" ca="1">INDEX('Lorri 401b'!L:L,MATCH('Retirement Calculator'!A852,'Lorri 401b'!N:N,0),0)</f>
        <v>-8195866.8907885728</v>
      </c>
      <c r="S852" s="25">
        <f t="shared" ca="1" si="787"/>
        <v>-7816059.1672853278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373461.11671310582</v>
      </c>
      <c r="R853" s="25">
        <f t="array" aca="1" ref="R853" ca="1">INDEX('Lorri 401b'!L:L,MATCH('Retirement Calculator'!A853,'Lorri 401b'!N:N,0),0)</f>
        <v>-8250468.3947450398</v>
      </c>
      <c r="S853" s="25">
        <f t="shared" ca="1" si="787"/>
        <v>-7877007.2780319341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367088.06572800764</v>
      </c>
      <c r="R854" s="25">
        <f t="array" aca="1" ref="R854" ca="1">INDEX('Lorri 401b'!L:L,MATCH('Retirement Calculator'!A854,'Lorri 401b'!N:N,0),0)</f>
        <v>-8305297.4049679916</v>
      </c>
      <c r="S854" s="25">
        <f t="shared" ca="1" si="787"/>
        <v>-7938209.3392399838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360688.46036380494</v>
      </c>
      <c r="R855" s="25">
        <f t="array" aca="1" ref="R855" ca="1">INDEX('Lorri 401b'!L:L,MATCH('Retirement Calculator'!A855,'Lorri 401b'!N:N,0),0)</f>
        <v>-8360354.869400206</v>
      </c>
      <c r="S855" s="25">
        <f t="shared" ca="1" si="787"/>
        <v>-7999666.4090364007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354262.1899772514</v>
      </c>
      <c r="R856" s="25">
        <f t="array" aca="1" ref="R856" ca="1">INDEX('Lorri 401b'!L:L,MATCH('Retirement Calculator'!A856,'Lorri 401b'!N:N,0),0)</f>
        <v>-8415641.7399342209</v>
      </c>
      <c r="S856" s="25">
        <f t="shared" ca="1" si="787"/>
        <v>-8061379.5499569699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347809.14346408722</v>
      </c>
      <c r="R857" s="25">
        <f t="array" aca="1" ref="R857" ca="1">INDEX('Lorri 401b'!L:L,MATCH('Retirement Calculator'!A857,'Lorri 401b'!N:N,0),0)</f>
        <v>-8471158.9724287931</v>
      </c>
      <c r="S857" s="25">
        <f t="shared" ca="1" si="787"/>
        <v>-8123349.8289647056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341329.20925711817</v>
      </c>
      <c r="R858" s="25">
        <f t="array" aca="1" ref="R858" ca="1">INDEX('Lorri 401b'!L:L,MATCH('Retirement Calculator'!A858,'Lorri 401b'!N:N,0),0)</f>
        <v>-8526907.5267254263</v>
      </c>
      <c r="S858" s="25">
        <f t="shared" ca="1" si="787"/>
        <v>-8185578.3174683079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334822.27532428672</v>
      </c>
      <c r="R859" s="25">
        <f t="array" aca="1" ref="R859" ca="1">INDEX('Lorri 401b'!L:L,MATCH('Retirement Calculator'!A859,'Lorri 401b'!N:N,0),0)</f>
        <v>-8582888.3666649628</v>
      </c>
      <c r="S859" s="25">
        <f t="shared" ca="1" si="787"/>
        <v>-8248066.091340676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328288.22916673514</v>
      </c>
      <c r="R860" s="25">
        <f t="array" aca="1" ref="R860" ca="1">INDEX('Lorri 401b'!L:L,MATCH('Retirement Calculator'!A860,'Lorri 401b'!N:N,0),0)</f>
        <v>-8639102.4601042476</v>
      </c>
      <c r="S860" s="25">
        <f t="shared" ca="1" si="787"/>
        <v>-8310814.2309375126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321726.95781686046</v>
      </c>
      <c r="R861" s="25">
        <f t="array" aca="1" ref="R861" ca="1">INDEX('Lorri 401b'!L:L,MATCH('Retirement Calculator'!A861,'Lorri 401b'!N:N,0),0)</f>
        <v>-8695550.778932862</v>
      </c>
      <c r="S861" s="25">
        <f t="shared" ca="1" si="787"/>
        <v>-8373823.8211160013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315138.34783636127</v>
      </c>
      <c r="R862" s="25">
        <f t="array" aca="1" ref="R862" ca="1">INDEX('Lorri 401b'!L:L,MATCH('Retirement Calculator'!A862,'Lorri 401b'!N:N,0),0)</f>
        <v>-8752234.2990899291</v>
      </c>
      <c r="S862" s="25">
        <f t="shared" ca="1" si="787"/>
        <v>-8437095.9512535669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308522.2853142767</v>
      </c>
      <c r="R863" s="25">
        <f t="array" aca="1" ref="R863" ca="1">INDEX('Lorri 401b'!L:L,MATCH('Retirement Calculator'!A863,'Lorri 401b'!N:N,0),0)</f>
        <v>-8809154.0005809832</v>
      </c>
      <c r="S863" s="25">
        <f t="shared" ca="1" si="787"/>
        <v>-8500631.7152667064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301878.65586501674</v>
      </c>
      <c r="R864" s="25">
        <f t="array" aca="1" ref="R864" ca="1">INDEX('Lorri 401b'!L:L,MATCH('Retirement Calculator'!A864,'Lorri 401b'!N:N,0),0)</f>
        <v>-8866310.8674949184</v>
      </c>
      <c r="S864" s="25">
        <f t="shared" ca="1" si="787"/>
        <v>-8564432.2116299011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295207.3446263849</v>
      </c>
      <c r="R865" s="25">
        <f t="array" aca="1" ref="R865" ca="1">INDEX('Lorri 401b'!L:L,MATCH('Retirement Calculator'!A865,'Lorri 401b'!N:N,0),0)</f>
        <v>-8923705.8880209941</v>
      </c>
      <c r="S865" s="25">
        <f t="shared" ca="1" si="787"/>
        <v>-8628498.5433946084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288508.2362575921</v>
      </c>
      <c r="R866" s="25">
        <f t="array" aca="1" ref="R866" ca="1">INDEX('Lorri 401b'!L:L,MATCH('Retirement Calculator'!A866,'Lorri 401b'!N:N,0),0)</f>
        <v>-8981340.054465929</v>
      </c>
      <c r="S866" s="25">
        <f t="shared" ca="1" si="787"/>
        <v>-8692831.8182083368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281781.21493726264</v>
      </c>
      <c r="R867" s="25">
        <f t="array" aca="1" ref="R867" ca="1">INDEX('Lorri 401b'!L:L,MATCH('Retirement Calculator'!A867,'Lorri 401b'!N:N,0),0)</f>
        <v>-9039214.3632710502</v>
      </c>
      <c r="S867" s="25">
        <f t="shared" ca="1" si="787"/>
        <v>-8757433.1483337879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275026.16436143179</v>
      </c>
      <c r="R868" s="25">
        <f t="array" aca="1" ref="R868" ca="1">INDEX('Lorri 401b'!L:L,MATCH('Retirement Calculator'!A868,'Lorri 401b'!N:N,0),0)</f>
        <v>-9097329.8150295261</v>
      </c>
      <c r="S868" s="25">
        <f t="shared" ca="1" si="787"/>
        <v>-8822303.6506680939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268242.96774153499</v>
      </c>
      <c r="R869" s="25">
        <f t="array" aca="1" ref="R869" ca="1">INDEX('Lorri 401b'!L:L,MATCH('Retirement Calculator'!A869,'Lorri 401b'!N:N,0),0)</f>
        <v>-9155687.4145036619</v>
      </c>
      <c r="S869" s="25">
        <f t="shared" ca="1" si="787"/>
        <v>-8887444.4467621278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261431.50780238863</v>
      </c>
      <c r="R870" s="25">
        <f t="array" aca="1" ref="R870" ca="1">INDEX('Lorri 401b'!L:L,MATCH('Retirement Calculator'!A870,'Lorri 401b'!N:N,0),0)</f>
        <v>-9214288.1706422735</v>
      </c>
      <c r="S870" s="25">
        <f t="shared" ca="1" si="787"/>
        <v>-8952856.6628398858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254591.66678016249</v>
      </c>
      <c r="R871" s="25">
        <f t="array" aca="1" ref="R871" ca="1">INDEX('Lorri 401b'!L:L,MATCH('Retirement Calculator'!A871,'Lorri 401b'!N:N,0),0)</f>
        <v>-9273133.0965981297</v>
      </c>
      <c r="S871" s="25">
        <f t="shared" ca="1" si="787"/>
        <v>-9018541.4298179671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247723.32642034374</v>
      </c>
      <c r="R872" s="25">
        <f t="array" aca="1" ref="R872" ca="1">INDEX('Lorri 401b'!L:L,MATCH('Retirement Calculator'!A872,'Lorri 401b'!N:N,0),0)</f>
        <v>-9332223.2097454686</v>
      </c>
      <c r="S872" s="25">
        <f t="shared" ca="1" si="787"/>
        <v>-9084499.8833251242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240826.36797569241</v>
      </c>
      <c r="R873" s="25">
        <f t="array" aca="1" ref="R873" ca="1">INDEX('Lorri 401b'!L:L,MATCH('Retirement Calculator'!A873,'Lorri 401b'!N:N,0),0)</f>
        <v>-9391559.531697588</v>
      </c>
      <c r="S873" s="25">
        <f t="shared" ca="1" si="787"/>
        <v>-9150733.1637218948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233900.67220418836</v>
      </c>
      <c r="R874" s="25">
        <f t="array" aca="1" ref="R874" ca="1">INDEX('Lorri 401b'!L:L,MATCH('Retirement Calculator'!A874,'Lorri 401b'!N:N,0),0)</f>
        <v>-9451143.0883245077</v>
      </c>
      <c r="S874" s="25">
        <f t="shared" ca="1" si="787"/>
        <v>-9217242.4161203187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226946.11936696971</v>
      </c>
      <c r="R875" s="25">
        <f t="array" aca="1" ref="R875" ca="1">INDEX('Lorri 401b'!L:L,MATCH('Retirement Calculator'!A875,'Lorri 401b'!N:N,0),0)</f>
        <v>-9510974.9097707067</v>
      </c>
      <c r="S875" s="25">
        <f t="shared" ca="1" si="787"/>
        <v>-9284028.7904037368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219962.58922626267</v>
      </c>
      <c r="R876" s="25">
        <f t="array" aca="1" ref="R876" ca="1">INDEX('Lorri 401b'!L:L,MATCH('Retirement Calculator'!A876,'Lorri 401b'!N:N,0),0)</f>
        <v>-9571056.0304729324</v>
      </c>
      <c r="S876" s="25">
        <f t="shared" ca="1" si="787"/>
        <v>-9351093.4412466697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212949.96104330267</v>
      </c>
      <c r="R877" s="25">
        <f t="array" aca="1" ref="R877" ca="1">INDEX('Lorri 401b'!L:L,MATCH('Retirement Calculator'!A877,'Lorri 401b'!N:N,0),0)</f>
        <v>-9631387.4891780838</v>
      </c>
      <c r="S877" s="25">
        <f t="shared" ca="1" si="787"/>
        <v>-9418437.5281347819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205908.11357624701</v>
      </c>
      <c r="R878" s="25">
        <f t="array" aca="1" ref="R878" ca="1">INDEX('Lorri 401b'!L:L,MATCH('Retirement Calculator'!A878,'Lorri 401b'!N:N,0),0)</f>
        <v>-9691970.3289611731</v>
      </c>
      <c r="S878" s="25">
        <f t="shared" ca="1" si="787"/>
        <v>-9486062.2153849266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198836.92507807861</v>
      </c>
      <c r="R879" s="25">
        <f t="array" aca="1" ref="R879" ca="1">INDEX('Lorri 401b'!L:L,MATCH('Retirement Calculator'!A879,'Lorri 401b'!N:N,0),0)</f>
        <v>-9752805.5972433574</v>
      </c>
      <c r="S879" s="25">
        <f t="shared" ca="1" si="787"/>
        <v>-9553968.6721652783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191736.27329450118</v>
      </c>
      <c r="R880" s="25">
        <f t="array" aca="1" ref="R880" ca="1">INDEX('Lorri 401b'!L:L,MATCH('Retirement Calculator'!A880,'Lorri 401b'!N:N,0),0)</f>
        <v>-9813894.345810052</v>
      </c>
      <c r="S880" s="25">
        <f t="shared" ca="1" si="787"/>
        <v>-9622158.072515551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184606.03546182552</v>
      </c>
      <c r="R881" s="25">
        <f t="array" aca="1" ref="R881" ca="1">INDEX('Lorri 401b'!L:L,MATCH('Retirement Calculator'!A881,'Lorri 401b'!N:N,0),0)</f>
        <v>-9875237.630829107</v>
      </c>
      <c r="S881" s="25">
        <f t="shared" ca="1" si="787"/>
        <v>-9690631.5953672808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177446.08830484704</v>
      </c>
      <c r="R882" s="25">
        <f t="array" aca="1" ref="R882" ca="1">INDEX('Lorri 401b'!L:L,MATCH('Retirement Calculator'!A882,'Lorri 401b'!N:N,0),0)</f>
        <v>-9936836.5128690749</v>
      </c>
      <c r="S882" s="25">
        <f t="shared" ca="1" si="787"/>
        <v>-9759390.4245642275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170256.30803471449</v>
      </c>
      <c r="R883" s="25">
        <f t="array" aca="1" ref="R883" ca="1">INDEX('Lorri 401b'!L:L,MATCH('Retirement Calculator'!A883,'Lorri 401b'!N:N,0),0)</f>
        <v>-9998692.0569175426</v>
      </c>
      <c r="S883" s="25">
        <f t="shared" ca="1" si="787"/>
        <v>-9828435.7488828283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163036.5703467897</v>
      </c>
      <c r="R884" s="25">
        <f t="array" aca="1" ref="R884" ca="1">INDEX('Lorri 401b'!L:L,MATCH('Retirement Calculator'!A884,'Lorri 401b'!N:N,0),0)</f>
        <v>-10060805.332399545</v>
      </c>
      <c r="S884" s="25">
        <f t="shared" ca="1" si="787"/>
        <v>-9897768.7620527558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155786.75041849856</v>
      </c>
      <c r="R885" s="25">
        <f t="array" aca="1" ref="R885" ca="1">INDEX('Lorri 401b'!L:L,MATCH('Retirement Calculator'!A885,'Lorri 401b'!N:N,0),0)</f>
        <v>-10123177.413196057</v>
      </c>
      <c r="S885" s="25">
        <f t="shared" ca="1" si="787"/>
        <v>-9967390.662777558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148506.72290717287</v>
      </c>
      <c r="R886" s="25">
        <f t="array" aca="1" ref="R886" ca="1">INDEX('Lorri 401b'!L:L,MATCH('Retirement Calculator'!A886,'Lorri 401b'!N:N,0),0)</f>
        <v>-10185809.377662554</v>
      </c>
      <c r="S886" s="25">
        <f t="shared" ca="1" si="787"/>
        <v>-10037302.654755382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141196.36194788333</v>
      </c>
      <c r="R887" s="25">
        <f t="array" aca="1" ref="R887" ca="1">INDEX('Lorri 401b'!L:L,MATCH('Retirement Calculator'!A887,'Lorri 401b'!N:N,0),0)</f>
        <v>-10248702.308647662</v>
      </c>
      <c r="S887" s="25">
        <f t="shared" ca="1" si="787"/>
        <v>-10107505.946699779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133855.54115126343</v>
      </c>
      <c r="R888" s="25">
        <f t="array" aca="1" ref="R888" ca="1">INDEX('Lorri 401b'!L:L,MATCH('Retirement Calculator'!A888,'Lorri 401b'!N:N,0),0)</f>
        <v>-10311857.293511875</v>
      </c>
      <c r="S888" s="25">
        <f t="shared" ca="1" si="787"/>
        <v>-10178001.752360612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126484.13360132425</v>
      </c>
      <c r="R889" s="25">
        <f t="array" aca="1" ref="R889" ca="1">INDEX('Lorri 401b'!L:L,MATCH('Retirement Calculator'!A889,'Lorri 401b'!N:N,0),0)</f>
        <v>-10375275.424146354</v>
      </c>
      <c r="S889" s="25">
        <f t="shared" ca="1" si="787"/>
        <v>-10248791.29054503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119082.01185326034</v>
      </c>
      <c r="R890" s="25">
        <f t="array" aca="1" ref="R890" ca="1">INDEX('Lorri 401b'!L:L,MATCH('Retirement Calculator'!A890,'Lorri 401b'!N:N,0),0)</f>
        <v>-10438957.79699181</v>
      </c>
      <c r="S890" s="25">
        <f t="shared" ca="1" si="787"/>
        <v>-10319875.785138549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111649.04793124615</v>
      </c>
      <c r="R891" s="25">
        <f t="array" aca="1" ref="R891" ca="1">INDEX('Lorri 401b'!L:L,MATCH('Retirement Calculator'!A891,'Lorri 401b'!N:N,0),0)</f>
        <v>-10502905.513057455</v>
      </c>
      <c r="S891" s="25">
        <f t="shared" ca="1" si="787"/>
        <v>-10391256.465126209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104185.11332622358</v>
      </c>
      <c r="R892" s="25">
        <f t="array" aca="1" ref="R892" ca="1">INDEX('Lorri 401b'!L:L,MATCH('Retirement Calculator'!A892,'Lorri 401b'!N:N,0),0)</f>
        <v>-10567119.677940041</v>
      </c>
      <c r="S892" s="25">
        <f t="shared" ca="1" si="787"/>
        <v>-10462934.564613817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96690.078993680072</v>
      </c>
      <c r="R893" s="25">
        <f t="array" aca="1" ref="R893" ca="1">INDEX('Lorri 401b'!L:L,MATCH('Retirement Calculator'!A893,'Lorri 401b'!N:N,0),0)</f>
        <v>-10631601.40184297</v>
      </c>
      <c r="S893" s="25">
        <f t="shared" ca="1" si="787"/>
        <v>-10534911.32284929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89163.815351417637</v>
      </c>
      <c r="R894" s="25">
        <f t="array" aca="1" ref="R894" ca="1">INDEX('Lorri 401b'!L:L,MATCH('Retirement Calculator'!A894,'Lorri 401b'!N:N,0),0)</f>
        <v>-10696351.799595496</v>
      </c>
      <c r="S894" s="25">
        <f t="shared" ca="1" si="787"/>
        <v>-10607187.984244078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81606.192277312439</v>
      </c>
      <c r="R895" s="25">
        <f t="array" aca="1" ref="R895" ca="1">INDEX('Lorri 401b'!L:L,MATCH('Retirement Calculator'!A895,'Lorri 401b'!N:N,0),0)</f>
        <v>-10761371.99067199</v>
      </c>
      <c r="S895" s="25">
        <f t="shared" ca="1" si="787"/>
        <v>-10679765.798394678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74017.079107065132</v>
      </c>
      <c r="R896" s="25">
        <f t="array" aca="1" ref="R896" ca="1">INDEX('Lorri 401b'!L:L,MATCH('Retirement Calculator'!A896,'Lorri 401b'!N:N,0),0)</f>
        <v>-10826663.099211304</v>
      </c>
      <c r="S896" s="25">
        <f t="shared" ca="1" si="787"/>
        <v>-10752646.020104239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66396.3446319418</v>
      </c>
      <c r="R897" s="25">
        <f t="array" aca="1" ref="R897" ca="1">INDEX('Lorri 401b'!L:L,MATCH('Retirement Calculator'!A897,'Lorri 401b'!N:N,0),0)</f>
        <v>-10892226.254036197</v>
      </c>
      <c r="S897" s="25">
        <f t="shared" ca="1" si="787"/>
        <v>-10825829.909404255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58743.857096505453</v>
      </c>
      <c r="R898" s="25">
        <f t="array" aca="1" ref="R898" ca="1">INDEX('Lorri 401b'!L:L,MATCH('Retirement Calculator'!A898,'Lorri 401b'!N:N,0),0)</f>
        <v>-10958062.588672861</v>
      </c>
      <c r="S898" s="25">
        <f t="shared" ca="1" si="787"/>
        <v>-10899318.731576355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51059.484196338119</v>
      </c>
      <c r="R899" s="25">
        <f t="array" aca="1" ref="R899" ca="1">INDEX('Lorri 401b'!L:L,MATCH('Retirement Calculator'!A899,'Lorri 401b'!N:N,0),0)</f>
        <v>-11024173.241370512</v>
      </c>
      <c r="S899" s="25">
        <f t="shared" ca="1" si="787"/>
        <v>-10973113.757174173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43343.093075753422</v>
      </c>
      <c r="R900" s="25">
        <f t="array" aca="1" ref="R900" ca="1">INDEX('Lorri 401b'!L:L,MATCH('Retirement Calculator'!A900,'Lorri 401b'!N:N,0),0)</f>
        <v>-11090559.355121069</v>
      </c>
      <c r="S900" s="25">
        <f t="shared" ca="1" si="787"/>
        <v>-11047216.262045315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35594.550325499622</v>
      </c>
      <c r="R901" s="25">
        <f t="array" aca="1" ref="R901" ca="1">INDEX('Lorri 401b'!L:L,MATCH('Retirement Calculator'!A901,'Lorri 401b'!N:N,0),0)</f>
        <v>-11157222.077678921</v>
      </c>
      <c r="S901" s="25">
        <f t="shared" ca="1" si="787"/>
        <v>-11121627.527353421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27813.721980453101</v>
      </c>
      <c r="R902" s="25">
        <f t="array" aca="1" ref="R902" ca="1">INDEX('Lorri 401b'!L:L,MATCH('Retirement Calculator'!A902,'Lorri 401b'!N:N,0),0)</f>
        <v>-11224162.561580762</v>
      </c>
      <c r="S902" s="25">
        <f t="shared" ca="1" si="787"/>
        <v>-11196348.83960031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20000.47351730222</v>
      </c>
      <c r="R903" s="25">
        <f t="array" aca="1" ref="R903" ca="1">INDEX('Lorri 401b'!L:L,MATCH('Retirement Calculator'!A903,'Lorri 401b'!N:N,0),0)</f>
        <v>-11291381.964165529</v>
      </c>
      <c r="S903" s="25">
        <f t="shared" ca="1" si="787"/>
        <v>-11271381.490648227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12154.669852221545</v>
      </c>
      <c r="R904" s="25">
        <f t="array" aca="1" ref="R904" ca="1">INDEX('Lorri 401b'!L:L,MATCH('Retirement Calculator'!A904,'Lorri 401b'!N:N,0),0)</f>
        <v>-11358881.447594399</v>
      </c>
      <c r="S904" s="25">
        <f t="shared" ca="1" si="787"/>
        <v>-11346726.777742177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4276.1753385363654</v>
      </c>
      <c r="R905" s="25">
        <f t="array" aca="1" ref="R905" ca="1">INDEX('Lorri 401b'!L:L,MATCH('Retirement Calculator'!A905,'Lorri 401b'!N:N,0),0)</f>
        <v>-11426662.178870888</v>
      </c>
      <c r="S905" s="25">
        <f t="shared" ca="1" si="787"/>
        <v>-11422386.003532352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-3635.1462356225015</v>
      </c>
      <c r="R906" s="25">
        <f t="array" aca="1" ref="R906" ca="1">INDEX('Lorri 401b'!L:L,MATCH('Retirement Calculator'!A906,'Lorri 401b'!N:N,0),0)</f>
        <v>-11494725.32986103</v>
      </c>
      <c r="S906" s="25">
        <f t="shared" ca="1" si="787"/>
        <v>-11498360.476096652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-11579.431649673697</v>
      </c>
      <c r="R907" s="25">
        <f t="array" aca="1" ref="R907" ca="1">INDEX('Lorri 401b'!L:L,MATCH('Retirement Calculator'!A907,'Lorri 401b'!N:N,0),0)</f>
        <v>-11563072.077313632</v>
      </c>
      <c r="S907" s="25">
        <f t="shared" ca="1" si="787"/>
        <v>-11574651.508963306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-19556.818252950106</v>
      </c>
      <c r="R908" s="25">
        <f t="array" aca="1" ref="R908" ca="1">INDEX('Lorri 401b'!L:L,MATCH('Retirement Calculator'!A908,'Lorri 401b'!N:N,0),0)</f>
        <v>-11631703.602880619</v>
      </c>
      <c r="S908" s="25">
        <f t="shared" ca="1" si="787"/>
        <v>-11651260.42113357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-27567.443967073501</v>
      </c>
      <c r="R909" s="25">
        <f t="array" aca="1" ref="R909" ca="1">INDEX('Lorri 401b'!L:L,MATCH('Retirement Calculator'!A909,'Lorri 401b'!N:N,0),0)</f>
        <v>-11700621.093137469</v>
      </c>
      <c r="S909" s="25">
        <f t="shared" ca="1" si="787"/>
        <v>-11728188.537104543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-35611.447288339077</v>
      </c>
      <c r="R910" s="25">
        <f t="array" aca="1" ref="R910" ca="1">INDEX('Lorri 401b'!L:L,MATCH('Retirement Calculator'!A910,'Lorri 401b'!N:N,0),0)</f>
        <v>-11769825.739603722</v>
      </c>
      <c r="S910" s="25">
        <f t="shared" ca="1" si="787"/>
        <v>-11805437.186892062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-43688.967290109926</v>
      </c>
      <c r="R911" s="25">
        <f t="array" aca="1" ref="R911" ca="1">INDEX('Lorri 401b'!L:L,MATCH('Retirement Calculator'!A911,'Lorri 401b'!N:N,0),0)</f>
        <v>-11839318.738763586</v>
      </c>
      <c r="S911" s="25">
        <f t="shared" ca="1" si="787"/>
        <v>-11883007.706053695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-51800.143625221492</v>
      </c>
      <c r="R912" s="25">
        <f t="array" aca="1" ref="R912" ca="1">INDEX('Lorri 401b'!L:L,MATCH('Retirement Calculator'!A912,'Lorri 401b'!N:N,0),0)</f>
        <v>-11909101.292086614</v>
      </c>
      <c r="S912" s="25">
        <f t="shared" ca="1" si="787"/>
        <v>-11960901.435711836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-59945.116528396022</v>
      </c>
      <c r="R913" s="25">
        <f t="array" aca="1" ref="R913" ca="1">INDEX('Lorri 401b'!L:L,MATCH('Retirement Calculator'!A913,'Lorri 401b'!N:N,0),0)</f>
        <v>-11979174.606048489</v>
      </c>
      <c r="S913" s="25">
        <f t="shared" ca="1" si="787"/>
        <v>-12039119.722576885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-68124.026818667102</v>
      </c>
      <c r="R914" s="25">
        <f t="array" aca="1" ref="R914" ca="1">INDEX('Lorri 401b'!L:L,MATCH('Retirement Calculator'!A914,'Lorri 401b'!N:N,0),0)</f>
        <v>-12049539.892151872</v>
      </c>
      <c r="S914" s="25">
        <f t="shared" ca="1" si="787"/>
        <v>-12117663.918970538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-76337.015901814317</v>
      </c>
      <c r="R915" s="25">
        <f t="array" aca="1" ref="R915" ca="1">INDEX('Lorri 401b'!L:L,MATCH('Retirement Calculator'!A915,'Lorri 401b'!N:N,0),0)</f>
        <v>-12120198.366947351</v>
      </c>
      <c r="S915" s="25">
        <f t="shared" ca="1" si="787"/>
        <v>-12196535.382849166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-84584.225772807986</v>
      </c>
      <c r="R916" s="25">
        <f t="array" aca="1" ref="R916" ca="1">INDEX('Lorri 401b'!L:L,MATCH('Retirement Calculator'!A916,'Lorri 401b'!N:N,0),0)</f>
        <v>-12191151.252054479</v>
      </c>
      <c r="S916" s="25">
        <f t="shared" ca="1" si="787"/>
        <v>-12275735.477827286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-92865.799018264122</v>
      </c>
      <c r="R917" s="25">
        <f t="array" aca="1" ref="R917" ca="1">INDEX('Lorri 401b'!L:L,MATCH('Retirement Calculator'!A917,'Lorri 401b'!N:N,0),0)</f>
        <v>-12262399.774182886</v>
      </c>
      <c r="S917" s="25">
        <f t="shared" ca="1" si="787"/>
        <v>-12355265.57320115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-101181.87881890967</v>
      </c>
      <c r="R918" s="25">
        <f t="array" aca="1" ref="R918" ca="1">INDEX('Lorri 401b'!L:L,MATCH('Retirement Calculator'!A918,'Lorri 401b'!N:N,0),0)</f>
        <v>-12333945.165153494</v>
      </c>
      <c r="S918" s="25">
        <f t="shared" ca="1" si="787"/>
        <v>-12435127.043972405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-109532.6089520579</v>
      </c>
      <c r="R919" s="25">
        <f t="array" aca="1" ref="R919" ca="1">INDEX('Lorri 401b'!L:L,MATCH('Retirement Calculator'!A919,'Lorri 401b'!N:N,0),0)</f>
        <v>-12405788.661919814</v>
      </c>
      <c r="S919" s="25">
        <f t="shared" ca="1" si="787"/>
        <v>-12515321.270871872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-117918.13379409425</v>
      </c>
      <c r="R920" s="25">
        <f t="array" aca="1" ref="R920" ca="1">INDEX('Lorri 401b'!L:L,MATCH('Retirement Calculator'!A920,'Lorri 401b'!N:N,0),0)</f>
        <v>-12477931.506589327</v>
      </c>
      <c r="S920" s="25">
        <f t="shared" ca="1" si="787"/>
        <v>-12595849.640383421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-126338.59832297241</v>
      </c>
      <c r="R921" s="25">
        <f t="array" aca="1" ref="R921" ca="1">INDEX('Lorri 401b'!L:L,MATCH('Retirement Calculator'!A921,'Lorri 401b'!N:N,0),0)</f>
        <v>-12550374.946444962</v>
      </c>
      <c r="S921" s="25">
        <f t="shared" ca="1" si="787"/>
        <v>-12676713.544767935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-134794.1481207209</v>
      </c>
      <c r="R922" s="25">
        <f t="array" aca="1" ref="R922" ca="1">INDEX('Lorri 401b'!L:L,MATCH('Retirement Calculator'!A922,'Lorri 401b'!N:N,0),0)</f>
        <v>-12623120.233966663</v>
      </c>
      <c r="S922" s="25">
        <f t="shared" ca="1" si="787"/>
        <v>-12757914.382087385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-143284.92937596</v>
      </c>
      <c r="R923" s="25">
        <f t="array" aca="1" ref="R923" ca="1">INDEX('Lorri 401b'!L:L,MATCH('Retirement Calculator'!A923,'Lorri 401b'!N:N,0),0)</f>
        <v>-12696168.626853038</v>
      </c>
      <c r="S923" s="25">
        <f t="shared" ca="1" si="787"/>
        <v>-12839453.556228997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-151811.08888642926</v>
      </c>
      <c r="R924" s="25">
        <f t="array" aca="1" ref="R924" ca="1">INDEX('Lorri 401b'!L:L,MATCH('Retirement Calculator'!A924,'Lorri 401b'!N:N,0),0)</f>
        <v>-12769521.388043106</v>
      </c>
      <c r="S924" s="25">
        <f t="shared" ca="1" si="787"/>
        <v>-12921332.476929534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-160372.77406152547</v>
      </c>
      <c r="R925" s="25">
        <f t="array" aca="1" ref="R925" ca="1">INDEX('Lorri 401b'!L:L,MATCH('Retirement Calculator'!A925,'Lorri 401b'!N:N,0),0)</f>
        <v>-12843179.785738133</v>
      </c>
      <c r="S925" s="25">
        <f t="shared" ca="1" si="787"/>
        <v>-13003552.559799658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-168970.13292485126</v>
      </c>
      <c r="R926" s="25">
        <f t="array" aca="1" ref="R926" ca="1">INDEX('Lorri 401b'!L:L,MATCH('Retirement Calculator'!A926,'Lorri 401b'!N:N,0),0)</f>
        <v>-12917145.093423555</v>
      </c>
      <c r="S926" s="25">
        <f t="shared" ca="1" si="787"/>
        <v>-13086115.226348406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-177603.31411677424</v>
      </c>
      <c r="R927" s="25">
        <f t="array" aca="1" ref="R927" ca="1">INDEX('Lorri 401b'!L:L,MATCH('Retirement Calculator'!A927,'Lorri 401b'!N:N,0),0)</f>
        <v>-12991418.589891</v>
      </c>
      <c r="S927" s="25">
        <f t="shared" ca="1" si="787"/>
        <v>-13169021.904007774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-186272.46689699689</v>
      </c>
      <c r="R928" s="25">
        <f t="array" aca="1" ref="R928" ca="1">INDEX('Lorri 401b'!L:L,MATCH('Retirement Calculator'!A928,'Lorri 401b'!N:N,0),0)</f>
        <v>-13066001.559260393</v>
      </c>
      <c r="S928" s="25">
        <f t="shared" ca="1" si="787"/>
        <v>-13252274.02615739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-194977.74114713713</v>
      </c>
      <c r="R929" s="25">
        <f t="array" aca="1" ref="R929" ca="1">INDEX('Lorri 401b'!L:L,MATCH('Retirement Calculator'!A929,'Lorri 401b'!N:N,0),0)</f>
        <v>-13140895.291002158</v>
      </c>
      <c r="S929" s="25">
        <f t="shared" ca="1" si="787"/>
        <v>-13335873.032149294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-203719.28737331962</v>
      </c>
      <c r="R930" s="25">
        <f t="array" aca="1" ref="R930" ca="1">INDEX('Lorri 401b'!L:L,MATCH('Retirement Calculator'!A930,'Lorri 401b'!N:N,0),0)</f>
        <v>-13216101.079959514</v>
      </c>
      <c r="S930" s="25">
        <f t="shared" ca="1" si="787"/>
        <v>-13419820.367332833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-212497.25670877786</v>
      </c>
      <c r="R931" s="25">
        <f t="array" aca="1" ref="R931" ca="1">INDEX('Lorri 401b'!L:L,MATCH('Retirement Calculator'!A931,'Lorri 401b'!N:N,0),0)</f>
        <v>-13291620.226370858</v>
      </c>
      <c r="S931" s="25">
        <f t="shared" ca="1" si="787"/>
        <v>-13504117.483079636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-221311.80091646718</v>
      </c>
      <c r="R932" s="25">
        <f t="array" aca="1" ref="R932" ca="1">INDEX('Lorri 401b'!L:L,MATCH('Retirement Calculator'!A932,'Lorri 401b'!N:N,0),0)</f>
        <v>-13367454.03589225</v>
      </c>
      <c r="S932" s="25">
        <f t="shared" ca="1" si="787"/>
        <v>-13588765.836808717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-230163.07239168856</v>
      </c>
      <c r="R933" s="25">
        <f t="array" aca="1" ref="R933" ca="1">INDEX('Lorri 401b'!L:L,MATCH('Retirement Calculator'!A933,'Lorri 401b'!N:N,0),0)</f>
        <v>-13443603.819619982</v>
      </c>
      <c r="S933" s="25">
        <f t="shared" ca="1" si="787"/>
        <v>-13673766.89201167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-239051.22416472336</v>
      </c>
      <c r="R934" s="25">
        <f t="array" aca="1" ref="R934" ca="1">INDEX('Lorri 401b'!L:L,MATCH('Retirement Calculator'!A934,'Lorri 401b'!N:N,0),0)</f>
        <v>-13520070.894113244</v>
      </c>
      <c r="S934" s="25">
        <f t="shared" ca="1" si="787"/>
        <v>-13759122.118277967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-247976.40990347913</v>
      </c>
      <c r="R935" s="25">
        <f t="array" aca="1" ref="R935" ca="1">INDEX('Lorri 401b'!L:L,MATCH('Retirement Calculator'!A935,'Lorri 401b'!N:N,0),0)</f>
        <v>-13596856.581416897</v>
      </c>
      <c r="S935" s="25">
        <f t="shared" ca="1" si="787"/>
        <v>-13844832.991320377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-256938.78391614638</v>
      </c>
      <c r="R936" s="25">
        <f t="array" aca="1" ref="R936" ca="1">INDEX('Lorri 401b'!L:L,MATCH('Retirement Calculator'!A936,'Lorri 401b'!N:N,0),0)</f>
        <v>-13673962.209084315</v>
      </c>
      <c r="S936" s="25">
        <f t="shared" ca="1" si="787"/>
        <v>-13930900.993000461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-265938.50115386641</v>
      </c>
      <c r="R937" s="25">
        <f t="array" aca="1" ref="R937" ca="1">INDEX('Lorri 401b'!L:L,MATCH('Retirement Calculator'!A937,'Lorri 401b'!N:N,0),0)</f>
        <v>-13751389.110200347</v>
      </c>
      <c r="S937" s="25">
        <f t="shared" ca="1" si="787"/>
        <v>-14017327.611354213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-274975.7172134103</v>
      </c>
      <c r="R938" s="25">
        <f t="array" aca="1" ref="R938" ca="1">INDEX('Lorri 401b'!L:L,MATCH('Retirement Calculator'!A938,'Lorri 401b'!N:N,0),0)</f>
        <v>-13829138.623404363</v>
      </c>
      <c r="S938" s="25">
        <f t="shared" ca="1" si="787"/>
        <v>-14104114.340617774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-284050.58833986893</v>
      </c>
      <c r="R939" s="25">
        <f t="array" aca="1" ref="R939" ca="1">INDEX('Lorri 401b'!L:L,MATCH('Retirement Calculator'!A939,'Lorri 401b'!N:N,0),0)</f>
        <v>-13907212.092913395</v>
      </c>
      <c r="S939" s="25">
        <f t="shared" ca="1" si="787"/>
        <v>-14191262.681253264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-293163.2714293545</v>
      </c>
      <c r="R940" s="25">
        <f t="array" aca="1" ref="R940" ca="1">INDEX('Lorri 401b'!L:L,MATCH('Retirement Calculator'!A940,'Lorri 401b'!N:N,0),0)</f>
        <v>-13985610.868545381</v>
      </c>
      <c r="S940" s="25">
        <f t="shared" ca="1" si="787"/>
        <v>-14278774.139974736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-302313.92403171287</v>
      </c>
      <c r="R941" s="25">
        <f t="array" aca="1" ref="R941" ca="1">INDEX('Lorri 401b'!L:L,MATCH('Retirement Calculator'!A941,'Lorri 401b'!N:N,0),0)</f>
        <v>-14064336.3057425</v>
      </c>
      <c r="S941" s="25">
        <f t="shared" ca="1" si="787"/>
        <v>-14366650.229774212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-311502.70435324777</v>
      </c>
      <c r="R942" s="25">
        <f t="array" aca="1" ref="R942" ca="1">INDEX('Lorri 401b'!L:L,MATCH('Retirement Calculator'!A942,'Lorri 401b'!N:N,0),0)</f>
        <v>-14143389.765594607</v>
      </c>
      <c r="S942" s="25">
        <f t="shared" ca="1" si="787"/>
        <v>-14454892.469947856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-320729.77125945571</v>
      </c>
      <c r="R943" s="25">
        <f t="array" aca="1" ref="R943" ca="1">INDEX('Lorri 401b'!L:L,MATCH('Retirement Calculator'!A943,'Lorri 401b'!N:N,0),0)</f>
        <v>-14222772.614862764</v>
      </c>
      <c r="S943" s="25">
        <f t="shared" ca="1" si="787"/>
        <v>-14543502.386122219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-329995.28427777288</v>
      </c>
      <c r="R944" s="25">
        <f t="array" aca="1" ref="R944" ca="1">INDEX('Lorri 401b'!L:L,MATCH('Retirement Calculator'!A944,'Lorri 401b'!N:N,0),0)</f>
        <v>-14302486.226002872</v>
      </c>
      <c r="S944" s="25">
        <f t="shared" ca="1" si="787"/>
        <v>-14632481.510280645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-339299.40360033303</v>
      </c>
      <c r="R945" s="25">
        <f t="array" aca="1" ref="R945" ca="1">INDEX('Lorri 401b'!L:L,MATCH('Retirement Calculator'!A945,'Lorri 401b'!N:N,0),0)</f>
        <v>-14382531.977189397</v>
      </c>
      <c r="S945" s="25">
        <f t="shared" ca="1" si="787"/>
        <v>-14721831.380789731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-348642.29008673719</v>
      </c>
      <c r="R946" s="25">
        <f t="array" aca="1" ref="R946" ca="1">INDEX('Lorri 401b'!L:L,MATCH('Retirement Calculator'!A946,'Lorri 401b'!N:N,0),0)</f>
        <v>-14462911.252339201</v>
      </c>
      <c r="S946" s="25">
        <f t="shared" ca="1" si="787"/>
        <v>-14811553.542425938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-358024.10526683467</v>
      </c>
      <c r="R947" s="25">
        <f t="array" aca="1" ref="R947" ca="1">INDEX('Lorri 401b'!L:L,MATCH('Retirement Calculator'!A947,'Lorri 401b'!N:N,0),0)</f>
        <v>-14543625.441135461</v>
      </c>
      <c r="S947" s="25">
        <f t="shared" ca="1" si="787"/>
        <v>-14901649.546402296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-367445.01134351589</v>
      </c>
      <c r="R948" s="25">
        <f t="array" aca="1" ref="R948" ca="1">INDEX('Lorri 401b'!L:L,MATCH('Retirement Calculator'!A948,'Lorri 401b'!N:N,0),0)</f>
        <v>-14624675.939051704</v>
      </c>
      <c r="S948" s="25">
        <f t="shared" ca="1" si="787"/>
        <v>-14992120.950395221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-376905.17119551665</v>
      </c>
      <c r="R949" s="25">
        <f t="array" aca="1" ref="R949" ca="1">INDEX('Lorri 401b'!L:L,MATCH('Retirement Calculator'!A949,'Lorri 401b'!N:N,0),0)</f>
        <v>-14706064.147375934</v>
      </c>
      <c r="S949" s="25">
        <f t="shared" ca="1" si="787"/>
        <v>-15082969.31857145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-386404.74838023406</v>
      </c>
      <c r="R950" s="25">
        <f t="array" aca="1" ref="R950" ca="1">INDEX('Lorri 401b'!L:L,MATCH('Retirement Calculator'!A950,'Lorri 401b'!N:N,0),0)</f>
        <v>-14787791.473234847</v>
      </c>
      <c r="S950" s="25">
        <f t="shared" ca="1" si="787"/>
        <v>-15174196.221615082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-395943.90713655448</v>
      </c>
      <c r="R951" s="25">
        <f t="array" aca="1" ref="R951" ca="1">INDEX('Lorri 401b'!L:L,MATCH('Retirement Calculator'!A951,'Lorri 401b'!N:N,0),0)</f>
        <v>-14869859.329618173</v>
      </c>
      <c r="S951" s="25">
        <f t="shared" ca="1" si="787"/>
        <v>-15265803.236754727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-405522.81238769286</v>
      </c>
      <c r="R952" s="25">
        <f t="array" aca="1" ref="R952" ca="1">INDEX('Lorri 401b'!L:L,MATCH('Retirement Calculator'!A952,'Lorri 401b'!N:N,0),0)</f>
        <v>-14952269.135403095</v>
      </c>
      <c r="S952" s="25">
        <f t="shared" ca="1" si="787"/>
        <v>-15357791.947790788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-415141.62974404433</v>
      </c>
      <c r="R953" s="25">
        <f t="array" aca="1" ref="R953" ca="1">INDEX('Lorri 401b'!L:L,MATCH('Retirement Calculator'!A953,'Lorri 401b'!N:N,0),0)</f>
        <v>-15035022.315378789</v>
      </c>
      <c r="S953" s="25">
        <f t="shared" ca="1" si="787"/>
        <v>-15450163.945122832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-424800.5255060473</v>
      </c>
      <c r="R954" s="25">
        <f t="array" aca="1" ref="R954" ca="1">INDEX('Lorri 401b'!L:L,MATCH('Retirement Calculator'!A954,'Lorri 401b'!N:N,0),0)</f>
        <v>-15118120.300271047</v>
      </c>
      <c r="S954" s="25">
        <f t="shared" ca="1" si="787"/>
        <v>-15542920.825777095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-434499.6666670586</v>
      </c>
      <c r="R955" s="25">
        <f t="array" aca="1" ref="R955" ca="1">INDEX('Lorri 401b'!L:L,MATCH('Retirement Calculator'!A955,'Lorri 401b'!N:N,0),0)</f>
        <v>-15201564.526767023</v>
      </c>
      <c r="S955" s="25">
        <f t="shared" ca="1" si="787"/>
        <v>-15636064.193434082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-444239.22091624077</v>
      </c>
      <c r="R956" s="25">
        <f t="array" aca="1" ref="R956" ca="1">INDEX('Lorri 401b'!L:L,MATCH('Retirement Calculator'!A956,'Lorri 401b'!N:N,0),0)</f>
        <v>-15285356.437540065</v>
      </c>
      <c r="S956" s="25">
        <f t="shared" ca="1" si="787"/>
        <v>-15729595.658456307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-454019.3566414612</v>
      </c>
      <c r="R957" s="25">
        <f t="array" aca="1" ref="R957" ca="1">INDEX('Lorri 401b'!L:L,MATCH('Retirement Calculator'!A957,'Lorri 401b'!N:N,0),0)</f>
        <v>-15369497.481274663</v>
      </c>
      <c r="S957" s="25">
        <f t="shared" ca="1" si="787"/>
        <v>-15823516.837916125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-463840.2429322034</v>
      </c>
      <c r="R958" s="25">
        <f t="array" aca="1" ref="R958" ca="1">INDEX('Lorri 401b'!L:L,MATCH('Retirement Calculator'!A958,'Lorri 401b'!N:N,0),0)</f>
        <v>-15453989.112691488</v>
      </c>
      <c r="S958" s="25">
        <f t="shared" ca="1" si="787"/>
        <v>-15917829.355623692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-473702.04958249035</v>
      </c>
      <c r="R959" s="25">
        <f t="array" aca="1" ref="R959" ca="1">INDEX('Lorri 401b'!L:L,MATCH('Retirement Calculator'!A959,'Lorri 401b'!N:N,0),0)</f>
        <v>-15538832.79257255</v>
      </c>
      <c r="S959" s="25">
        <f t="shared" ca="1" si="787"/>
        <v>-16012534.842155041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-483604.94709382014</v>
      </c>
      <c r="R960" s="25">
        <f t="array" aca="1" ref="R960" ca="1">INDEX('Lorri 401b'!L:L,MATCH('Retirement Calculator'!A960,'Lorri 401b'!N:N,0),0)</f>
        <v>-15624029.987786449</v>
      </c>
      <c r="S960" s="25">
        <f t="shared" ca="1" si="787"/>
        <v>-16107634.93488027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-493549.10667811381</v>
      </c>
      <c r="R961" s="25">
        <f t="array" aca="1" ref="R961" ca="1">INDEX('Lorri 401b'!L:L,MATCH('Retirement Calculator'!A961,'Lorri 401b'!N:N,0),0)</f>
        <v>-15709582.17131374</v>
      </c>
      <c r="S961" s="25">
        <f t="shared" ca="1" si="787"/>
        <v>-16203131.277991854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-503534.7002606754</v>
      </c>
      <c r="R962" s="25">
        <f t="array" aca="1" ref="R962" ca="1">INDEX('Lorri 401b'!L:L,MATCH('Retirement Calculator'!A962,'Lorri 401b'!N:N,0),0)</f>
        <v>-15795490.822272394</v>
      </c>
      <c r="S962" s="25">
        <f t="shared" ca="1" si="787"/>
        <v>-16299025.522533068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-513561.9004831643</v>
      </c>
      <c r="R963" s="25">
        <f t="array" aca="1" ref="R963" ca="1">INDEX('Lorri 401b'!L:L,MATCH('Retirement Calculator'!A963,'Lorri 401b'!N:N,0),0)</f>
        <v>-15881757.425943376</v>
      </c>
      <c r="S963" s="25">
        <f t="shared" ca="1" si="787"/>
        <v>-16395319.326426541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-523630.88070658024</v>
      </c>
      <c r="R964" s="25">
        <f t="array" aca="1" ref="R964" ca="1">INDEX('Lorri 401b'!L:L,MATCH('Retirement Calculator'!A964,'Lorri 401b'!N:N,0),0)</f>
        <v>-15968383.473796321</v>
      </c>
      <c r="S964" s="25">
        <f t="shared" ca="1" si="787"/>
        <v>-16492014.354502901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-533741.81501426047</v>
      </c>
      <c r="R965" s="25">
        <f t="array" aca="1" ref="R965" ca="1">INDEX('Lorri 401b'!L:L,MATCH('Retirement Calculator'!A965,'Lorri 401b'!N:N,0),0)</f>
        <v>-16055370.463515319</v>
      </c>
      <c r="S965" s="25">
        <f t="shared" ca="1" si="787"/>
        <v>-16589112.278529579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-543894.87821488932</v>
      </c>
      <c r="R966" s="25">
        <f t="array" aca="1" ref="R966" ca="1">INDEX('Lorri 401b'!L:L,MATCH('Retirement Calculator'!A966,'Lorri 401b'!N:N,0),0)</f>
        <v>-16142719.899024813</v>
      </c>
      <c r="S966" s="25">
        <f t="shared" ca="1" si="787"/>
        <v>-16686614.777239703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-554090.24584552087</v>
      </c>
      <c r="R967" s="25">
        <f t="array" aca="1" ref="R967" ca="1">INDEX('Lorri 401b'!L:L,MATCH('Retirement Calculator'!A967,'Lorri 401b'!N:N,0),0)</f>
        <v>-16230433.290515596</v>
      </c>
      <c r="S967" s="25">
        <f t="shared" ca="1" si="787"/>
        <v>-16784523.536361117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-564328.09417461336</v>
      </c>
      <c r="R968" s="25">
        <f t="array" aca="1" ref="R968" ca="1">INDEX('Lorri 401b'!L:L,MATCH('Retirement Calculator'!A968,'Lorri 401b'!N:N,0),0)</f>
        <v>-16318512.154470924</v>
      </c>
      <c r="S968" s="25">
        <f t="shared" ca="1" si="787"/>
        <v>-16882840.248645537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-574608.60020507709</v>
      </c>
      <c r="R969" s="25">
        <f t="array" aca="1" ref="R969" ca="1">INDEX('Lorri 401b'!L:L,MATCH('Retirement Calculator'!A969,'Lorri 401b'!N:N,0),0)</f>
        <v>-16406958.013692733</v>
      </c>
      <c r="S969" s="25">
        <f t="shared" ca="1" si="787"/>
        <v>-16981566.613897812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-584931.94167733437</v>
      </c>
      <c r="R970" s="25">
        <f t="array" aca="1" ref="R970" ca="1">INDEX('Lorri 401b'!L:L,MATCH('Retirement Calculator'!A970,'Lorri 401b'!N:N,0),0)</f>
        <v>-16495772.397327967</v>
      </c>
      <c r="S970" s="25">
        <f t="shared" ca="1" si="787"/>
        <v>-17080704.339005303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-595298.29707239277</v>
      </c>
      <c r="R971" s="25">
        <f t="array" aca="1" ref="R971" ca="1">INDEX('Lorri 401b'!L:L,MATCH('Retirement Calculator'!A971,'Lorri 401b'!N:N,0),0)</f>
        <v>-16584956.840895014</v>
      </c>
      <c r="S971" s="25">
        <f t="shared" ca="1" si="787"/>
        <v>-17180255.137967408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-605707.84561493061</v>
      </c>
      <c r="R972" s="25">
        <f t="array" aca="1" ref="R972" ca="1">INDEX('Lorri 401b'!L:L,MATCH('Retirement Calculator'!A972,'Lorri 401b'!N:N,0),0)</f>
        <v>-16674512.886310257</v>
      </c>
      <c r="S972" s="25">
        <f t="shared" ca="1" si="787"/>
        <v>-17280220.731925189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-616160.76727639569</v>
      </c>
      <c r="R973" s="25">
        <f t="array" aca="1" ref="R973" ca="1">INDEX('Lorri 401b'!L:L,MATCH('Retirement Calculator'!A973,'Lorri 401b'!N:N,0),0)</f>
        <v>-16764442.08191473</v>
      </c>
      <c r="S973" s="25">
        <f t="shared" ca="1" si="787"/>
        <v>-17380602.849191125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-626657.24277811684</v>
      </c>
      <c r="R974" s="25">
        <f t="array" aca="1" ref="R974" ca="1">INDEX('Lorri 401b'!L:L,MATCH('Retirement Calculator'!A974,'Lorri 401b'!N:N,0),0)</f>
        <v>-16854745.982500888</v>
      </c>
      <c r="S974" s="25">
        <f t="shared" ca="1" si="787"/>
        <v>-17481403.225279003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-637197.45359442849</v>
      </c>
      <c r="R975" s="25">
        <f t="array" aca="1" ref="R975" ca="1">INDEX('Lorri 401b'!L:L,MATCH('Retirement Calculator'!A975,'Lorri 401b'!N:N,0),0)</f>
        <v>-16945426.14933949</v>
      </c>
      <c r="S975" s="25">
        <f t="shared" ca="1" si="787"/>
        <v>-17582623.602933917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-647781.5819558081</v>
      </c>
      <c r="R976" s="25">
        <f t="array" aca="1" ref="R976" ca="1">INDEX('Lorri 401b'!L:L,MATCH('Retirement Calculator'!A976,'Lorri 401b'!N:N,0),0)</f>
        <v>-17036484.150206584</v>
      </c>
      <c r="S976" s="25">
        <f t="shared" ca="1" si="787"/>
        <v>-17684265.732162394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-658409.8108520268</v>
      </c>
      <c r="R977" s="25">
        <f t="array" aca="1" ref="R977" ca="1">INDEX('Lorri 401b'!L:L,MATCH('Retirement Calculator'!A977,'Lorri 401b'!N:N,0),0)</f>
        <v>-17127921.559410624</v>
      </c>
      <c r="S977" s="25">
        <f t="shared" ca="1" si="787"/>
        <v>-17786331.370262653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-669082.3240353131</v>
      </c>
      <c r="R978" s="25">
        <f t="array" aca="1" ref="R978" ca="1">INDEX('Lorri 401b'!L:L,MATCH('Retirement Calculator'!A978,'Lorri 401b'!N:N,0),0)</f>
        <v>-17219739.957819682</v>
      </c>
      <c r="S978" s="25">
        <f t="shared" ca="1" si="787"/>
        <v>-17888822.281854995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-679799.30602352973</v>
      </c>
      <c r="R979" s="25">
        <f t="array" aca="1" ref="R979" ca="1">INDEX('Lorri 401b'!L:L,MATCH('Retirement Calculator'!A979,'Lorri 401b'!N:N,0),0)</f>
        <v>-17311940.932888776</v>
      </c>
      <c r="S979" s="25">
        <f t="shared" ca="1" si="787"/>
        <v>-17991740.238912307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-690560.94210336392</v>
      </c>
      <c r="R980" s="25">
        <f t="array" aca="1" ref="R980" ca="1">INDEX('Lorri 401b'!L:L,MATCH('Retirement Calculator'!A980,'Lorri 401b'!N:N,0),0)</f>
        <v>-17404526.078687325</v>
      </c>
      <c r="S980" s="25">
        <f t="shared" ca="1" si="787"/>
        <v>-18095087.020790689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-701367.41833353078</v>
      </c>
      <c r="R981" s="25">
        <f t="array" aca="1" ref="R981" ca="1">INDEX('Lorri 401b'!L:L,MATCH('Retirement Calculator'!A981,'Lorri 401b'!N:N,0),0)</f>
        <v>-17497496.995926704</v>
      </c>
      <c r="S981" s="25">
        <f t="shared" ca="1" si="787"/>
        <v>-18198864.414260235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-712218.92154798994</v>
      </c>
      <c r="R982" s="25">
        <f t="array" aca="1" ref="R982" ca="1">INDEX('Lorri 401b'!L:L,MATCH('Retirement Calculator'!A982,'Lorri 401b'!N:N,0),0)</f>
        <v>-17590855.291987911</v>
      </c>
      <c r="S982" s="25">
        <f t="shared" ca="1" si="787"/>
        <v>-18303074.213535901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-723115.63935917604</v>
      </c>
      <c r="R983" s="25">
        <f t="array" aca="1" ref="R983" ca="1">INDEX('Lorri 401b'!L:L,MATCH('Retirement Calculator'!A983,'Lorri 401b'!N:N,0),0)</f>
        <v>-17684602.580949374</v>
      </c>
      <c r="S983" s="25">
        <f t="shared" ca="1" si="787"/>
        <v>-18407718.22030855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-734057.7601612421</v>
      </c>
      <c r="R984" s="25">
        <f t="array" aca="1" ref="R984" ca="1">INDEX('Lorri 401b'!L:L,MATCH('Retirement Calculator'!A984,'Lorri 401b'!N:N,0),0)</f>
        <v>-17778740.483614843</v>
      </c>
      <c r="S984" s="25">
        <f t="shared" ca="1" si="787"/>
        <v>-18512798.243776087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-745045.47313331673</v>
      </c>
      <c r="R985" s="25">
        <f t="array" aca="1" ref="R985" ca="1">INDEX('Lorri 401b'!L:L,MATCH('Retirement Calculator'!A985,'Lorri 401b'!N:N,0),0)</f>
        <v>-17873270.627541419</v>
      </c>
      <c r="S985" s="25">
        <f t="shared" ca="1" si="787"/>
        <v>-18618316.100674737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-756078.96824277507</v>
      </c>
      <c r="R986" s="25">
        <f t="array" aca="1" ref="R986" ca="1">INDEX('Lorri 401b'!L:L,MATCH('Retirement Calculator'!A986,'Lorri 401b'!N:N,0),0)</f>
        <v>-17968194.647067688</v>
      </c>
      <c r="S986" s="25">
        <f t="shared" ca="1" si="787"/>
        <v>-18724273.615310464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-767158.43624852283</v>
      </c>
      <c r="R987" s="25">
        <f t="array" aca="1" ref="R987" ca="1">INDEX('Lorri 401b'!L:L,MATCH('Retirement Calculator'!A987,'Lorri 401b'!N:N,0),0)</f>
        <v>-18063514.183341984</v>
      </c>
      <c r="S987" s="25">
        <f t="shared" ca="1" si="787"/>
        <v>-18830672.619590506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-778284.06870429451</v>
      </c>
      <c r="R988" s="25">
        <f t="array" aca="1" ref="R988" ca="1">INDEX('Lorri 401b'!L:L,MATCH('Retirement Calculator'!A988,'Lorri 401b'!N:N,0),0)</f>
        <v>-18159230.884350754</v>
      </c>
      <c r="S988" s="25">
        <f t="shared" ca="1" si="787"/>
        <v>-18937514.95305505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-789456.05796196521</v>
      </c>
      <c r="R989" s="25">
        <f t="array" aca="1" ref="R989" ca="1">INDEX('Lorri 401b'!L:L,MATCH('Retirement Calculator'!A989,'Lorri 401b'!N:N,0),0)</f>
        <v>-18255346.404947061</v>
      </c>
      <c r="S989" s="25">
        <f t="shared" ca="1" si="787"/>
        <v>-19044802.462909028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-800674.59717487625</v>
      </c>
      <c r="R990" s="25">
        <f t="array" aca="1" ref="R990" ca="1">INDEX('Lorri 401b'!L:L,MATCH('Retirement Calculator'!A990,'Lorri 401b'!N:N,0),0)</f>
        <v>-18351862.406879187</v>
      </c>
      <c r="S990" s="25">
        <f t="shared" ca="1" si="787"/>
        <v>-19152537.004054062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-811939.88030117436</v>
      </c>
      <c r="R991" s="25">
        <f t="array" aca="1" ref="R991" ca="1">INDEX('Lorri 401b'!L:L,MATCH('Retirement Calculator'!A991,'Lorri 401b'!N:N,0),0)</f>
        <v>-18448780.558819365</v>
      </c>
      <c r="S991" s="25">
        <f t="shared" ca="1" si="787"/>
        <v>-19260720.439120539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-823252.10210716538</v>
      </c>
      <c r="R992" s="25">
        <f t="array" aca="1" ref="R992" ca="1">INDEX('Lorri 401b'!L:L,MATCH('Retirement Calculator'!A992,'Lorri 401b'!N:N,0),0)</f>
        <v>-18546102.536392625</v>
      </c>
      <c r="S992" s="25">
        <f t="shared" ca="1" si="787"/>
        <v>-19369354.638499789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-834611.45817068138</v>
      </c>
      <c r="R993" s="25">
        <f t="array" aca="1" ref="R993" ca="1">INDEX('Lorri 401b'!L:L,MATCH('Retirement Calculator'!A993,'Lorri 401b'!N:N,0),0)</f>
        <v>-18643830.022205774</v>
      </c>
      <c r="S993" s="25">
        <f t="shared" ca="1" si="787"/>
        <v>-19478441.480376456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-846018.144884462</v>
      </c>
      <c r="R994" s="25">
        <f t="array" aca="1" ref="R994" ca="1">INDEX('Lorri 401b'!L:L,MATCH('Retirement Calculator'!A994,'Lorri 401b'!N:N,0),0)</f>
        <v>-18741964.705876477</v>
      </c>
      <c r="S994" s="25">
        <f t="shared" ca="1" si="787"/>
        <v>-19587982.85076094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-857472.35945955012</v>
      </c>
      <c r="R995" s="25">
        <f t="array" aca="1" ref="R995" ca="1">INDEX('Lorri 401b'!L:L,MATCH('Retirement Calculator'!A995,'Lorri 401b'!N:N,0),0)</f>
        <v>-18840508.284062475</v>
      </c>
      <c r="S995" s="25">
        <f t="shared" ca="1" si="787"/>
        <v>-19697980.643522024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-868974.29992870102</v>
      </c>
      <c r="R996" s="25">
        <f t="array" aca="1" ref="R996" ca="1">INDEX('Lorri 401b'!L:L,MATCH('Retirement Calculator'!A996,'Lorri 401b'!N:N,0),0)</f>
        <v>-18939462.460490916</v>
      </c>
      <c r="S996" s="25">
        <f t="shared" ca="1" si="787"/>
        <v>-19808436.760419618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-880524.16514980677</v>
      </c>
      <c r="R997" s="25">
        <f t="array" aca="1" ref="R997" ca="1">INDEX('Lorri 401b'!L:L,MATCH('Retirement Calculator'!A997,'Lorri 401b'!N:N,0),0)</f>
        <v>-19038828.945987809</v>
      </c>
      <c r="S997" s="25">
        <f t="shared" ca="1" si="787"/>
        <v>-19919353.111137617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-892122.15480933373</v>
      </c>
      <c r="R998" s="25">
        <f t="array" aca="1" ref="R998" ca="1">INDEX('Lorri 401b'!L:L,MATCH('Retirement Calculator'!A998,'Lorri 401b'!N:N,0),0)</f>
        <v>-19138609.458507605</v>
      </c>
      <c r="S998" s="25">
        <f t="shared" ca="1" si="787"/>
        <v>-20030731.613316938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-903768.46942577546</v>
      </c>
      <c r="R999" s="25">
        <f t="array" aca="1" ref="R999" ca="1">INDEX('Lorri 401b'!L:L,MATCH('Retirement Calculator'!A999,'Lorri 401b'!N:N,0),0)</f>
        <v>-19238805.723162901</v>
      </c>
      <c r="S999" s="25">
        <f t="shared" ca="1" si="787"/>
        <v>-20142574.192588676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-915463.31035311904</v>
      </c>
      <c r="R1000" s="25">
        <f t="array" aca="1" ref="R1000" ca="1">INDEX('Lorri 401b'!L:L,MATCH('Retirement Calculator'!A1000,'Lorri 401b'!N:N,0),0)</f>
        <v>-19339419.472254261</v>
      </c>
      <c r="S1000" s="25">
        <f t="shared" ca="1" si="787"/>
        <v>-20254882.78260738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-927206.87978432653</v>
      </c>
      <c r="R1001" s="25">
        <f t="array" aca="1" ref="R1001" ca="1">INDEX('Lorri 401b'!L:L,MATCH('Retirement Calculator'!A1001,'Lorri 401b'!N:N,0),0)</f>
        <v>-19440452.445300169</v>
      </c>
      <c r="S1001" s="25">
        <f t="shared" ca="1" si="787"/>
        <v>-20367659.325084496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-938999.38075483066</v>
      </c>
      <c r="R1002" s="25">
        <f t="array" aca="1" ref="R1002" ca="1">INDEX('Lorri 401b'!L:L,MATCH('Retirement Calculator'!A1002,'Lorri 401b'!N:N,0),0)</f>
        <v>-19541906.389067098</v>
      </c>
      <c r="S1002" s="25">
        <f t="shared" ca="1" si="787"/>
        <v>-20480905.769821931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-950841.01714604523</v>
      </c>
      <c r="R1003" s="25">
        <f t="array" aca="1" ref="R1003" ca="1">INDEX('Lorri 401b'!L:L,MATCH('Retirement Calculator'!A1003,'Lorri 401b'!N:N,0),0)</f>
        <v>-19643783.057599723</v>
      </c>
      <c r="S1003" s="25">
        <f t="shared" ca="1" si="787"/>
        <v>-20594624.074745767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-962731.9936888899</v>
      </c>
      <c r="R1004" s="25">
        <f t="array" aca="1" ref="R1004" ca="1">INDEX('Lorri 401b'!L:L,MATCH('Retirement Calculator'!A1004,'Lorri 401b'!N:N,0),0)</f>
        <v>-19746084.212251235</v>
      </c>
      <c r="S1004" s="25">
        <f t="shared" ca="1" si="787"/>
        <v>-20708816.205940124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-974672.51596732973</v>
      </c>
      <c r="R1005" s="25">
        <f t="array" aca="1" ref="R1005" ca="1">INDEX('Lorri 401b'!L:L,MATCH('Retirement Calculator'!A1005,'Lorri 401b'!N:N,0),0)</f>
        <v>-19848811.621713795</v>
      </c>
      <c r="S1005" s="25">
        <f t="shared" ca="1" si="787"/>
        <v>-20823484.137681123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-986662.79042192979</v>
      </c>
      <c r="R1006" s="25">
        <f t="array" aca="1" ref="R1006" ca="1">INDEX('Lorri 401b'!L:L,MATCH('Retirement Calculator'!A1006,'Lorri 401b'!N:N,0),0)</f>
        <v>-19951967.062049117</v>
      </c>
      <c r="S1006" s="25">
        <f t="shared" ca="1" si="787"/>
        <v>-20938629.852471046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-998703.02435342397</v>
      </c>
      <c r="R1007" s="25">
        <f t="array" aca="1" ref="R1007" ca="1">INDEX('Lorri 401b'!L:L,MATCH('Retirement Calculator'!A1007,'Lorri 401b'!N:N,0),0)</f>
        <v>-20055552.316719167</v>
      </c>
      <c r="S1007" s="25">
        <f t="shared" ca="1" si="787"/>
        <v>-21054255.341072589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-1010793.4259262994</v>
      </c>
      <c r="R1008" s="25">
        <f t="array" aca="1" ref="R1008" ca="1">INDEX('Lorri 401b'!L:L,MATCH('Retirement Calculator'!A1008,'Lorri 401b'!N:N,0),0)</f>
        <v>-20159569.176617011</v>
      </c>
      <c r="S1008" s="25">
        <f t="shared" ca="1" si="787"/>
        <v>-21170362.602543309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-1022934.2041723952</v>
      </c>
      <c r="R1009" s="25">
        <f t="array" aca="1" ref="R1009" ca="1">INDEX('Lorri 401b'!L:L,MATCH('Retirement Calculator'!A1009,'Lorri 401b'!N:N,0),0)</f>
        <v>-20264019.440097764</v>
      </c>
      <c r="S1009" s="25">
        <f t="shared" ca="1" si="787"/>
        <v>-21286953.644270159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-1035125.5689945163</v>
      </c>
      <c r="R1010" s="25">
        <f t="array" aca="1" ref="R1010" ca="1">INDEX('Lorri 401b'!L:L,MATCH('Retirement Calculator'!A1010,'Lorri 401b'!N:N,0),0)</f>
        <v>-20368904.913009685</v>
      </c>
      <c r="S1010" s="25">
        <f t="shared" ca="1" si="787"/>
        <v>-21404030.482004199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-1047367.7311700629</v>
      </c>
      <c r="R1011" s="25">
        <f t="array" aca="1" ref="R1011" ca="1">INDEX('Lorri 401b'!L:L,MATCH('Retirement Calculator'!A1011,'Lorri 401b'!N:N,0),0)</f>
        <v>-20474227.408725407</v>
      </c>
      <c r="S1011" s="25">
        <f t="shared" ca="1" si="787"/>
        <v>-21521595.139895469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-1059660.9023546744</v>
      </c>
      <c r="R1012" s="25">
        <f t="array" aca="1" ref="R1012" ca="1">INDEX('Lorri 401b'!L:L,MATCH('Retirement Calculator'!A1012,'Lorri 401b'!N:N,0),0)</f>
        <v>-20579988.748173278</v>
      </c>
      <c r="S1012" s="25">
        <f t="shared" ca="1" si="787"/>
        <v>-21639649.650527954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-1072005.2950858884</v>
      </c>
      <c r="R1013" s="25">
        <f t="array" aca="1" ref="R1013" ca="1">INDEX('Lorri 401b'!L:L,MATCH('Retirement Calculator'!A1013,'Lorri 401b'!N:N,0),0)</f>
        <v>-20686190.759868845</v>
      </c>
      <c r="S1013" s="25">
        <f t="shared" ca="1" si="787"/>
        <v>-21758196.054954734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-1084401.1227868157</v>
      </c>
      <c r="R1014" s="25">
        <f t="array" aca="1" ref="R1014" ca="1">INDEX('Lorri 401b'!L:L,MATCH('Retirement Calculator'!A1014,'Lorri 401b'!N:N,0),0)</f>
        <v>-20792835.27994648</v>
      </c>
      <c r="S1014" s="25">
        <f t="shared" ca="1" si="787"/>
        <v>-21877236.402733296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-1096848.5997698302</v>
      </c>
      <c r="R1015" s="25">
        <f t="array" aca="1" ref="R1015" ca="1">INDEX('Lorri 401b'!L:L,MATCH('Retirement Calculator'!A1015,'Lorri 401b'!N:N,0),0)</f>
        <v>-20899924.152191103</v>
      </c>
      <c r="S1015" s="25">
        <f t="shared" ca="1" si="787"/>
        <v>-21996772.751960933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-1109347.9412402741</v>
      </c>
      <c r="R1016" s="25">
        <f t="array" aca="1" ref="R1016" ca="1">INDEX('Lorri 401b'!L:L,MATCH('Retirement Calculator'!A1016,'Lorri 401b'!N:N,0),0)</f>
        <v>-21007459.22807008</v>
      </c>
      <c r="S1016" s="25">
        <f t="shared" ca="1" si="787"/>
        <v>-22116807.169310354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-1121899.363300178</v>
      </c>
      <c r="R1017" s="25">
        <f t="array" aca="1" ref="R1017" ca="1">INDEX('Lorri 401b'!L:L,MATCH('Retirement Calculator'!A1017,'Lorri 401b'!N:N,0),0)</f>
        <v>-21115442.36676522</v>
      </c>
      <c r="S1017" s="25">
        <f t="shared" ca="1" si="787"/>
        <v>-22237341.730065398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-1134503.0829519981</v>
      </c>
      <c r="R1018" s="25">
        <f t="array" aca="1" ref="R1018" ca="1">INDEX('Lorri 401b'!L:L,MATCH('Retirement Calculator'!A1018,'Lorri 401b'!N:N,0),0)</f>
        <v>-21223875.435204923</v>
      </c>
      <c r="S1018" s="25">
        <f t="shared" ca="1" si="787"/>
        <v>-22358378.51815692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-1147159.3181023677</v>
      </c>
      <c r="R1019" s="25">
        <f t="array" aca="1" ref="R1019" ca="1">INDEX('Lorri 401b'!L:L,MATCH('Retirement Calculator'!A1019,'Lorri 401b'!N:N,0),0)</f>
        <v>-21332760.308096457</v>
      </c>
      <c r="S1019" s="25">
        <f t="shared" ca="1" si="787"/>
        <v>-22479919.626198824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-1159868.2875658637</v>
      </c>
      <c r="R1020" s="25">
        <f t="array" aca="1" ref="R1020" ca="1">INDEX('Lorri 401b'!L:L,MATCH('Retirement Calculator'!A1020,'Lorri 401b'!N:N,0),0)</f>
        <v>-21442098.867958374</v>
      </c>
      <c r="S1020" s="25">
        <f t="shared" ca="1" si="787"/>
        <v>-22601967.155524239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-1172630.2110687909</v>
      </c>
      <c r="R1021" s="25">
        <f t="array" aca="1" ref="R1021" ca="1">INDEX('Lorri 401b'!L:L,MATCH('Retirement Calculator'!A1021,'Lorri 401b'!N:N,0),0)</f>
        <v>-21551893.005153049</v>
      </c>
      <c r="S1021" s="25">
        <f t="shared" ca="1" si="787"/>
        <v>-22724523.216221839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-1185445.3092529804</v>
      </c>
      <c r="R1022" s="25">
        <f t="array" aca="1" ref="R1022" ca="1">INDEX('Lorri 401b'!L:L,MATCH('Retirement Calculator'!A1022,'Lorri 401b'!N:N,0),0)</f>
        <v>-21662144.617919367</v>
      </c>
      <c r="S1022" s="25">
        <f t="shared" ca="1" si="787"/>
        <v>-22847589.927172348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-1198313.8036796039</v>
      </c>
      <c r="R1023" s="25">
        <f t="array" aca="1" ref="R1023" ca="1">INDEX('Lorri 401b'!L:L,MATCH('Retirement Calculator'!A1023,'Lorri 401b'!N:N,0),0)</f>
        <v>-21772855.612405546</v>
      </c>
      <c r="S1023" s="25">
        <f t="shared" ca="1" si="787"/>
        <v>-22971169.41608515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-1211235.9168330049</v>
      </c>
      <c r="R1024" s="25">
        <f t="array" aca="1" ref="R1024" ca="1">INDEX('Lorri 401b'!L:L,MATCH('Retirement Calculator'!A1024,'Lorri 401b'!N:N,0),0)</f>
        <v>-21884027.902702082</v>
      </c>
      <c r="S1024" s="25">
        <f t="shared" ca="1" si="787"/>
        <v>-23095263.819535088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-1224211.8721245453</v>
      </c>
      <c r="R1025" s="25">
        <f t="array" aca="1" ref="R1025" ca="1">INDEX('Lorri 401b'!L:L,MATCH('Retirement Calculator'!A1025,'Lorri 401b'!N:N,0),0)</f>
        <v>-21995663.410874855</v>
      </c>
      <c r="S1025" s="25">
        <f t="shared" ca="1" si="787"/>
        <v>-23219875.2829994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-1237241.8938964671</v>
      </c>
      <c r="R1026" s="25">
        <f t="array" aca="1" ref="R1026" ca="1">INDEX('Lorri 401b'!L:L,MATCH('Retirement Calculator'!A1026,'Lorri 401b'!N:N,0),0)</f>
        <v>-22107764.066998348</v>
      </c>
      <c r="S1026" s="25">
        <f t="shared" ca="1" si="787"/>
        <v>-23345005.960894816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-1250326.2074257717</v>
      </c>
      <c r="R1027" s="25">
        <f t="array" aca="1" ref="R1027" ca="1">INDEX('Lorri 401b'!L:L,MATCH('Retirement Calculator'!A1027,'Lorri 401b'!N:N,0),0)</f>
        <v>-22220331.809189022</v>
      </c>
      <c r="S1027" s="25">
        <f t="shared" ca="1" si="787"/>
        <v>-23470658.016614795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-1263465.0389281153</v>
      </c>
      <c r="R1028" s="25">
        <f t="array" aca="1" ref="R1028" ca="1">INDEX('Lorri 401b'!L:L,MATCH('Retirement Calculator'!A1028,'Lorri 401b'!N:N,0),0)</f>
        <v>-22333368.583638825</v>
      </c>
      <c r="S1028" s="25">
        <f t="shared" ca="1" si="787"/>
        <v>-23596833.622566938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-1276658.6155617186</v>
      </c>
      <c r="R1029" s="25">
        <f t="array" aca="1" ref="R1029" ca="1">INDEX('Lorri 401b'!L:L,MATCH('Retirement Calculator'!A1029,'Lorri 401b'!N:N,0),0)</f>
        <v>-22446876.344648834</v>
      </c>
      <c r="S1029" s="25">
        <f t="shared" ca="1" si="787"/>
        <v>-23723534.960210554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-1289907.1654312953</v>
      </c>
      <c r="R1030" s="25">
        <f t="array" aca="1" ref="R1030" ca="1">INDEX('Lorri 401b'!L:L,MATCH('Retirement Calculator'!A1030,'Lorri 401b'!N:N,0),0)</f>
        <v>-22560857.054663051</v>
      </c>
      <c r="S1030" s="25">
        <f t="shared" ca="1" si="787"/>
        <v>-23850764.220094346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-1303210.9175919951</v>
      </c>
      <c r="R1031" s="25">
        <f t="array" aca="1" ref="R1031" ca="1">INDEX('Lorri 401b'!L:L,MATCH('Retirement Calculator'!A1031,'Lorri 401b'!N:N,0),0)</f>
        <v>-22675312.684302326</v>
      </c>
      <c r="S1031" s="25">
        <f t="shared" ref="S1031:S1171" ca="1" si="1047">SUM(Q1031:R1031)</f>
        <v>-23978523.601894323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-1316570.1020533645</v>
      </c>
      <c r="R1032" s="25">
        <f t="array" aca="1" ref="R1032" ca="1">INDEX('Lorri 401b'!L:L,MATCH('Retirement Calculator'!A1032,'Lorri 401b'!N:N,0),0)</f>
        <v>-22790245.212398432</v>
      </c>
      <c r="S1032" s="25">
        <f t="shared" ca="1" si="1047"/>
        <v>-24106815.314451795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-1329984.9497833231</v>
      </c>
      <c r="R1033" s="25">
        <f t="array" aca="1" ref="R1033" ca="1">INDEX('Lorri 401b'!L:L,MATCH('Retirement Calculator'!A1033,'Lorri 401b'!N:N,0),0)</f>
        <v>-22905656.626028273</v>
      </c>
      <c r="S1033" s="25">
        <f t="shared" ca="1" si="1047"/>
        <v>-24235641.575811595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-1343455.6927121563</v>
      </c>
      <c r="R1034" s="25">
        <f t="array" aca="1" ref="R1034" ca="1">INDEX('Lorri 401b'!L:L,MATCH('Retirement Calculator'!A1034,'Lorri 401b'!N:N,0),0)</f>
        <v>-23021548.920548238</v>
      </c>
      <c r="S1034" s="25">
        <f t="shared" ca="1" si="1047"/>
        <v>-24365004.613260396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-1356982.5637365265</v>
      </c>
      <c r="R1035" s="25">
        <f t="array" aca="1" ref="R1035" ca="1">INDEX('Lorri 401b'!L:L,MATCH('Retirement Calculator'!A1035,'Lorri 401b'!N:N,0),0)</f>
        <v>-23137924.099628702</v>
      </c>
      <c r="S1035" s="25">
        <f t="shared" ca="1" si="1047"/>
        <v>-24494906.66336523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-1370565.7967234983</v>
      </c>
      <c r="R1036" s="25">
        <f t="array" aca="1" ref="R1036" ca="1">INDEX('Lorri 401b'!L:L,MATCH('Retirement Calculator'!A1036,'Lorri 401b'!N:N,0),0)</f>
        <v>-23254784.17528867</v>
      </c>
      <c r="S1036" s="25">
        <f t="shared" ca="1" si="1047"/>
        <v>-24625349.97201217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-1384205.6265145824</v>
      </c>
      <c r="R1037" s="25">
        <f t="array" aca="1" ref="R1037" ca="1">INDEX('Lorri 401b'!L:L,MATCH('Retirement Calculator'!A1037,'Lorri 401b'!N:N,0),0)</f>
        <v>-23372131.167930555</v>
      </c>
      <c r="S1037" s="25">
        <f t="shared" ca="1" si="1047"/>
        <v>-24756336.794445138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-1397902.2889297961</v>
      </c>
      <c r="R1038" s="25">
        <f t="array" aca="1" ref="R1038" ca="1">INDEX('Lorri 401b'!L:L,MATCH('Retirement Calculator'!A1038,'Lorri 401b'!N:N,0),0)</f>
        <v>-23489967.106375113</v>
      </c>
      <c r="S1038" s="25">
        <f t="shared" ca="1" si="1047"/>
        <v>-24887869.395304911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-1411656.0207717398</v>
      </c>
      <c r="R1039" s="25">
        <f t="array" aca="1" ref="R1039" ca="1">INDEX('Lorri 401b'!L:L,MATCH('Retirement Calculator'!A1039,'Lorri 401b'!N:N,0),0)</f>
        <v>-23608294.027896523</v>
      </c>
      <c r="S1039" s="25">
        <f t="shared" ca="1" si="1047"/>
        <v>-25019950.048668262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-1425467.0598296914</v>
      </c>
      <c r="R1040" s="25">
        <f t="array" aca="1" ref="R1040" ca="1">INDEX('Lorri 401b'!L:L,MATCH('Retirement Calculator'!A1040,'Lorri 401b'!N:N,0),0)</f>
        <v>-23727113.978257608</v>
      </c>
      <c r="S1040" s="25">
        <f t="shared" ca="1" si="1047"/>
        <v>-25152581.038087301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-1439335.6448837179</v>
      </c>
      <c r="R1041" s="25">
        <f t="array" aca="1" ref="R1041" ca="1">INDEX('Lorri 401b'!L:L,MATCH('Retirement Calculator'!A1041,'Lorri 401b'!N:N,0),0)</f>
        <v>-23846429.011745196</v>
      </c>
      <c r="S1041" s="25">
        <f t="shared" ca="1" si="1047"/>
        <v>-25285764.656628914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-1453262.0157088027</v>
      </c>
      <c r="R1042" s="25">
        <f t="array" aca="1" ref="R1042" ca="1">INDEX('Lorri 401b'!L:L,MATCH('Retirement Calculator'!A1042,'Lorri 401b'!N:N,0),0)</f>
        <v>-23966241.191205647</v>
      </c>
      <c r="S1042" s="25">
        <f t="shared" ca="1" si="1047"/>
        <v>-25419503.206914451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-1467246.4130789922</v>
      </c>
      <c r="R1043" s="25">
        <f t="array" aca="1" ref="R1043" ca="1">INDEX('Lorri 401b'!L:L,MATCH('Retirement Calculator'!A1043,'Lorri 401b'!N:N,0),0)</f>
        <v>-24086552.588080518</v>
      </c>
      <c r="S1043" s="25">
        <f t="shared" ca="1" si="1047"/>
        <v>-25553799.001159512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-1481289.0787715574</v>
      </c>
      <c r="R1044" s="25">
        <f t="array" aca="1" ref="R1044" ca="1">INDEX('Lorri 401b'!L:L,MATCH('Retirement Calculator'!A1044,'Lorri 401b'!N:N,0),0)</f>
        <v>-24207365.282442369</v>
      </c>
      <c r="S1044" s="25">
        <f t="shared" ca="1" si="1047"/>
        <v>-25688654.361213926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-1495390.2555711751</v>
      </c>
      <c r="R1045" s="25">
        <f t="array" aca="1" ref="R1045" ca="1">INDEX('Lorri 401b'!L:L,MATCH('Retirement Calculator'!A1045,'Lorri 401b'!N:N,0),0)</f>
        <v>-24328681.363030724</v>
      </c>
      <c r="S1045" s="25">
        <f t="shared" ca="1" si="1047"/>
        <v>-25824071.6186019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-1509550.1872741245</v>
      </c>
      <c r="R1046" s="25">
        <f t="array" aca="1" ref="R1046" ca="1">INDEX('Lorri 401b'!L:L,MATCH('Retirement Calculator'!A1046,'Lorri 401b'!N:N,0),0)</f>
        <v>-24450502.927288201</v>
      </c>
      <c r="S1046" s="25">
        <f t="shared" ca="1" si="1047"/>
        <v>-25960053.114562325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-1523769.1186925028</v>
      </c>
      <c r="R1047" s="25">
        <f t="array" aca="1" ref="R1047" ca="1">INDEX('Lorri 401b'!L:L,MATCH('Retirement Calculator'!A1047,'Lorri 401b'!N:N,0),0)</f>
        <v>-24572832.081396747</v>
      </c>
      <c r="S1047" s="25">
        <f t="shared" ca="1" si="1047"/>
        <v>-26096601.20008925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-1538047.2956584578</v>
      </c>
      <c r="R1048" s="25">
        <f t="array" aca="1" ref="R1048" ca="1">INDEX('Lorri 401b'!L:L,MATCH('Retirement Calculator'!A1048,'Lorri 401b'!N:N,0),0)</f>
        <v>-24695670.940314081</v>
      </c>
      <c r="S1048" s="25">
        <f t="shared" ca="1" si="1047"/>
        <v>-26233718.235972539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-1552384.9650284376</v>
      </c>
      <c r="R1049" s="25">
        <f t="array" aca="1" ref="R1049" ca="1">INDEX('Lorri 401b'!L:L,MATCH('Retirement Calculator'!A1049,'Lorri 401b'!N:N,0),0)</f>
        <v>-24819021.627810236</v>
      </c>
      <c r="S1049" s="25">
        <f t="shared" ca="1" si="1047"/>
        <v>-26371406.592838675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-1566782.3746874589</v>
      </c>
      <c r="R1050" s="25">
        <f t="array" aca="1" ref="R1050" ca="1">INDEX('Lorri 401b'!L:L,MATCH('Retirement Calculator'!A1050,'Lorri 401b'!N:N,0),0)</f>
        <v>-24942886.276504293</v>
      </c>
      <c r="S1050" s="25">
        <f t="shared" ca="1" si="1047"/>
        <v>-26509668.651191752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-1581239.7735533928</v>
      </c>
      <c r="R1051" s="25">
        <f t="array" aca="1" ref="R1051" ca="1">INDEX('Lorri 401b'!L:L,MATCH('Retirement Calculator'!A1051,'Lorri 401b'!N:N,0),0)</f>
        <v>-25067267.02790124</v>
      </c>
      <c r="S1051" s="25">
        <f t="shared" ca="1" si="1047"/>
        <v>-26648506.801454633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-1595757.4115812681</v>
      </c>
      <c r="R1052" s="25">
        <f t="array" aca="1" ref="R1052" ca="1">INDEX('Lorri 401b'!L:L,MATCH('Retirement Calculator'!A1052,'Lorri 401b'!N:N,0),0)</f>
        <v>-25192166.03242901</v>
      </c>
      <c r="S1052" s="25">
        <f t="shared" ca="1" si="1047"/>
        <v>-26787923.444010276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-1610335.5397675929</v>
      </c>
      <c r="R1053" s="25">
        <f t="array" aca="1" ref="R1053" ca="1">INDEX('Lorri 401b'!L:L,MATCH('Retirement Calculator'!A1053,'Lorri 401b'!N:N,0),0)</f>
        <v>-25317585.449475646</v>
      </c>
      <c r="S1053" s="25">
        <f t="shared" ca="1" si="1047"/>
        <v>-26927920.989243239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-1624974.410154694</v>
      </c>
      <c r="R1054" s="25">
        <f t="array" aca="1" ref="R1054" ca="1">INDEX('Lorri 401b'!L:L,MATCH('Retirement Calculator'!A1054,'Lorri 401b'!N:N,0),0)</f>
        <v>-25443527.447426643</v>
      </c>
      <c r="S1054" s="25">
        <f t="shared" ca="1" si="1047"/>
        <v>-27068501.857581336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-1639674.2758350747</v>
      </c>
      <c r="R1055" s="25">
        <f t="array" aca="1" ref="R1055" ca="1">INDEX('Lorri 401b'!L:L,MATCH('Retirement Calculator'!A1055,'Lorri 401b'!N:N,0),0)</f>
        <v>-25569994.203702435</v>
      </c>
      <c r="S1055" s="25">
        <f t="shared" ca="1" si="1047"/>
        <v>-27209668.479537509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-1654435.3909557904</v>
      </c>
      <c r="R1056" s="25">
        <f t="array" aca="1" ref="R1056" ca="1">INDEX('Lorri 401b'!L:L,MATCH('Retirement Calculator'!A1056,'Lorri 401b'!N:N,0),0)</f>
        <v>-25696987.904796042</v>
      </c>
      <c r="S1056" s="25">
        <f t="shared" ca="1" si="1047"/>
        <v>-27351423.295751832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-1669258.0107228423</v>
      </c>
      <c r="R1057" s="25">
        <f t="array" aca="1" ref="R1057" ca="1">INDEX('Lorri 401b'!L:L,MATCH('Retirement Calculator'!A1057,'Lorri 401b'!N:N,0),0)</f>
        <v>-25824510.746310871</v>
      </c>
      <c r="S1057" s="25">
        <f t="shared" ca="1" si="1047"/>
        <v>-27493768.757033713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-1684142.3914055903</v>
      </c>
      <c r="R1058" s="25">
        <f t="array" aca="1" ref="R1058" ca="1">INDEX('Lorri 401b'!L:L,MATCH('Retirement Calculator'!A1058,'Lorri 401b'!N:N,0),0)</f>
        <v>-25952564.93299868</v>
      </c>
      <c r="S1058" s="25">
        <f t="shared" ca="1" si="1047"/>
        <v>-27636707.324404269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-1699088.7903411831</v>
      </c>
      <c r="R1059" s="25">
        <f t="array" aca="1" ref="R1059" ca="1">INDEX('Lorri 401b'!L:L,MATCH('Retirement Calculator'!A1059,'Lorri 401b'!N:N,0),0)</f>
        <v>-26081152.678797688</v>
      </c>
      <c r="S1059" s="25">
        <f t="shared" ca="1" si="1047"/>
        <v>-27780241.469138872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-1714097.4659390075</v>
      </c>
      <c r="R1060" s="25">
        <f t="array" aca="1" ref="R1060" ca="1">INDEX('Lorri 401b'!L:L,MATCH('Retirement Calculator'!A1060,'Lorri 401b'!N:N,0),0)</f>
        <v>-26210276.206870858</v>
      </c>
      <c r="S1060" s="25">
        <f t="shared" ca="1" si="1047"/>
        <v>-27924373.672809865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-1729168.6776851562</v>
      </c>
      <c r="R1061" s="25">
        <f t="array" aca="1" ref="R1061" ca="1">INDEX('Lorri 401b'!L:L,MATCH('Retirement Calculator'!A1061,'Lorri 401b'!N:N,0),0)</f>
        <v>-26339937.749644332</v>
      </c>
      <c r="S1061" s="25">
        <f t="shared" ca="1" si="1047"/>
        <v>-28069106.427329488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-1744302.6861469138</v>
      </c>
      <c r="R1062" s="25">
        <f t="array" aca="1" ref="R1062" ca="1">INDEX('Lorri 401b'!L:L,MATCH('Retirement Calculator'!A1062,'Lorri 401b'!N:N,0),0)</f>
        <v>-26470139.548846029</v>
      </c>
      <c r="S1062" s="25">
        <f t="shared" ca="1" si="1047"/>
        <v>-28214442.234992944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-1759499.752977262</v>
      </c>
      <c r="R1063" s="25">
        <f t="array" aca="1" ref="R1063" ca="1">INDEX('Lorri 401b'!L:L,MATCH('Retirement Calculator'!A1063,'Lorri 401b'!N:N,0),0)</f>
        <v>-26600883.855544399</v>
      </c>
      <c r="S1063" s="25">
        <f t="shared" ca="1" si="1047"/>
        <v>-28360383.608521663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-1774760.1409194034</v>
      </c>
      <c r="R1064" s="25">
        <f t="array" aca="1" ref="R1064" ca="1">INDEX('Lorri 401b'!L:L,MATCH('Retirement Calculator'!A1064,'Lorri 401b'!N:N,0),0)</f>
        <v>-26732172.930187348</v>
      </c>
      <c r="S1064" s="25">
        <f t="shared" ca="1" si="1047"/>
        <v>-28506933.071106751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-1790084.1138113036</v>
      </c>
      <c r="R1065" s="25">
        <f t="array" aca="1" ref="R1065" ca="1">INDEX('Lorri 401b'!L:L,MATCH('Retirement Calculator'!A1065,'Lorri 401b'!N:N,0),0)</f>
        <v>-26864009.042641308</v>
      </c>
      <c r="S1065" s="25">
        <f t="shared" ca="1" si="1047"/>
        <v>-28654093.156452611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-1805471.9365902536</v>
      </c>
      <c r="R1066" s="25">
        <f t="array" aca="1" ref="R1066" ca="1">INDEX('Lorri 401b'!L:L,MATCH('Retirement Calculator'!A1066,'Lorri 401b'!N:N,0),0)</f>
        <v>-26996394.472230494</v>
      </c>
      <c r="S1066" s="25">
        <f t="shared" ca="1" si="1047"/>
        <v>-28801866.408820748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-1820923.8752974491</v>
      </c>
      <c r="R1067" s="25">
        <f t="array" aca="1" ref="R1067" ca="1">INDEX('Lorri 401b'!L:L,MATCH('Retirement Calculator'!A1067,'Lorri 401b'!N:N,0),0)</f>
        <v>-27129331.507776301</v>
      </c>
      <c r="S1067" s="25">
        <f t="shared" ca="1" si="1047"/>
        <v>-28950255.383073751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-1836440.1970825912</v>
      </c>
      <c r="R1068" s="25">
        <f t="array" aca="1" ref="R1068" ca="1">INDEX('Lorri 401b'!L:L,MATCH('Retirement Calculator'!A1068,'Lorri 401b'!N:N,0),0)</f>
        <v>-27262822.447636884</v>
      </c>
      <c r="S1068" s="25">
        <f t="shared" ca="1" si="1047"/>
        <v>-29099262.644719474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-1852021.1702085049</v>
      </c>
      <c r="R1069" s="25">
        <f t="array" aca="1" ref="R1069" ca="1">INDEX('Lorri 401b'!L:L,MATCH('Retirement Calculator'!A1069,'Lorri 401b'!N:N,0),0)</f>
        <v>-27396869.599746883</v>
      </c>
      <c r="S1069" s="25">
        <f t="shared" ca="1" si="1047"/>
        <v>-29248890.769955389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-1867667.0640557765</v>
      </c>
      <c r="R1070" s="25">
        <f t="array" aca="1" ref="R1070" ca="1">INDEX('Lorri 401b'!L:L,MATCH('Retirement Calculator'!A1070,'Lorri 401b'!N:N,0),0)</f>
        <v>-27531475.281657342</v>
      </c>
      <c r="S1070" s="25">
        <f t="shared" ca="1" si="1047"/>
        <v>-29399142.34571312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-1883378.1491274117</v>
      </c>
      <c r="R1071" s="25">
        <f t="array" aca="1" ref="R1071" ca="1">INDEX('Lorri 401b'!L:L,MATCH('Retirement Calculator'!A1071,'Lorri 401b'!N:N,0),0)</f>
        <v>-27666641.820575763</v>
      </c>
      <c r="S1071" s="25">
        <f t="shared" ca="1" si="1047"/>
        <v>-29550019.969703175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-1899154.6970535121</v>
      </c>
      <c r="R1072" s="25">
        <f t="array" aca="1" ref="R1072" ca="1">INDEX('Lorri 401b'!L:L,MATCH('Retirement Calculator'!A1072,'Lorri 401b'!N:N,0),0)</f>
        <v>-27802371.553406343</v>
      </c>
      <c r="S1072" s="25">
        <f t="shared" ca="1" si="1047"/>
        <v>-29701526.250459854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-1914996.9805959712</v>
      </c>
      <c r="R1073" s="25">
        <f t="array" aca="1" ref="R1073" ca="1">INDEX('Lorri 401b'!L:L,MATCH('Retirement Calculator'!A1073,'Lorri 401b'!N:N,0),0)</f>
        <v>-27938666.826790381</v>
      </c>
      <c r="S1073" s="25">
        <f t="shared" ca="1" si="1047"/>
        <v>-29853663.807386354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-1930905.2736531906</v>
      </c>
      <c r="R1074" s="25">
        <f t="array" aca="1" ref="R1074" ca="1">INDEX('Lorri 401b'!L:L,MATCH('Retirement Calculator'!A1074,'Lorri 401b'!N:N,0),0)</f>
        <v>-28075529.997146856</v>
      </c>
      <c r="S1074" s="25">
        <f t="shared" ca="1" si="1047"/>
        <v>-30006435.270800047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-1946879.8512648151</v>
      </c>
      <c r="R1075" s="25">
        <f t="array" aca="1" ref="R1075" ca="1">INDEX('Lorri 401b'!L:L,MATCH('Retirement Calculator'!A1075,'Lorri 401b'!N:N,0),0)</f>
        <v>-28212963.430713147</v>
      </c>
      <c r="S1075" s="25">
        <f t="shared" ca="1" si="1047"/>
        <v>-30159843.281977963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-1962920.9896164879</v>
      </c>
      <c r="R1076" s="25">
        <f t="array" aca="1" ref="R1076" ca="1">INDEX('Lorri 401b'!L:L,MATCH('Retirement Calculator'!A1076,'Lorri 401b'!N:N,0),0)</f>
        <v>-28350969.503585964</v>
      </c>
      <c r="S1076" s="25">
        <f t="shared" ca="1" si="1047"/>
        <v>-30313890.493202452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-1979028.966044626</v>
      </c>
      <c r="R1077" s="25">
        <f t="array" aca="1" ref="R1077" ca="1">INDEX('Lorri 401b'!L:L,MATCH('Retirement Calculator'!A1077,'Lorri 401b'!N:N,0),0)</f>
        <v>-28489550.601762421</v>
      </c>
      <c r="S1077" s="25">
        <f t="shared" ca="1" si="1047"/>
        <v>-30468579.567807049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-1995204.0590412146</v>
      </c>
      <c r="R1078" s="25">
        <f t="array" aca="1" ref="R1078" ca="1">INDEX('Lorri 401b'!L:L,MATCH('Retirement Calculator'!A1078,'Lorri 401b'!N:N,0),0)</f>
        <v>-28628709.121181279</v>
      </c>
      <c r="S1078" s="25">
        <f t="shared" ca="1" si="1047"/>
        <v>-30623913.180222493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-2011446.5482586224</v>
      </c>
      <c r="R1079" s="25">
        <f t="array" aca="1" ref="R1079" ca="1">INDEX('Lorri 401b'!L:L,MATCH('Retirement Calculator'!A1079,'Lorri 401b'!N:N,0),0)</f>
        <v>-28768447.467764381</v>
      </c>
      <c r="S1079" s="25">
        <f t="shared" ca="1" si="1047"/>
        <v>-30779894.016023003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-2027756.7145144362</v>
      </c>
      <c r="R1080" s="25">
        <f t="array" aca="1" ref="R1080" ca="1">INDEX('Lorri 401b'!L:L,MATCH('Retirement Calculator'!A1080,'Lorri 401b'!N:N,0),0)</f>
        <v>-28908768.057458248</v>
      </c>
      <c r="S1080" s="25">
        <f t="shared" ca="1" si="1047"/>
        <v>-30936524.771972686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-2044134.8397963159</v>
      </c>
      <c r="R1081" s="25">
        <f t="array" aca="1" ref="R1081" ca="1">INDEX('Lorri 401b'!L:L,MATCH('Retirement Calculator'!A1081,'Lorri 401b'!N:N,0),0)</f>
        <v>-29049673.316275839</v>
      </c>
      <c r="S1081" s="25">
        <f t="shared" ca="1" si="1047"/>
        <v>-31093808.156072155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-2060581.20726687</v>
      </c>
      <c r="R1082" s="25">
        <f t="array" aca="1" ref="R1082" ca="1">INDEX('Lorri 401b'!L:L,MATCH('Retirement Calculator'!A1082,'Lorri 401b'!N:N,0),0)</f>
        <v>-29191165.680338502</v>
      </c>
      <c r="S1082" s="25">
        <f t="shared" ca="1" si="1047"/>
        <v>-31251746.887605373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-2077096.1012685513</v>
      </c>
      <c r="R1083" s="25">
        <f t="array" aca="1" ref="R1083" ca="1">INDEX('Lorri 401b'!L:L,MATCH('Retirement Calculator'!A1083,'Lorri 401b'!N:N,0),0)</f>
        <v>-29333247.595918093</v>
      </c>
      <c r="S1083" s="25">
        <f t="shared" ca="1" si="1047"/>
        <v>-31410343.697186645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-2093679.8073285732</v>
      </c>
      <c r="R1084" s="25">
        <f t="array" aca="1" ref="R1084" ca="1">INDEX('Lorri 401b'!L:L,MATCH('Retirement Calculator'!A1084,'Lorri 401b'!N:N,0),0)</f>
        <v>-29475921.519479264</v>
      </c>
      <c r="S1084" s="25">
        <f t="shared" ca="1" si="1047"/>
        <v>-31569601.326807838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-2110332.612163845</v>
      </c>
      <c r="R1085" s="25">
        <f t="array" aca="1" ref="R1085" ca="1">INDEX('Lorri 401b'!L:L,MATCH('Retirement Calculator'!A1085,'Lorri 401b'!N:N,0),0)</f>
        <v>-29619189.917721942</v>
      </c>
      <c r="S1085" s="25">
        <f t="shared" ca="1" si="1047"/>
        <v>-31729522.529885788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-2127054.8036859301</v>
      </c>
      <c r="R1086" s="25">
        <f t="array" aca="1" ref="R1086" ca="1">INDEX('Lorri 401b'!L:L,MATCH('Retirement Calculator'!A1086,'Lorri 401b'!N:N,0),0)</f>
        <v>-29763055.267623965</v>
      </c>
      <c r="S1086" s="25">
        <f t="shared" ca="1" si="1047"/>
        <v>-31890110.071309894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-2143846.6710060239</v>
      </c>
      <c r="R1087" s="25">
        <f t="array" aca="1" ref="R1087" ca="1">INDEX('Lorri 401b'!L:L,MATCH('Retirement Calculator'!A1087,'Lorri 401b'!N:N,0),0)</f>
        <v>-29907520.056483913</v>
      </c>
      <c r="S1087" s="25">
        <f t="shared" ca="1" si="1047"/>
        <v>-32051366.727489937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-2160708.5044399514</v>
      </c>
      <c r="R1088" s="25">
        <f t="array" aca="1" ref="R1088" ca="1">INDEX('Lorri 401b'!L:L,MATCH('Retirement Calculator'!A1088,'Lorri 401b'!N:N,0),0)</f>
        <v>-30052586.781964108</v>
      </c>
      <c r="S1088" s="25">
        <f t="shared" ca="1" si="1047"/>
        <v>-32213295.286404058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-2177640.5955131869</v>
      </c>
      <c r="R1089" s="25">
        <f t="array" aca="1" ref="R1089" ca="1">INDEX('Lorri 401b'!L:L,MATCH('Retirement Calculator'!A1089,'Lorri 401b'!N:N,0),0)</f>
        <v>-30198257.952133805</v>
      </c>
      <c r="S1089" s="25">
        <f t="shared" ca="1" si="1047"/>
        <v>-32375898.547646992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-2194643.2369658942</v>
      </c>
      <c r="R1090" s="25">
        <f t="array" aca="1" ref="R1090" ca="1">INDEX('Lorri 401b'!L:L,MATCH('Retirement Calculator'!A1090,'Lorri 401b'!N:N,0),0)</f>
        <v>-30344536.085512541</v>
      </c>
      <c r="S1090" s="25">
        <f t="shared" ca="1" si="1047"/>
        <v>-32539179.322478436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-2211716.7227579881</v>
      </c>
      <c r="R1091" s="25">
        <f t="array" aca="1" ref="R1091" ca="1">INDEX('Lorri 401b'!L:L,MATCH('Retirement Calculator'!A1091,'Lorri 401b'!N:N,0),0)</f>
        <v>-30491423.711113691</v>
      </c>
      <c r="S1091" s="25">
        <f t="shared" ca="1" si="1047"/>
        <v>-32703140.433871679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-2228861.3480742155</v>
      </c>
      <c r="R1092" s="25">
        <f t="array" aca="1" ref="R1092" ca="1">INDEX('Lorri 401b'!L:L,MATCH('Retirement Calculator'!A1092,'Lorri 401b'!N:N,0),0)</f>
        <v>-30638923.368488178</v>
      </c>
      <c r="S1092" s="25">
        <f t="shared" ca="1" si="1047"/>
        <v>-32867784.716562394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-2246077.4093292607</v>
      </c>
      <c r="R1093" s="25">
        <f t="array" aca="1" ref="R1093" ca="1">INDEX('Lorri 401b'!L:L,MATCH('Retirement Calculator'!A1093,'Lorri 401b'!N:N,0),0)</f>
        <v>-30787037.60776839</v>
      </c>
      <c r="S1093" s="25">
        <f t="shared" ca="1" si="1047"/>
        <v>-33033115.017097652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-2263365.2041728687</v>
      </c>
      <c r="R1094" s="25">
        <f t="array" aca="1" ref="R1094" ca="1">INDEX('Lorri 401b'!L:L,MATCH('Retirement Calculator'!A1094,'Lorri 401b'!N:N,0),0)</f>
        <v>-30935768.989712272</v>
      </c>
      <c r="S1094" s="25">
        <f t="shared" ca="1" si="1047"/>
        <v>-33199134.19388514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-2280725.0314949914</v>
      </c>
      <c r="R1095" s="25">
        <f t="array" aca="1" ref="R1095" ca="1">INDEX('Lorri 401b'!L:L,MATCH('Retirement Calculator'!A1095,'Lorri 401b'!N:N,0),0)</f>
        <v>-31085120.085747585</v>
      </c>
      <c r="S1095" s="25">
        <f t="shared" ca="1" si="1047"/>
        <v>-33365845.117242575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-2298157.1914309566</v>
      </c>
      <c r="R1096" s="25">
        <f t="array" aca="1" ref="R1096" ca="1">INDEX('Lorri 401b'!L:L,MATCH('Retirement Calculator'!A1096,'Lorri 401b'!N:N,0),0)</f>
        <v>-31235093.47801638</v>
      </c>
      <c r="S1096" s="25">
        <f t="shared" ca="1" si="1047"/>
        <v>-33533250.669447336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-2315661.985366655</v>
      </c>
      <c r="R1097" s="25">
        <f t="array" aca="1" ref="R1097" ca="1">INDEX('Lorri 401b'!L:L,MATCH('Retirement Calculator'!A1097,'Lorri 401b'!N:N,0),0)</f>
        <v>-31385691.759419627</v>
      </c>
      <c r="S1097" s="25">
        <f t="shared" ca="1" si="1047"/>
        <v>-33701353.744786285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-2333239.7159437519</v>
      </c>
      <c r="R1098" s="25">
        <f t="array" aca="1" ref="R1098" ca="1">INDEX('Lorri 401b'!L:L,MATCH('Retirement Calculator'!A1098,'Lorri 401b'!N:N,0),0)</f>
        <v>-31536917.533662055</v>
      </c>
      <c r="S1098" s="25">
        <f t="shared" ca="1" si="1047"/>
        <v>-33870157.249605805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-2350890.6870649201</v>
      </c>
      <c r="R1099" s="25">
        <f t="array" aca="1" ref="R1099" ca="1">INDEX('Lorri 401b'!L:L,MATCH('Retirement Calculator'!A1099,'Lorri 401b'!N:N,0),0)</f>
        <v>-31688773.415297162</v>
      </c>
      <c r="S1099" s="25">
        <f t="shared" ca="1" si="1047"/>
        <v>-34039664.102362081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-2368615.203899093</v>
      </c>
      <c r="R1100" s="25">
        <f t="array" aca="1" ref="R1100" ca="1">INDEX('Lorri 401b'!L:L,MATCH('Retirement Calculator'!A1100,'Lorri 401b'!N:N,0),0)</f>
        <v>-31841262.029772412</v>
      </c>
      <c r="S1100" s="25">
        <f t="shared" ca="1" si="1047"/>
        <v>-34209877.233671501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-2386413.5728867417</v>
      </c>
      <c r="R1101" s="25">
        <f t="array" aca="1" ref="R1101" ca="1">INDEX('Lorri 401b'!L:L,MATCH('Retirement Calculator'!A1101,'Lorri 401b'!N:N,0),0)</f>
        <v>-31994386.013474643</v>
      </c>
      <c r="S1101" s="25">
        <f t="shared" ca="1" si="1047"/>
        <v>-34380799.586361386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-2404286.1017451724</v>
      </c>
      <c r="R1102" s="25">
        <f t="array" aca="1" ref="R1102" ca="1">INDEX('Lorri 401b'!L:L,MATCH('Retirement Calculator'!A1102,'Lorri 401b'!N:N,0),0)</f>
        <v>-32148148.013775636</v>
      </c>
      <c r="S1102" s="25">
        <f t="shared" ca="1" si="1047"/>
        <v>-34552434.115520805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-2422233.0994738466</v>
      </c>
      <c r="R1103" s="25">
        <f t="array" aca="1" ref="R1103" ca="1">INDEX('Lorri 401b'!L:L,MATCH('Retirement Calculator'!A1103,'Lorri 401b'!N:N,0),0)</f>
        <v>-32302550.68907788</v>
      </c>
      <c r="S1103" s="25">
        <f t="shared" ca="1" si="1047"/>
        <v>-34724783.788551725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-2440254.8763597235</v>
      </c>
      <c r="R1104" s="25">
        <f t="array" aca="1" ref="R1104" ca="1">INDEX('Lorri 401b'!L:L,MATCH('Retirement Calculator'!A1104,'Lorri 401b'!N:N,0),0)</f>
        <v>-32457596.70886055</v>
      </c>
      <c r="S1104" s="25">
        <f t="shared" ca="1" si="1047"/>
        <v>-34897851.585220277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-2458351.7439826247</v>
      </c>
      <c r="R1105" s="25">
        <f t="array" aca="1" ref="R1105" ca="1">INDEX('Lorri 401b'!L:L,MATCH('Retirement Calculator'!A1105,'Lorri 401b'!N:N,0),0)</f>
        <v>-32613288.753725648</v>
      </c>
      <c r="S1105" s="25">
        <f t="shared" ca="1" si="1047"/>
        <v>-35071640.497708276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-2476524.0152206216</v>
      </c>
      <c r="R1106" s="25">
        <f t="array" aca="1" ref="R1106" ca="1">INDEX('Lorri 401b'!L:L,MATCH('Retirement Calculator'!A1106,'Lorri 401b'!N:N,0),0)</f>
        <v>-32769629.515444353</v>
      </c>
      <c r="S1106" s="25">
        <f t="shared" ca="1" si="1047"/>
        <v>-35246153.530664973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-2494772.0042554433</v>
      </c>
      <c r="R1107" s="25">
        <f t="array" aca="1" ref="R1107" ca="1">INDEX('Lorri 401b'!L:L,MATCH('Retirement Calculator'!A1107,'Lorri 401b'!N:N,0),0)</f>
        <v>-32926621.697003551</v>
      </c>
      <c r="S1107" s="25">
        <f t="shared" ca="1" si="1047"/>
        <v>-35421393.701258995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-2513096.0265779104</v>
      </c>
      <c r="R1108" s="25">
        <f t="array" aca="1" ref="R1108" ca="1">INDEX('Lorri 401b'!L:L,MATCH('Retirement Calculator'!A1108,'Lorri 401b'!N:N,0),0)</f>
        <v>-33084268.01265258</v>
      </c>
      <c r="S1108" s="25">
        <f t="shared" ca="1" si="1047"/>
        <v>-35597364.039230488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-2531496.3989933878</v>
      </c>
      <c r="R1109" s="25">
        <f t="array" aca="1" ref="R1109" ca="1">INDEX('Lorri 401b'!L:L,MATCH('Retirement Calculator'!A1109,'Lorri 401b'!N:N,0),0)</f>
        <v>-33242571.187950145</v>
      </c>
      <c r="S1109" s="25">
        <f t="shared" ca="1" si="1047"/>
        <v>-35774067.586943537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-2549973.4396272628</v>
      </c>
      <c r="R1110" s="25">
        <f t="array" aca="1" ref="R1110" ca="1">INDEX('Lorri 401b'!L:L,MATCH('Retirement Calculator'!A1110,'Lorri 401b'!N:N,0),0)</f>
        <v>-33401533.959811453</v>
      </c>
      <c r="S1110" s="25">
        <f t="shared" ca="1" si="1047"/>
        <v>-35951507.399438716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-2568527.4679304454</v>
      </c>
      <c r="R1111" s="25">
        <f t="array" aca="1" ref="R1111" ca="1">INDEX('Lorri 401b'!L:L,MATCH('Retirement Calculator'!A1111,'Lorri 401b'!N:N,0),0)</f>
        <v>-33561159.076555513</v>
      </c>
      <c r="S1111" s="25">
        <f t="shared" ca="1" si="1047"/>
        <v>-36129686.544485956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-2587158.8046848914</v>
      </c>
      <c r="R1112" s="25">
        <f t="array" aca="1" ref="R1112" ca="1">INDEX('Lorri 401b'!L:L,MATCH('Retirement Calculator'!A1112,'Lorri 401b'!N:N,0),0)</f>
        <v>-33721449.297952674</v>
      </c>
      <c r="S1112" s="25">
        <f t="shared" ca="1" si="1047"/>
        <v>-36308608.102637567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-2605867.7720091478</v>
      </c>
      <c r="R1113" s="25">
        <f t="array" aca="1" ref="R1113" ca="1">INDEX('Lorri 401b'!L:L,MATCH('Retirement Calculator'!A1113,'Lorri 401b'!N:N,0),0)</f>
        <v>-33882407.395272322</v>
      </c>
      <c r="S1113" s="25">
        <f t="shared" ca="1" si="1047"/>
        <v>-36488275.167281471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-2624654.6933639217</v>
      </c>
      <c r="R1114" s="25">
        <f t="array" aca="1" ref="R1114" ca="1">INDEX('Lorri 401b'!L:L,MATCH('Retirement Calculator'!A1114,'Lorri 401b'!N:N,0),0)</f>
        <v>-34044036.151330806</v>
      </c>
      <c r="S1114" s="25">
        <f t="shared" ca="1" si="1047"/>
        <v>-36668690.844694726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-2643519.8935576738</v>
      </c>
      <c r="R1115" s="25">
        <f t="array" aca="1" ref="R1115" ca="1">INDEX('Lorri 401b'!L:L,MATCH('Retirement Calculator'!A1115,'Lorri 401b'!N:N,0),0)</f>
        <v>-34206338.360539533</v>
      </c>
      <c r="S1115" s="25">
        <f t="shared" ca="1" si="1047"/>
        <v>-36849858.254097208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-2662463.6987522333</v>
      </c>
      <c r="R1116" s="25">
        <f t="array" aca="1" ref="R1116" ca="1">INDEX('Lorri 401b'!L:L,MATCH('Retirement Calculator'!A1116,'Lorri 401b'!N:N,0),0)</f>
        <v>-34369316.828953296</v>
      </c>
      <c r="S1116" s="25">
        <f t="shared" ca="1" si="1047"/>
        <v>-37031780.527705528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-2681486.4364684368</v>
      </c>
      <c r="R1117" s="25">
        <f t="array" aca="1" ref="R1117" ca="1">INDEX('Lorri 401b'!L:L,MATCH('Retirement Calculator'!A1117,'Lorri 401b'!N:N,0),0)</f>
        <v>-34532974.374318779</v>
      </c>
      <c r="S1117" s="25">
        <f t="shared" ca="1" si="1047"/>
        <v>-37214460.810787216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-2700588.4355917913</v>
      </c>
      <c r="R1118" s="25">
        <f t="array" aca="1" ref="R1118" ca="1">INDEX('Lorri 401b'!L:L,MATCH('Retirement Calculator'!A1118,'Lorri 401b'!N:N,0),0)</f>
        <v>-34697313.82612329</v>
      </c>
      <c r="S1118" s="25">
        <f t="shared" ca="1" si="1047"/>
        <v>-37397902.261715084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-2719770.0263781599</v>
      </c>
      <c r="R1119" s="25">
        <f t="array" aca="1" ref="R1119" ca="1">INDEX('Lorri 401b'!L:L,MATCH('Retirement Calculator'!A1119,'Lorri 401b'!N:N,0),0)</f>
        <v>-34862338.025643647</v>
      </c>
      <c r="S1119" s="25">
        <f t="shared" ca="1" si="1047"/>
        <v>-37582108.052021809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-2739031.5404594713</v>
      </c>
      <c r="R1120" s="25">
        <f t="array" aca="1" ref="R1120" ca="1">INDEX('Lorri 401b'!L:L,MATCH('Retirement Calculator'!A1120,'Lorri 401b'!N:N,0),0)</f>
        <v>-35028049.825995341</v>
      </c>
      <c r="S1120" s="25">
        <f t="shared" ca="1" si="1047"/>
        <v>-37767081.36645481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-2758373.3108494552</v>
      </c>
      <c r="R1121" s="25">
        <f t="array" aca="1" ref="R1121" ca="1">INDEX('Lorri 401b'!L:L,MATCH('Retirement Calculator'!A1121,'Lorri 401b'!N:N,0),0)</f>
        <v>-35194452.092181832</v>
      </c>
      <c r="S1121" s="25">
        <f t="shared" ca="1" si="1047"/>
        <v>-37952825.40303129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-2777795.6719493973</v>
      </c>
      <c r="R1122" s="25">
        <f t="array" aca="1" ref="R1122" ca="1">INDEX('Lorri 401b'!L:L,MATCH('Retirement Calculator'!A1122,'Lorri 401b'!N:N,0),0)</f>
        <v>-35361547.701144099</v>
      </c>
      <c r="S1122" s="25">
        <f t="shared" ca="1" si="1047"/>
        <v>-38139343.373093493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-2797298.9595539225</v>
      </c>
      <c r="R1123" s="25">
        <f t="array" aca="1" ref="R1123" ca="1">INDEX('Lorri 401b'!L:L,MATCH('Retirement Calculator'!A1123,'Lorri 401b'!N:N,0),0)</f>
        <v>-35529339.541810378</v>
      </c>
      <c r="S1123" s="25">
        <f t="shared" ca="1" si="1047"/>
        <v>-38326638.501364298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-2816883.5108567998</v>
      </c>
      <c r="R1124" s="25">
        <f t="array" aca="1" ref="R1124" ca="1">INDEX('Lorri 401b'!L:L,MATCH('Retirement Calculator'!A1124,'Lorri 401b'!N:N,0),0)</f>
        <v>-35697830.515146099</v>
      </c>
      <c r="S1124" s="25">
        <f t="shared" ca="1" si="1047"/>
        <v>-38514714.026002899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-2836549.6644567722</v>
      </c>
      <c r="R1125" s="25">
        <f t="array" aca="1" ref="R1125" ca="1">INDEX('Lorri 401b'!L:L,MATCH('Retirement Calculator'!A1125,'Lorri 401b'!N:N,0),0)</f>
        <v>-35867023.534204058</v>
      </c>
      <c r="S1125" s="25">
        <f t="shared" ca="1" si="1047"/>
        <v>-38703573.198660828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-2856297.7603634112</v>
      </c>
      <c r="R1126" s="25">
        <f t="array" aca="1" ref="R1126" ca="1">INDEX('Lorri 401b'!L:L,MATCH('Retirement Calculator'!A1126,'Lorri 401b'!N:N,0),0)</f>
        <v>-36036921.524174757</v>
      </c>
      <c r="S1126" s="25">
        <f t="shared" ca="1" si="1047"/>
        <v>-38893219.284538165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-2876128.1400029948</v>
      </c>
      <c r="R1127" s="25">
        <f t="array" aca="1" ref="R1127" ca="1">INDEX('Lorri 401b'!L:L,MATCH('Retirement Calculator'!A1127,'Lorri 401b'!N:N,0),0)</f>
        <v>-36207527.422436997</v>
      </c>
      <c r="S1127" s="25">
        <f t="shared" ca="1" si="1047"/>
        <v>-39083655.562439993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-2896041.1462244098</v>
      </c>
      <c r="R1128" s="25">
        <f t="array" aca="1" ref="R1128" ca="1">INDEX('Lorri 401b'!L:L,MATCH('Retirement Calculator'!A1128,'Lorri 401b'!N:N,0),0)</f>
        <v>-36378844.178608663</v>
      </c>
      <c r="S1128" s="25">
        <f t="shared" ca="1" si="1047"/>
        <v>-39274885.324833073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-2916037.1233050809</v>
      </c>
      <c r="R1129" s="25">
        <f t="array" aca="1" ref="R1129" ca="1">INDEX('Lorri 401b'!L:L,MATCH('Retirement Calculator'!A1129,'Lorri 401b'!N:N,0),0)</f>
        <v>-36550874.754597716</v>
      </c>
      <c r="S1129" s="25">
        <f t="shared" ca="1" si="1047"/>
        <v>-39466911.877902798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-2936116.4169569216</v>
      </c>
      <c r="R1130" s="25">
        <f t="array" aca="1" ref="R1130" ca="1">INDEX('Lorri 401b'!L:L,MATCH('Retirement Calculator'!A1130,'Lorri 401b'!N:N,0),0)</f>
        <v>-36723622.124653384</v>
      </c>
      <c r="S1130" s="25">
        <f t="shared" ca="1" si="1047"/>
        <v>-39659738.541610308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-2956279.3743323111</v>
      </c>
      <c r="R1131" s="25">
        <f t="array" aca="1" ref="R1131" ca="1">INDEX('Lorri 401b'!L:L,MATCH('Retirement Calculator'!A1131,'Lorri 401b'!N:N,0),0)</f>
        <v>-36897089.275417618</v>
      </c>
      <c r="S1131" s="25">
        <f t="shared" ca="1" si="1047"/>
        <v>-39853368.649749927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-2976526.3440300985</v>
      </c>
      <c r="R1132" s="25">
        <f t="array" aca="1" ref="R1132" ca="1">INDEX('Lorri 401b'!L:L,MATCH('Retirement Calculator'!A1132,'Lorri 401b'!N:N,0),0)</f>
        <v>-37071279.205976702</v>
      </c>
      <c r="S1132" s="25">
        <f t="shared" ca="1" si="1047"/>
        <v>-40047805.550006799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-2996857.6761016264</v>
      </c>
      <c r="R1133" s="25">
        <f t="array" aca="1" ref="R1133" ca="1">INDEX('Lorri 401b'!L:L,MATCH('Retirement Calculator'!A1133,'Lorri 401b'!N:N,0),0)</f>
        <v>-37246194.927913122</v>
      </c>
      <c r="S1133" s="25">
        <f t="shared" ca="1" si="1047"/>
        <v>-40243052.604014747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-3017273.7220567856</v>
      </c>
      <c r="R1134" s="25">
        <f t="array" aca="1" ref="R1134" ca="1">INDEX('Lorri 401b'!L:L,MATCH('Retirement Calculator'!A1134,'Lorri 401b'!N:N,0),0)</f>
        <v>-37421839.465357609</v>
      </c>
      <c r="S1134" s="25">
        <f t="shared" ca="1" si="1047"/>
        <v>-40439113.187414393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-3037774.8348700916</v>
      </c>
      <c r="R1135" s="25">
        <f t="array" aca="1" ref="R1135" ca="1">INDEX('Lorri 401b'!L:L,MATCH('Retirement Calculator'!A1135,'Lorri 401b'!N:N,0),0)</f>
        <v>-37598215.855041444</v>
      </c>
      <c r="S1135" s="25">
        <f t="shared" ca="1" si="1047"/>
        <v>-40635990.689911537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-3058361.3689867863</v>
      </c>
      <c r="R1136" s="25">
        <f t="array" aca="1" ref="R1136" ca="1">INDEX('Lorri 401b'!L:L,MATCH('Retirement Calculator'!A1136,'Lorri 401b'!N:N,0),0)</f>
        <v>-37775327.146348961</v>
      </c>
      <c r="S1136" s="25">
        <f t="shared" ca="1" si="1047"/>
        <v>-40833688.515335746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-3079033.680328967</v>
      </c>
      <c r="R1137" s="25">
        <f t="array" aca="1" ref="R1137" ca="1">INDEX('Lorri 401b'!L:L,MATCH('Retirement Calculator'!A1137,'Lorri 401b'!N:N,0),0)</f>
        <v>-37953176.401370265</v>
      </c>
      <c r="S1137" s="25">
        <f t="shared" ca="1" si="1047"/>
        <v>-41032210.08169923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-3099792.1263017403</v>
      </c>
      <c r="R1138" s="25">
        <f t="array" aca="1" ref="R1138" ca="1">INDEX('Lorri 401b'!L:L,MATCH('Retirement Calculator'!A1138,'Lorri 401b'!N:N,0),0)</f>
        <v>-38131766.694954157</v>
      </c>
      <c r="S1138" s="25">
        <f t="shared" ca="1" si="1047"/>
        <v>-41231558.8212559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-3120637.0657994002</v>
      </c>
      <c r="R1139" s="25">
        <f t="array" aca="1" ref="R1139" ca="1">INDEX('Lorri 401b'!L:L,MATCH('Retirement Calculator'!A1139,'Lorri 401b'!N:N,0),0)</f>
        <v>-38311101.114761315</v>
      </c>
      <c r="S1139" s="25">
        <f t="shared" ca="1" si="1047"/>
        <v>-41431738.180560715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-3141568.8592116334</v>
      </c>
      <c r="R1140" s="25">
        <f t="array" aca="1" ref="R1140" ca="1">INDEX('Lorri 401b'!L:L,MATCH('Retirement Calculator'!A1140,'Lorri 401b'!N:N,0),0)</f>
        <v>-38491182.76131767</v>
      </c>
      <c r="S1140" s="25">
        <f t="shared" ca="1" si="1047"/>
        <v>-41632751.620529301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-3162587.8684297511</v>
      </c>
      <c r="R1141" s="25">
        <f t="array" aca="1" ref="R1141" ca="1">INDEX('Lorri 401b'!L:L,MATCH('Retirement Calculator'!A1141,'Lorri 401b'!N:N,0),0)</f>
        <v>-38672014.748068005</v>
      </c>
      <c r="S1141" s="25">
        <f t="shared" ca="1" si="1047"/>
        <v>-41834602.616497755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-3183694.4568529446</v>
      </c>
      <c r="R1142" s="25">
        <f t="array" aca="1" ref="R1142" ca="1">INDEX('Lorri 401b'!L:L,MATCH('Retirement Calculator'!A1142,'Lorri 401b'!N:N,0),0)</f>
        <v>-38853600.201429799</v>
      </c>
      <c r="S1142" s="25">
        <f t="shared" ca="1" si="1047"/>
        <v>-42037294.658282742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-3204888.9893945679</v>
      </c>
      <c r="R1143" s="25">
        <f t="array" aca="1" ref="R1143" ca="1">INDEX('Lorri 401b'!L:L,MATCH('Retirement Calculator'!A1143,'Lorri 401b'!N:N,0),0)</f>
        <v>-39035942.26084727</v>
      </c>
      <c r="S1143" s="25">
        <f t="shared" ca="1" si="1047"/>
        <v>-42240831.250241838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-3226171.8324884479</v>
      </c>
      <c r="R1144" s="25">
        <f t="array" aca="1" ref="R1144" ca="1">INDEX('Lorri 401b'!L:L,MATCH('Retirement Calculator'!A1144,'Lorri 401b'!N:N,0),0)</f>
        <v>-39219044.07884565</v>
      </c>
      <c r="S1144" s="25">
        <f t="shared" ca="1" si="1047"/>
        <v>-42445215.911334097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-3247543.3540952192</v>
      </c>
      <c r="R1145" s="25">
        <f t="array" aca="1" ref="R1145" ca="1">INDEX('Lorri 401b'!L:L,MATCH('Retirement Calculator'!A1145,'Lorri 401b'!N:N,0),0)</f>
        <v>-39402908.821085684</v>
      </c>
      <c r="S1145" s="25">
        <f t="shared" ca="1" si="1047"/>
        <v>-42650452.175180905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-3269003.9237086852</v>
      </c>
      <c r="R1146" s="25">
        <f t="array" aca="1" ref="R1146" ca="1">INDEX('Lorri 401b'!L:L,MATCH('Retirement Calculator'!A1146,'Lorri 401b'!N:N,0),0)</f>
        <v>-39587539.666418388</v>
      </c>
      <c r="S1146" s="25">
        <f t="shared" ca="1" si="1047"/>
        <v>-42856543.590127073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-3290553.9123622072</v>
      </c>
      <c r="R1147" s="25">
        <f t="array" aca="1" ref="R1147" ca="1">INDEX('Lorri 401b'!L:L,MATCH('Retirement Calculator'!A1147,'Lorri 401b'!N:N,0),0)</f>
        <v>-39772939.806939982</v>
      </c>
      <c r="S1147" s="25">
        <f t="shared" ca="1" si="1047"/>
        <v>-43063493.719302192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-3312193.692635119</v>
      </c>
      <c r="R1148" s="25">
        <f t="array" aca="1" ref="R1148" ca="1">INDEX('Lorri 401b'!L:L,MATCH('Retirement Calculator'!A1148,'Lorri 401b'!N:N,0),0)</f>
        <v>-39959112.448047079</v>
      </c>
      <c r="S1148" s="25">
        <f t="shared" ca="1" si="1047"/>
        <v>-43271306.140682198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-3333923.638659168</v>
      </c>
      <c r="R1149" s="25">
        <f t="array" aca="1" ref="R1149" ca="1">INDEX('Lorri 401b'!L:L,MATCH('Retirement Calculator'!A1149,'Lorri 401b'!N:N,0),0)</f>
        <v>-40146060.808492124</v>
      </c>
      <c r="S1149" s="25">
        <f t="shared" ca="1" si="1047"/>
        <v>-43479984.447151288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-3355744.1261249837</v>
      </c>
      <c r="R1150" s="25">
        <f t="array" aca="1" ref="R1150" ca="1">INDEX('Lorri 401b'!L:L,MATCH('Retirement Calculator'!A1150,'Lorri 401b'!N:N,0),0)</f>
        <v>-40333788.120439023</v>
      </c>
      <c r="S1150" s="25">
        <f t="shared" ca="1" si="1047"/>
        <v>-43689532.246564008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-3377655.5322885737</v>
      </c>
      <c r="R1151" s="25">
        <f t="array" aca="1" ref="R1151" ca="1">INDEX('Lorri 401b'!L:L,MATCH('Retirement Calculator'!A1151,'Lorri 401b'!N:N,0),0)</f>
        <v>-40522297.62951903</v>
      </c>
      <c r="S1151" s="25">
        <f t="shared" ca="1" si="1047"/>
        <v>-43899953.161807604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-3399658.2359778453</v>
      </c>
      <c r="R1152" s="25">
        <f t="array" aca="1" ref="R1152" ca="1">INDEX('Lorri 401b'!L:L,MATCH('Retirement Calculator'!A1152,'Lorri 401b'!N:N,0),0)</f>
        <v>-40711592.594886877</v>
      </c>
      <c r="S1152" s="25">
        <f t="shared" ca="1" si="1047"/>
        <v>-44111250.83086472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-3421752.6175991558</v>
      </c>
      <c r="R1153" s="25">
        <f t="array" aca="1" ref="R1153" ca="1">INDEX('Lorri 401b'!L:L,MATCH('Retirement Calculator'!A1153,'Lorri 401b'!N:N,0),0)</f>
        <v>-40901676.289277084</v>
      </c>
      <c r="S1153" s="25">
        <f t="shared" ca="1" si="1047"/>
        <v>-44323428.906876236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-3443939.0591438883</v>
      </c>
      <c r="R1154" s="25">
        <f t="array" aca="1" ref="R1154" ca="1">INDEX('Lorri 401b'!L:L,MATCH('Retirement Calculator'!A1154,'Lorri 401b'!N:N,0),0)</f>
        <v>-41092551.999060586</v>
      </c>
      <c r="S1154" s="25">
        <f t="shared" ca="1" si="1047"/>
        <v>-44536491.058204472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-3466217.9441950573</v>
      </c>
      <c r="R1155" s="25">
        <f t="array" aca="1" ref="R1155" ca="1">INDEX('Lorri 401b'!L:L,MATCH('Retirement Calculator'!A1155,'Lorri 401b'!N:N,0),0)</f>
        <v>-41284223.024301521</v>
      </c>
      <c r="S1155" s="25">
        <f t="shared" ca="1" si="1047"/>
        <v>-44750440.968496576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-3488589.6579339392</v>
      </c>
      <c r="R1156" s="25">
        <f t="array" aca="1" ref="R1156" ca="1">INDEX('Lorri 401b'!L:L,MATCH('Retirement Calculator'!A1156,'Lorri 401b'!N:N,0),0)</f>
        <v>-41476692.678814292</v>
      </c>
      <c r="S1156" s="25">
        <f t="shared" ca="1" si="1047"/>
        <v>-44965282.336748227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-3511054.5871467334</v>
      </c>
      <c r="R1157" s="25">
        <f t="array" aca="1" ref="R1157" ca="1">INDEX('Lorri 401b'!L:L,MATCH('Retirement Calculator'!A1157,'Lorri 401b'!N:N,0),0)</f>
        <v>-41669964.290220864</v>
      </c>
      <c r="S1157" s="25">
        <f t="shared" ca="1" si="1047"/>
        <v>-45181018.877367601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-3533613.1202312475</v>
      </c>
      <c r="R1158" s="25">
        <f t="array" aca="1" ref="R1158" ca="1">INDEX('Lorri 401b'!L:L,MATCH('Retirement Calculator'!A1158,'Lorri 401b'!N:N,0),0)</f>
        <v>-41864041.200008295</v>
      </c>
      <c r="S1158" s="25">
        <f t="shared" ca="1" si="1047"/>
        <v>-45397654.320239544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-3556265.6472036135</v>
      </c>
      <c r="R1159" s="25">
        <f t="array" aca="1" ref="R1159" ca="1">INDEX('Lorri 401b'!L:L,MATCH('Retirement Calculator'!A1159,'Lorri 401b'!N:N,0),0)</f>
        <v>-42058926.763586514</v>
      </c>
      <c r="S1159" s="25">
        <f t="shared" ca="1" si="1047"/>
        <v>-45615192.41079013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-3579012.5597050311</v>
      </c>
      <c r="R1160" s="25">
        <f t="array" aca="1" ref="R1160" ca="1">INDEX('Lorri 401b'!L:L,MATCH('Retirement Calculator'!A1160,'Lorri 401b'!N:N,0),0)</f>
        <v>-42254624.350346304</v>
      </c>
      <c r="S1160" s="25">
        <f t="shared" ca="1" si="1047"/>
        <v>-45833636.910051338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-3601854.2510085381</v>
      </c>
      <c r="R1161" s="25">
        <f t="array" aca="1" ref="R1161" ca="1">INDEX('Lorri 401b'!L:L,MATCH('Retirement Calculator'!A1161,'Lorri 401b'!N:N,0),0)</f>
        <v>-42451137.343717597</v>
      </c>
      <c r="S1161" s="25">
        <f t="shared" ca="1" si="1047"/>
        <v>-46052991.594726138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-3624791.1160258097</v>
      </c>
      <c r="R1162" s="25">
        <f t="array" aca="1" ref="R1162" ca="1">INDEX('Lorri 401b'!L:L,MATCH('Retirement Calculator'!A1162,'Lorri 401b'!N:N,0),0)</f>
        <v>-42648469.141227931</v>
      </c>
      <c r="S1162" s="25">
        <f t="shared" ca="1" si="1047"/>
        <v>-46273260.257253744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-3647823.5513139865</v>
      </c>
      <c r="R1163" s="25">
        <f t="array" aca="1" ref="R1163" ca="1">INDEX('Lorri 401b'!L:L,MATCH('Retirement Calculator'!A1163,'Lorri 401b'!N:N,0),0)</f>
        <v>-42846623.154561229</v>
      </c>
      <c r="S1163" s="25">
        <f t="shared" ca="1" si="1047"/>
        <v>-46494446.705875218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-3670951.9550825306</v>
      </c>
      <c r="R1164" s="25">
        <f t="array" aca="1" ref="R1164" ca="1">INDEX('Lorri 401b'!L:L,MATCH('Retirement Calculator'!A1164,'Lorri 401b'!N:N,0),0)</f>
        <v>-43045602.809616745</v>
      </c>
      <c r="S1164" s="25">
        <f t="shared" ca="1" si="1047"/>
        <v>-46716554.764699273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-3694176.7272001104</v>
      </c>
      <c r="R1165" s="25">
        <f t="array" aca="1" ref="R1165" ca="1">INDEX('Lorri 401b'!L:L,MATCH('Retirement Calculator'!A1165,'Lorri 401b'!N:N,0),0)</f>
        <v>-43245411.546568327</v>
      </c>
      <c r="S1165" s="25">
        <f t="shared" ca="1" si="1047"/>
        <v>-46939588.27376844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-3717498.2692015134</v>
      </c>
      <c r="R1166" s="25">
        <f t="array" aca="1" ref="R1166" ca="1">INDEX('Lorri 401b'!L:L,MATCH('Retirement Calculator'!A1166,'Lorri 401b'!N:N,0),0)</f>
        <v>-43446052.819923878</v>
      </c>
      <c r="S1166" s="25">
        <f t="shared" ca="1" si="1047"/>
        <v>-47163551.089125395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-3740916.9842945891</v>
      </c>
      <c r="R1167" s="25">
        <f t="array" aca="1" ref="R1167" ca="1">INDEX('Lorri 401b'!L:L,MATCH('Retirement Calculator'!A1167,'Lorri 401b'!N:N,0),0)</f>
        <v>-43647530.098585077</v>
      </c>
      <c r="S1167" s="25">
        <f t="shared" ca="1" si="1047"/>
        <v>-47388447.082879663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-3764433.2773672193</v>
      </c>
      <c r="R1168" s="25">
        <f t="array" aca="1" ref="R1168" ca="1">INDEX('Lorri 401b'!L:L,MATCH('Retirement Calculator'!A1168,'Lorri 401b'!N:N,0),0)</f>
        <v>-43849846.865907364</v>
      </c>
      <c r="S1168" s="25">
        <f t="shared" ca="1" si="1047"/>
        <v>-47614280.143274583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-3788047.5549943186</v>
      </c>
      <c r="R1169" s="25">
        <f t="array" aca="1" ref="R1169" ca="1">INDEX('Lorri 401b'!L:L,MATCH('Retirement Calculator'!A1169,'Lorri 401b'!N:N,0),0)</f>
        <v>-44053006.619760156</v>
      </c>
      <c r="S1169" s="25">
        <f t="shared" ca="1" si="1047"/>
        <v>-47841054.174754471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-3811760.225444864</v>
      </c>
      <c r="R1170" s="25">
        <f t="array" aca="1" ref="R1170" ca="1">INDEX('Lorri 401b'!L:L,MATCH('Retirement Calculator'!A1170,'Lorri 401b'!N:N,0),0)</f>
        <v>-44257012.872587338</v>
      </c>
      <c r="S1170" s="25">
        <f t="shared" ca="1" si="1047"/>
        <v>-48068773.098032199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-3835571.6986889536</v>
      </c>
      <c r="R1171" s="25">
        <f t="array" aca="1" ref="R1171" ca="1">INDEX('Lorri 401b'!L:L,MATCH('Retirement Calculator'!A1171,'Lorri 401b'!N:N,0),0)</f>
        <v>-44461869.151467964</v>
      </c>
      <c r="S1171" s="25">
        <f t="shared" ca="1" si="1047"/>
        <v>-48297440.850156918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16.057534246575344</v>
      </c>
      <c r="R1" s="400"/>
      <c r="S1" s="400"/>
      <c r="T1" s="400"/>
      <c r="U1" s="400"/>
      <c r="V1" s="401">
        <f ca="1">(TODAY()-B16)/365</f>
        <v>16.553424657534247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18.80821917808219</v>
      </c>
      <c r="B2" s="338">
        <v>39356</v>
      </c>
      <c r="C2" s="338">
        <f ca="1">TODAY()</f>
        <v>46221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0.11354390978813172</v>
      </c>
      <c r="G2" s="402">
        <f ca="1">(72/(F2*100))</f>
        <v>6.3411591281601138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0.11354390978813172</v>
      </c>
      <c r="E4" s="400"/>
      <c r="F4" s="296"/>
      <c r="G4" s="296"/>
      <c r="H4" s="296"/>
      <c r="I4" s="400"/>
      <c r="J4" s="296">
        <f ca="1">XIRR(H8:H83,B8:B83)</f>
        <v>0.11533244252204894</v>
      </c>
      <c r="K4" s="296"/>
      <c r="L4" s="296"/>
      <c r="M4" s="296"/>
      <c r="N4" s="400"/>
      <c r="O4" s="296">
        <f ca="1">XIRR(L7:L83,B7:B83)</f>
        <v>0.11278684735298158</v>
      </c>
      <c r="P4" s="296"/>
      <c r="Q4" s="296"/>
      <c r="R4" s="400"/>
      <c r="S4" s="400"/>
      <c r="T4" s="296">
        <f ca="1">XIRR(Q18:Q83,B18:B83)</f>
        <v>0.11216843724250794</v>
      </c>
      <c r="U4" s="296"/>
      <c r="V4" s="296"/>
      <c r="W4" s="296"/>
      <c r="X4" s="400"/>
      <c r="Y4" s="296">
        <f ca="1">XIRR(V16:V83,B16:B83)</f>
        <v>0.11172977089881897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46221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46221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0.21977797398773583</v>
      </c>
      <c r="O1" s="571" t="s">
        <v>626</v>
      </c>
      <c r="P1" s="553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13.872689938398358</v>
      </c>
      <c r="D3" s="429" t="s">
        <v>633</v>
      </c>
      <c r="E3" s="441">
        <f ca="1">'TSP-401K'!J4</f>
        <v>0.11533244252204894</v>
      </c>
      <c r="F3" s="429" t="s">
        <v>633</v>
      </c>
      <c r="G3" s="441">
        <f ca="1">'TSP-401K'!O4</f>
        <v>0.11278684735298158</v>
      </c>
      <c r="H3" s="429" t="s">
        <v>633</v>
      </c>
      <c r="I3" s="441">
        <f ca="1">'TSP-401K'!T4</f>
        <v>0.11216843724250794</v>
      </c>
      <c r="J3" s="429" t="s">
        <v>633</v>
      </c>
      <c r="K3" s="441">
        <f ca="1">'TSP-401K'!Y4</f>
        <v>0.11172977089881897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13.872689938398358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6593776.3918612311</v>
      </c>
      <c r="D8" s="429" t="s">
        <v>639</v>
      </c>
      <c r="E8" s="445">
        <f ca="1">FV(E3/26,C3*26,-(E2*0.1)/26,-E6,1)</f>
        <v>2508921.0328613389</v>
      </c>
      <c r="F8" s="429" t="s">
        <v>639</v>
      </c>
      <c r="G8" s="445">
        <f ca="1">FV(G3/12,12*C3,-(G2*0.1)/12,-G6,1)</f>
        <v>727849.19786197005</v>
      </c>
      <c r="H8" s="429" t="s">
        <v>639</v>
      </c>
      <c r="I8" s="445">
        <f ca="1">FV(I3/24,C5*24,-(I2*0.1)/24,-I6,1)</f>
        <v>2473969.0620666784</v>
      </c>
      <c r="J8" s="429" t="s">
        <v>639</v>
      </c>
      <c r="K8" s="445">
        <f ca="1">FV(K3/24,C5*24,-(K2*0.055)/24,-K6,1)</f>
        <v>883037.09907124378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3236770.2307233089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74.666666666666671</v>
      </c>
      <c r="C4" s="463">
        <f ca="1">(SUMIFS(H:H,I:I,"&gt;0",L:L,"&lt;0"))</f>
        <v>896</v>
      </c>
      <c r="D4" s="456">
        <f t="array" aca="1" ref="D4" ca="1">INDEX(N:N,MATCH(C4,H:H,0),0)</f>
        <v>78529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3236770.2307233089</v>
      </c>
      <c r="C8" s="447">
        <f t="shared" ref="C8:C136" si="0">SUMIF(G:G,A8,J:J)</f>
        <v>377513.19893278764</v>
      </c>
      <c r="D8" s="447">
        <f ca="1">SUMIF(G:G,1,K:K)</f>
        <v>155217.14797650627</v>
      </c>
      <c r="E8" s="447">
        <f t="shared" ref="E8:E136" ca="1" si="1">B8-C8+D8</f>
        <v>3014474.1797670275</v>
      </c>
      <c r="F8" s="431"/>
      <c r="G8" s="459">
        <v>1</v>
      </c>
      <c r="H8" s="459">
        <v>1</v>
      </c>
      <c r="I8" s="444">
        <f ca="1">B1</f>
        <v>3236770.2307233089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13355.461656162124</v>
      </c>
      <c r="L8" s="444">
        <f t="shared" ref="L8:L262" ca="1" si="3">I8-J8+K8</f>
        <v>3218666.2591350721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3014474.1797670275</v>
      </c>
      <c r="C9" s="447">
        <f t="shared" si="0"/>
        <v>377513.19893278764</v>
      </c>
      <c r="D9" s="447">
        <f ca="1">SUMIF(G:G,2,K:K)</f>
        <v>143844.06011796859</v>
      </c>
      <c r="E9" s="447">
        <f t="shared" ca="1" si="1"/>
        <v>2780805.0409522085</v>
      </c>
      <c r="F9" s="431"/>
      <c r="G9" s="459">
        <v>1</v>
      </c>
      <c r="H9" s="459">
        <v>2</v>
      </c>
      <c r="I9" s="444">
        <f t="shared" ref="I9:I263" ca="1" si="5">L8</f>
        <v>3218666.2591350721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13280.028441211138</v>
      </c>
      <c r="L9" s="444">
        <f t="shared" ca="1" si="3"/>
        <v>3200486.8543318845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2780805.0409522085</v>
      </c>
      <c r="C10" s="447">
        <f t="shared" si="0"/>
        <v>377513.19893278764</v>
      </c>
      <c r="D10" s="447">
        <f ca="1">SUMIF(G:G,3,K:K)</f>
        <v>131889.10349981237</v>
      </c>
      <c r="E10" s="447">
        <f t="shared" ca="1" si="1"/>
        <v>2535180.9455192336</v>
      </c>
      <c r="F10" s="431"/>
      <c r="G10" s="459">
        <v>1</v>
      </c>
      <c r="H10" s="459">
        <v>3</v>
      </c>
      <c r="I10" s="444">
        <f t="shared" ca="1" si="5"/>
        <v>3200486.8543318845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13204.280921197857</v>
      </c>
      <c r="L10" s="444">
        <f t="shared" ca="1" si="3"/>
        <v>3182231.7020086837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2535180.9455192336</v>
      </c>
      <c r="C11" s="447">
        <f t="shared" si="0"/>
        <v>372857.19893278764</v>
      </c>
      <c r="D11" s="447">
        <f ca="1">SUMIF(G:G,4,K:K)</f>
        <v>119390.88210937293</v>
      </c>
      <c r="E11" s="447">
        <f t="shared" ca="1" si="1"/>
        <v>2281714.6286958186</v>
      </c>
      <c r="F11" s="431"/>
      <c r="G11" s="459">
        <v>1</v>
      </c>
      <c r="H11" s="459">
        <v>4</v>
      </c>
      <c r="I11" s="444">
        <f t="shared" ca="1" si="5"/>
        <v>3182231.7020086837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13128.217786517853</v>
      </c>
      <c r="L11" s="444">
        <f t="shared" ca="1" si="3"/>
        <v>3163900.4865508028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2281714.6286958186</v>
      </c>
      <c r="C12" s="447">
        <f t="shared" si="0"/>
        <v>368201.19893278764</v>
      </c>
      <c r="D12" s="447">
        <f ca="1">SUMIF(G:G,5,K:K)</f>
        <v>106610.78428844929</v>
      </c>
      <c r="E12" s="447">
        <f t="shared" ca="1" si="1"/>
        <v>2020124.2140514802</v>
      </c>
      <c r="F12" s="431"/>
      <c r="G12" s="459">
        <v>1</v>
      </c>
      <c r="H12" s="459">
        <v>5</v>
      </c>
      <c r="I12" s="444">
        <f t="shared" ca="1" si="5"/>
        <v>3163900.4865508028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13051.837722110016</v>
      </c>
      <c r="L12" s="444">
        <f t="shared" ca="1" si="3"/>
        <v>3145492.8910285141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2020124.2140514802</v>
      </c>
      <c r="C13" s="447">
        <f t="shared" si="0"/>
        <v>257645.72060989373</v>
      </c>
      <c r="D13" s="447">
        <f ca="1">SUMIF(G:G,6,K:K)</f>
        <v>94616.967182472872</v>
      </c>
      <c r="E13" s="447">
        <f t="shared" ca="1" si="1"/>
        <v>1857095.4606240592</v>
      </c>
      <c r="F13" s="431"/>
      <c r="G13" s="459">
        <v>1</v>
      </c>
      <c r="H13" s="459">
        <v>6</v>
      </c>
      <c r="I13" s="444">
        <f t="shared" ca="1" si="5"/>
        <v>3145492.8910285141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12975.139407433813</v>
      </c>
      <c r="L13" s="444">
        <f t="shared" ca="1" si="3"/>
        <v>3127008.5971915494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1857095.4606240592</v>
      </c>
      <c r="C14" s="447">
        <f t="shared" si="0"/>
        <v>102868.05095784225</v>
      </c>
      <c r="D14" s="447">
        <f ca="1">SUMIF(G:G,7,K:K)</f>
        <v>92183.507843093699</v>
      </c>
      <c r="E14" s="447">
        <f t="shared" ca="1" si="1"/>
        <v>1846410.9175093106</v>
      </c>
      <c r="F14" s="431"/>
      <c r="G14" s="459">
        <v>1</v>
      </c>
      <c r="H14" s="459">
        <v>7</v>
      </c>
      <c r="I14" s="444">
        <f t="shared" ca="1" si="5"/>
        <v>3127008.5971915494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12898.121516446461</v>
      </c>
      <c r="L14" s="444">
        <f t="shared" ca="1" si="3"/>
        <v>3108447.2854635972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1846410.9175093106</v>
      </c>
      <c r="C15" s="447">
        <f t="shared" si="0"/>
        <v>102868.05095784225</v>
      </c>
      <c r="D15" s="447">
        <f ca="1">SUMIF(G:G,8,K:K)</f>
        <v>91636.866339343993</v>
      </c>
      <c r="E15" s="447">
        <f t="shared" ca="1" si="1"/>
        <v>1835179.7328908124</v>
      </c>
      <c r="F15" s="431"/>
      <c r="G15" s="459">
        <v>1</v>
      </c>
      <c r="H15" s="459">
        <v>8</v>
      </c>
      <c r="I15" s="444">
        <f t="shared" ca="1" si="5"/>
        <v>3108447.2854635972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12820.782717579994</v>
      </c>
      <c r="L15" s="444">
        <f t="shared" ca="1" si="3"/>
        <v>3089808.6349367783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1835179.7328908124</v>
      </c>
      <c r="C16" s="447">
        <f t="shared" si="0"/>
        <v>95430.955357842235</v>
      </c>
      <c r="D16" s="447">
        <f ca="1">SUMIF(G:G,9,K:K)</f>
        <v>91250.791705140873</v>
      </c>
      <c r="E16" s="447">
        <f t="shared" ca="1" si="1"/>
        <v>1830999.5692381111</v>
      </c>
      <c r="F16" s="431"/>
      <c r="G16" s="459">
        <v>1</v>
      </c>
      <c r="H16" s="459">
        <v>9</v>
      </c>
      <c r="I16" s="444">
        <f t="shared" ca="1" si="5"/>
        <v>3089808.6349367783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12743.121673718248</v>
      </c>
      <c r="L16" s="444">
        <f t="shared" ca="1" si="3"/>
        <v>3071092.3233660976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1830999.5692381111</v>
      </c>
      <c r="C17" s="447">
        <f t="shared" si="0"/>
        <v>94754.855757842233</v>
      </c>
      <c r="D17" s="447">
        <f ca="1">SUMIF(G:G,10,K:K)</f>
        <v>91071.517137905495</v>
      </c>
      <c r="E17" s="447">
        <f t="shared" ca="1" si="1"/>
        <v>1827316.2306181744</v>
      </c>
      <c r="F17" s="431"/>
      <c r="G17" s="459">
        <v>1</v>
      </c>
      <c r="H17" s="459">
        <v>10</v>
      </c>
      <c r="I17" s="444">
        <f t="shared" ca="1" si="5"/>
        <v>3071092.3233660976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12665.137042173745</v>
      </c>
      <c r="L17" s="444">
        <f t="shared" ca="1" si="3"/>
        <v>3052298.0271638725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1827316.2306181744</v>
      </c>
      <c r="C18" s="447">
        <f t="shared" si="0"/>
        <v>94754.855757842233</v>
      </c>
      <c r="D18" s="447">
        <f ca="1">SUMIF(G:G,11,K:K)</f>
        <v>90883.070543568421</v>
      </c>
      <c r="E18" s="447">
        <f t="shared" ca="1" si="1"/>
        <v>1823444.4454039005</v>
      </c>
      <c r="F18" s="431"/>
      <c r="G18" s="459">
        <v>1</v>
      </c>
      <c r="H18" s="459">
        <v>11</v>
      </c>
      <c r="I18" s="444">
        <f t="shared" ca="1" si="5"/>
        <v>3052298.0271638725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12586.827474664473</v>
      </c>
      <c r="L18" s="444">
        <f t="shared" ca="1" si="3"/>
        <v>3033425.4213941381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1823444.4454039005</v>
      </c>
      <c r="C19" s="447">
        <f t="shared" si="0"/>
        <v>94754.855757842233</v>
      </c>
      <c r="D19" s="447">
        <f ca="1">SUMIF(G:G,12,K:K)</f>
        <v>90684.98266381571</v>
      </c>
      <c r="E19" s="447">
        <f t="shared" ca="1" si="1"/>
        <v>1819374.5723098738</v>
      </c>
      <c r="F19" s="431"/>
      <c r="G19" s="459">
        <v>1</v>
      </c>
      <c r="H19" s="459">
        <v>12</v>
      </c>
      <c r="I19" s="444">
        <f t="shared" ca="1" si="5"/>
        <v>3033425.4213941381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12508.19161729058</v>
      </c>
      <c r="L19" s="444">
        <f t="shared" ca="1" si="3"/>
        <v>3014474.1797670298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1819374.5723098738</v>
      </c>
      <c r="C20" s="447">
        <f t="shared" si="0"/>
        <v>94754.855757842233</v>
      </c>
      <c r="D20" s="447">
        <f ca="1">SUMIF(G:G,13,K:K)</f>
        <v>90476.760232187517</v>
      </c>
      <c r="E20" s="447">
        <f t="shared" ca="1" si="1"/>
        <v>1815096.476784219</v>
      </c>
      <c r="F20" s="431"/>
      <c r="G20" s="459">
        <v>2</v>
      </c>
      <c r="H20" s="459">
        <v>13</v>
      </c>
      <c r="I20" s="444">
        <f t="shared" ca="1" si="5"/>
        <v>3014474.1797670298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12429.228110510963</v>
      </c>
      <c r="L20" s="444">
        <f t="shared" ca="1" si="3"/>
        <v>2995443.9746331419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1815096.476784219</v>
      </c>
      <c r="C21" s="447">
        <f t="shared" si="0"/>
        <v>94754.855757842233</v>
      </c>
      <c r="D21" s="447">
        <f ca="1">SUMIF(G:G,14,K:K)</f>
        <v>90257.88474577562</v>
      </c>
      <c r="E21" s="447">
        <f t="shared" ca="1" si="1"/>
        <v>1810599.5057721524</v>
      </c>
      <c r="F21" s="431"/>
      <c r="G21" s="459">
        <v>2</v>
      </c>
      <c r="H21" s="459">
        <v>14</v>
      </c>
      <c r="I21" s="444">
        <f t="shared" ca="1" si="5"/>
        <v>2995443.9746331419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12349.935589119763</v>
      </c>
      <c r="L21" s="444">
        <f t="shared" ca="1" si="3"/>
        <v>2976334.4769778629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1810599.5057721524</v>
      </c>
      <c r="C22" s="447">
        <f t="shared" si="0"/>
        <v>94754.855757842233</v>
      </c>
      <c r="D22" s="447">
        <f ca="1">SUMIF(G:G,15,K:K)</f>
        <v>90027.811174079121</v>
      </c>
      <c r="E22" s="447">
        <f t="shared" ca="1" si="1"/>
        <v>1805872.4611883892</v>
      </c>
      <c r="F22" s="431"/>
      <c r="G22" s="459">
        <v>2</v>
      </c>
      <c r="H22" s="459">
        <v>15</v>
      </c>
      <c r="I22" s="444">
        <f t="shared" ca="1" si="5"/>
        <v>2976334.4769778629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12270.312682222768</v>
      </c>
      <c r="L22" s="444">
        <f t="shared" ca="1" si="3"/>
        <v>2957145.3564156867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1805872.4611883892</v>
      </c>
      <c r="C23" s="447">
        <f t="shared" si="0"/>
        <v>94754.855757842233</v>
      </c>
      <c r="D23" s="447">
        <f ca="1">SUMIF(G:G,16,K:K)</f>
        <v>89785.966601802211</v>
      </c>
      <c r="E23" s="447">
        <f t="shared" ca="1" si="1"/>
        <v>1800903.5720323492</v>
      </c>
      <c r="F23" s="431"/>
      <c r="G23" s="459">
        <v>2</v>
      </c>
      <c r="H23" s="459">
        <v>16</v>
      </c>
      <c r="I23" s="444">
        <f t="shared" ca="1" si="5"/>
        <v>2957145.3564156867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12190.358013213699</v>
      </c>
      <c r="L23" s="444">
        <f t="shared" ca="1" si="3"/>
        <v>2937876.2811845015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1800903.5720323492</v>
      </c>
      <c r="C24" s="447">
        <f t="shared" si="0"/>
        <v>94754.855757842233</v>
      </c>
      <c r="D24" s="447">
        <f ca="1">SUMIF(G:G,17,K:K)</f>
        <v>89531.748802215225</v>
      </c>
      <c r="E24" s="447">
        <f t="shared" ca="1" si="1"/>
        <v>1795680.4650767222</v>
      </c>
      <c r="F24" s="431"/>
      <c r="G24" s="459">
        <v>2</v>
      </c>
      <c r="H24" s="459">
        <v>17</v>
      </c>
      <c r="I24" s="444">
        <f t="shared" ca="1" si="5"/>
        <v>2937876.2811845015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12110.070199750427</v>
      </c>
      <c r="L24" s="444">
        <f t="shared" ca="1" si="3"/>
        <v>2918526.918139853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1795680.4650767222</v>
      </c>
      <c r="C25" s="447">
        <f t="shared" si="0"/>
        <v>94754.855757842233</v>
      </c>
      <c r="D25" s="447">
        <f ca="1">SUMIF(G:G,18,K:K)</f>
        <v>89264.524737526022</v>
      </c>
      <c r="E25" s="447">
        <f t="shared" ca="1" si="1"/>
        <v>1790190.1340564059</v>
      </c>
      <c r="F25" s="431"/>
      <c r="G25" s="459">
        <v>2</v>
      </c>
      <c r="H25" s="459">
        <v>18</v>
      </c>
      <c r="I25" s="444">
        <f t="shared" ca="1" si="5"/>
        <v>2918526.918139853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12029.447853731059</v>
      </c>
      <c r="L25" s="444">
        <f t="shared" ca="1" si="3"/>
        <v>2899096.9327491852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1790190.1340564059</v>
      </c>
      <c r="C26" s="447">
        <f t="shared" si="0"/>
        <v>94754.855757842233</v>
      </c>
      <c r="D26" s="447">
        <f ca="1">SUMIF(G:G,19,K:K)</f>
        <v>88983.628982527662</v>
      </c>
      <c r="E26" s="447">
        <f t="shared" ca="1" si="1"/>
        <v>1784418.9072810912</v>
      </c>
      <c r="F26" s="431"/>
      <c r="G26" s="459">
        <v>2</v>
      </c>
      <c r="H26" s="459">
        <v>19</v>
      </c>
      <c r="I26" s="444">
        <f t="shared" ca="1" si="5"/>
        <v>2899096.9327491852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11948.489581269943</v>
      </c>
      <c r="L26" s="444">
        <f t="shared" ca="1" si="3"/>
        <v>2879585.9890860566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1784418.9072810912</v>
      </c>
      <c r="C27" s="447">
        <f t="shared" si="0"/>
        <v>94754.855757842233</v>
      </c>
      <c r="D27" s="447">
        <f ca="1">SUMIF(G:G,20,K:K)</f>
        <v>88688.362067596681</v>
      </c>
      <c r="E27" s="447">
        <f t="shared" ca="1" si="1"/>
        <v>1778352.4135908457</v>
      </c>
      <c r="F27" s="431"/>
      <c r="G27" s="459">
        <v>2</v>
      </c>
      <c r="H27" s="459">
        <v>20</v>
      </c>
      <c r="I27" s="444">
        <f t="shared" ca="1" si="5"/>
        <v>2879585.9890860566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11867.193982673574</v>
      </c>
      <c r="L27" s="444">
        <f t="shared" ca="1" si="3"/>
        <v>2859993.7498243311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1778352.4135908457</v>
      </c>
      <c r="C28" s="447">
        <f t="shared" si="0"/>
        <v>94754.855757842233</v>
      </c>
      <c r="D28" s="447">
        <f ca="1">SUMIF(G:G,21,K:K)</f>
        <v>88377.988736916144</v>
      </c>
      <c r="E28" s="447">
        <f t="shared" ca="1" si="1"/>
        <v>1771975.5465699194</v>
      </c>
      <c r="F28" s="431"/>
      <c r="G28" s="459">
        <v>2</v>
      </c>
      <c r="H28" s="459">
        <v>21</v>
      </c>
      <c r="I28" s="444">
        <f t="shared" ca="1" si="5"/>
        <v>2859993.7498243311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11785.559652416385</v>
      </c>
      <c r="L28" s="444">
        <f t="shared" ca="1" si="3"/>
        <v>2840319.8762323488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1771975.5465699194</v>
      </c>
      <c r="C29" s="447">
        <f t="shared" si="0"/>
        <v>94754.855757842233</v>
      </c>
      <c r="D29" s="447">
        <f ca="1">SUMIF(G:G,22,K:K)</f>
        <v>88051.736117586115</v>
      </c>
      <c r="E29" s="447">
        <f t="shared" ca="1" si="1"/>
        <v>1765272.4269296632</v>
      </c>
      <c r="F29" s="431"/>
      <c r="G29" s="459">
        <v>2</v>
      </c>
      <c r="H29" s="459">
        <v>22</v>
      </c>
      <c r="I29" s="444">
        <f t="shared" ca="1" si="5"/>
        <v>2840319.8762323488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11703.585179116459</v>
      </c>
      <c r="L29" s="444">
        <f t="shared" ca="1" si="3"/>
        <v>2820564.0281670666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1765272.4269296632</v>
      </c>
      <c r="C30" s="447">
        <f t="shared" si="0"/>
        <v>94754.855757842233</v>
      </c>
      <c r="D30" s="447">
        <f ca="1">SUMIF(G:G,23,K:K)</f>
        <v>87708.791795062265</v>
      </c>
      <c r="E30" s="447">
        <f t="shared" ca="1" si="1"/>
        <v>1758226.3629668832</v>
      </c>
      <c r="F30" s="431"/>
      <c r="G30" s="459">
        <v>2</v>
      </c>
      <c r="H30" s="459">
        <v>23</v>
      </c>
      <c r="I30" s="444">
        <f t="shared" ca="1" si="5"/>
        <v>2820564.0281670666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11621.269145511116</v>
      </c>
      <c r="L30" s="444">
        <f t="shared" ca="1" si="3"/>
        <v>2800725.8640681789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1758226.3629668832</v>
      </c>
      <c r="C31" s="447">
        <f t="shared" si="0"/>
        <v>94754.855757842233</v>
      </c>
      <c r="D31" s="447">
        <f ca="1">SUMIF(G:G,24,K:K)</f>
        <v>87348.30179013031</v>
      </c>
      <c r="E31" s="447">
        <f t="shared" ca="1" si="1"/>
        <v>1750819.8089991712</v>
      </c>
      <c r="F31" s="431"/>
      <c r="G31" s="459">
        <v>2</v>
      </c>
      <c r="H31" s="459">
        <v>24</v>
      </c>
      <c r="I31" s="444">
        <f t="shared" ca="1" si="5"/>
        <v>2800725.8640681789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11538.610128432418</v>
      </c>
      <c r="L31" s="444">
        <f t="shared" ca="1" si="3"/>
        <v>2780805.0409522126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1750819.8089991712</v>
      </c>
      <c r="C32" s="447">
        <f t="shared" si="0"/>
        <v>94754.855757842233</v>
      </c>
      <c r="D32" s="447">
        <f ca="1">SUMIF(G:G,25,K:K)</f>
        <v>86969.368432378644</v>
      </c>
      <c r="E32" s="447">
        <f t="shared" ca="1" si="1"/>
        <v>1743034.3216737076</v>
      </c>
      <c r="F32" s="431"/>
      <c r="G32" s="459">
        <v>3</v>
      </c>
      <c r="H32" s="459">
        <v>25</v>
      </c>
      <c r="I32" s="444">
        <f t="shared" ca="1" si="5"/>
        <v>2780805.0409522126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11455.606698782558</v>
      </c>
      <c r="L32" s="444">
        <f t="shared" ca="1" si="3"/>
        <v>2760801.2144065965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1743034.3216737076</v>
      </c>
      <c r="C33" s="447">
        <f t="shared" si="0"/>
        <v>94754.855757842233</v>
      </c>
      <c r="D33" s="447">
        <f ca="1">SUMIF(G:G,26,K:K)</f>
        <v>86571.048124873763</v>
      </c>
      <c r="E33" s="447">
        <f t="shared" ca="1" si="1"/>
        <v>1734850.514040739</v>
      </c>
      <c r="F33" s="431"/>
      <c r="G33" s="459">
        <v>3</v>
      </c>
      <c r="H33" s="459">
        <v>26</v>
      </c>
      <c r="I33" s="444">
        <f t="shared" ca="1" si="5"/>
        <v>2760801.2144065965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11372.257421509157</v>
      </c>
      <c r="L33" s="444">
        <f t="shared" ca="1" si="3"/>
        <v>2740714.0385837071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1734850.514040739</v>
      </c>
      <c r="C34" s="447">
        <f t="shared" si="0"/>
        <v>94754.855757842233</v>
      </c>
      <c r="D34" s="447">
        <f ca="1">SUMIF(G:G,27,K:K)</f>
        <v>86152.348994472006</v>
      </c>
      <c r="E34" s="447">
        <f t="shared" ca="1" si="1"/>
        <v>1726248.0072773688</v>
      </c>
      <c r="F34" s="431"/>
      <c r="G34" s="459">
        <v>3</v>
      </c>
      <c r="H34" s="459">
        <v>27</v>
      </c>
      <c r="I34" s="444">
        <f t="shared" ca="1" si="5"/>
        <v>2740714.0385837071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11288.56085558045</v>
      </c>
      <c r="L34" s="444">
        <f t="shared" ca="1" si="3"/>
        <v>2720543.1661948888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1726248.0072773688</v>
      </c>
      <c r="C35" s="447">
        <f t="shared" si="0"/>
        <v>94754.855757842233</v>
      </c>
      <c r="D35" s="447">
        <f ca="1">SUMIF(G:G,28,K:K)</f>
        <v>85712.228421917534</v>
      </c>
      <c r="E35" s="447">
        <f t="shared" ca="1" si="1"/>
        <v>1717205.3799414439</v>
      </c>
      <c r="F35" s="431"/>
      <c r="G35" s="459">
        <v>3</v>
      </c>
      <c r="H35" s="459">
        <v>28</v>
      </c>
      <c r="I35" s="444">
        <f t="shared" ca="1" si="5"/>
        <v>2720543.1661948888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11204.515553960375</v>
      </c>
      <c r="L35" s="444">
        <f t="shared" ca="1" si="3"/>
        <v>2700288.2485044505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1717205.3799414439</v>
      </c>
      <c r="C36" s="447">
        <f t="shared" si="0"/>
        <v>94754.855757842233</v>
      </c>
      <c r="D36" s="447">
        <f ca="1">SUMIF(G:G,29,K:K)</f>
        <v>85249.590445574373</v>
      </c>
      <c r="E36" s="447">
        <f t="shared" ca="1" si="1"/>
        <v>1707700.114629176</v>
      </c>
      <c r="F36" s="431"/>
      <c r="G36" s="459">
        <v>3</v>
      </c>
      <c r="H36" s="459">
        <v>29</v>
      </c>
      <c r="I36" s="444">
        <f t="shared" ca="1" si="5"/>
        <v>2700288.2485044505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11120.120063583548</v>
      </c>
      <c r="L36" s="444">
        <f t="shared" ca="1" si="3"/>
        <v>2679948.9353236351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1707700.114629176</v>
      </c>
      <c r="C37" s="447">
        <f t="shared" si="0"/>
        <v>94754.855757842233</v>
      </c>
      <c r="D37" s="447">
        <f ca="1">SUMIF(G:G,30,K:K)</f>
        <v>84763.283032329316</v>
      </c>
      <c r="E37" s="447">
        <f t="shared" ca="1" si="1"/>
        <v>1697708.541903663</v>
      </c>
      <c r="F37" s="431"/>
      <c r="G37" s="459">
        <v>3</v>
      </c>
      <c r="H37" s="459">
        <v>30</v>
      </c>
      <c r="I37" s="444">
        <f t="shared" ca="1" si="5"/>
        <v>2679948.9353236351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11035.372925330152</v>
      </c>
      <c r="L37" s="444">
        <f t="shared" ca="1" si="3"/>
        <v>2659524.8750045663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1697708.541903663</v>
      </c>
      <c r="C38" s="447">
        <f t="shared" si="0"/>
        <v>94754.855757842233</v>
      </c>
      <c r="D38" s="447">
        <f ca="1">SUMIF(G:G,31,K:K)</f>
        <v>84252.09520886869</v>
      </c>
      <c r="E38" s="447">
        <f t="shared" ca="1" si="1"/>
        <v>1687205.7813546893</v>
      </c>
      <c r="F38" s="431"/>
      <c r="G38" s="459">
        <v>3</v>
      </c>
      <c r="H38" s="459">
        <v>31</v>
      </c>
      <c r="I38" s="444">
        <f t="shared" ca="1" si="5"/>
        <v>2659524.8750045663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10950.272674000698</v>
      </c>
      <c r="L38" s="444">
        <f t="shared" ca="1" si="3"/>
        <v>2639015.7144341683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1687205.7813546893</v>
      </c>
      <c r="C39" s="447">
        <f t="shared" si="0"/>
        <v>94754.855757842233</v>
      </c>
      <c r="D39" s="447">
        <f ca="1">SUMIF(G:G,32,K:K)</f>
        <v>83714.754046185772</v>
      </c>
      <c r="E39" s="447">
        <f t="shared" ca="1" si="1"/>
        <v>1676165.6796430328</v>
      </c>
      <c r="F39" s="431"/>
      <c r="G39" s="459">
        <v>3</v>
      </c>
      <c r="H39" s="459">
        <v>32</v>
      </c>
      <c r="I39" s="444">
        <f t="shared" ca="1" si="5"/>
        <v>2639015.7144341683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10864.817838290706</v>
      </c>
      <c r="L39" s="444">
        <f t="shared" ca="1" si="3"/>
        <v>2618421.0990280602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1676165.6796430328</v>
      </c>
      <c r="C40" s="447">
        <f t="shared" si="0"/>
        <v>94754.855757842233</v>
      </c>
      <c r="D40" s="447">
        <f ca="1">SUMIF(G:G,33,K:K)</f>
        <v>83149.921489810047</v>
      </c>
      <c r="E40" s="447">
        <f t="shared" ca="1" si="1"/>
        <v>1664560.7453750006</v>
      </c>
      <c r="F40" s="431"/>
      <c r="G40" s="459">
        <v>3</v>
      </c>
      <c r="H40" s="459">
        <v>33</v>
      </c>
      <c r="I40" s="444">
        <f t="shared" ca="1" si="5"/>
        <v>2618421.0990280602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10779.006940765255</v>
      </c>
      <c r="L40" s="444">
        <f t="shared" ca="1" si="3"/>
        <v>2597740.6727244267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1664560.7453750006</v>
      </c>
      <c r="C41" s="447">
        <f t="shared" si="0"/>
        <v>94754.855757842233</v>
      </c>
      <c r="D41" s="447">
        <f ca="1">SUMIF(G:G,34,K:K)</f>
        <v>82556.191027864726</v>
      </c>
      <c r="E41" s="447">
        <f t="shared" ca="1" si="1"/>
        <v>1652362.0806450231</v>
      </c>
      <c r="F41" s="431"/>
      <c r="G41" s="459">
        <v>3</v>
      </c>
      <c r="H41" s="459">
        <v>34</v>
      </c>
      <c r="I41" s="444">
        <f t="shared" ca="1" si="5"/>
        <v>2597740.6727244267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10692.838497833449</v>
      </c>
      <c r="L41" s="444">
        <f t="shared" ca="1" si="3"/>
        <v>2576974.0779778613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1652362.0806450231</v>
      </c>
      <c r="C42" s="447">
        <f t="shared" si="0"/>
        <v>94754.855757842233</v>
      </c>
      <c r="D42" s="447">
        <f ca="1">SUMIF(G:G,35,K:K)</f>
        <v>81932.084188656081</v>
      </c>
      <c r="E42" s="447">
        <f t="shared" ca="1" si="1"/>
        <v>1639539.309075837</v>
      </c>
      <c r="F42" s="431"/>
      <c r="G42" s="459">
        <v>3</v>
      </c>
      <c r="H42" s="459">
        <v>35</v>
      </c>
      <c r="I42" s="444">
        <f t="shared" ca="1" si="5"/>
        <v>2576974.0779778613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10606.31101972276</v>
      </c>
      <c r="L42" s="444">
        <f t="shared" ca="1" si="3"/>
        <v>2556120.9557531853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1639539.309075837</v>
      </c>
      <c r="C43" s="447">
        <f t="shared" si="0"/>
        <v>94754.855757842233</v>
      </c>
      <c r="D43" s="447">
        <f ca="1">SUMIF(G:G,36,K:K)</f>
        <v>81276.04685907255</v>
      </c>
      <c r="E43" s="447">
        <f t="shared" ca="1" si="1"/>
        <v>1626060.5001770672</v>
      </c>
      <c r="F43" s="431"/>
      <c r="G43" s="459">
        <v>3</v>
      </c>
      <c r="H43" s="459">
        <v>36</v>
      </c>
      <c r="I43" s="444">
        <f t="shared" ca="1" si="5"/>
        <v>2556120.9557531853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10519.423010453276</v>
      </c>
      <c r="L43" s="444">
        <f t="shared" ca="1" si="3"/>
        <v>2535180.9455192396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1626060.5001770672</v>
      </c>
      <c r="C44" s="447">
        <f t="shared" si="0"/>
        <v>94754.855757842233</v>
      </c>
      <c r="D44" s="447">
        <f ca="1">SUMIF(G:G,37,K:K)</f>
        <v>80586.445414626287</v>
      </c>
      <c r="E44" s="447">
        <f t="shared" ca="1" si="1"/>
        <v>1611892.0898338512</v>
      </c>
      <c r="F44" s="431"/>
      <c r="G44" s="459">
        <v>4</v>
      </c>
      <c r="H44" s="459">
        <v>37</v>
      </c>
      <c r="I44" s="444">
        <f t="shared" ca="1" si="5"/>
        <v>2535180.9455192396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10432.172967811837</v>
      </c>
      <c r="L44" s="444">
        <f t="shared" ca="1" si="3"/>
        <v>2514153.6852426529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1611892.0898338512</v>
      </c>
      <c r="C45" s="447">
        <f t="shared" si="0"/>
        <v>94754.855757842233</v>
      </c>
      <c r="D45" s="447">
        <f ca="1">SUMIF(G:G,38,K:K)</f>
        <v>79861.56265150015</v>
      </c>
      <c r="E45" s="447">
        <f t="shared" ca="1" si="1"/>
        <v>1596998.796727509</v>
      </c>
      <c r="F45" s="431"/>
      <c r="G45" s="459">
        <v>4</v>
      </c>
      <c r="H45" s="459">
        <v>38</v>
      </c>
      <c r="I45" s="444">
        <f t="shared" ca="1" si="5"/>
        <v>2514153.6852426529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10344.559383326059</v>
      </c>
      <c r="L45" s="444">
        <f t="shared" ca="1" si="3"/>
        <v>2493038.8113815803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1596998.796727509</v>
      </c>
      <c r="C46" s="447">
        <f t="shared" si="0"/>
        <v>94754.855757842233</v>
      </c>
      <c r="D46" s="447">
        <f ca="1">SUMIF(G:G,39,K:K)</f>
        <v>79099.593510470717</v>
      </c>
      <c r="E46" s="447">
        <f t="shared" ca="1" si="1"/>
        <v>1581343.5344801375</v>
      </c>
      <c r="F46" s="431"/>
      <c r="G46" s="459">
        <v>4</v>
      </c>
      <c r="H46" s="459">
        <v>39</v>
      </c>
      <c r="I46" s="444">
        <f t="shared" ca="1" si="5"/>
        <v>2493038.8113815803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10256.580742238257</v>
      </c>
      <c r="L46" s="444">
        <f t="shared" ca="1" si="3"/>
        <v>2471835.9588794196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1581343.5344801375</v>
      </c>
      <c r="C47" s="447">
        <f t="shared" si="0"/>
        <v>94754.855757842233</v>
      </c>
      <c r="D47" s="447">
        <f ca="1">SUMIF(G:G,40,K:K)</f>
        <v>78298.640582058928</v>
      </c>
      <c r="E47" s="447">
        <f t="shared" ca="1" si="1"/>
        <v>1564887.319304354</v>
      </c>
      <c r="F47" s="431"/>
      <c r="G47" s="459">
        <v>4</v>
      </c>
      <c r="H47" s="459">
        <v>40</v>
      </c>
      <c r="I47" s="444">
        <f t="shared" ca="1" si="5"/>
        <v>2471835.9588794196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10168.235523479254</v>
      </c>
      <c r="L47" s="444">
        <f t="shared" ca="1" si="3"/>
        <v>2450544.7611584999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1564887.319304354</v>
      </c>
      <c r="C48" s="447">
        <f t="shared" si="0"/>
        <v>94754.855757842233</v>
      </c>
      <c r="D48" s="447">
        <f ca="1">SUMIF(G:G,41,K:K)</f>
        <v>77456.709381715627</v>
      </c>
      <c r="E48" s="447">
        <f t="shared" ca="1" si="1"/>
        <v>1547589.1729282273</v>
      </c>
      <c r="F48" s="431"/>
      <c r="G48" s="459">
        <v>4</v>
      </c>
      <c r="H48" s="459">
        <v>41</v>
      </c>
      <c r="I48" s="444">
        <f t="shared" ca="1" si="5"/>
        <v>2450544.7611584999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10079.522199642088</v>
      </c>
      <c r="L48" s="444">
        <f t="shared" ca="1" si="3"/>
        <v>2429164.850113743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1547589.1729282273</v>
      </c>
      <c r="C49" s="447">
        <f t="shared" si="0"/>
        <v>94754.855757842233</v>
      </c>
      <c r="D49" s="447">
        <f ca="1">SUMIF(G:G,42,K:K)</f>
        <v>76571.703383276938</v>
      </c>
      <c r="E49" s="447">
        <f t="shared" ca="1" si="1"/>
        <v>1529406.020553662</v>
      </c>
      <c r="F49" s="431"/>
      <c r="G49" s="459">
        <v>4</v>
      </c>
      <c r="H49" s="459">
        <v>42</v>
      </c>
      <c r="I49" s="444">
        <f t="shared" ca="1" si="5"/>
        <v>2429164.850113743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9990.4392369556008</v>
      </c>
      <c r="L49" s="444">
        <f t="shared" ca="1" si="3"/>
        <v>2407695.8561062999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1529406.020553662</v>
      </c>
      <c r="C50" s="447">
        <f t="shared" si="0"/>
        <v>94754.855757842233</v>
      </c>
      <c r="D50" s="447">
        <f ca="1">SUMIF(G:G,43,K:K)</f>
        <v>75641.418798321407</v>
      </c>
      <c r="E50" s="447">
        <f t="shared" ca="1" si="1"/>
        <v>1510292.5835941411</v>
      </c>
      <c r="F50" s="431"/>
      <c r="G50" s="459">
        <v>4</v>
      </c>
      <c r="H50" s="459">
        <v>43</v>
      </c>
      <c r="I50" s="444">
        <f t="shared" ca="1" si="5"/>
        <v>2407695.8561062999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9904.2184285912554</v>
      </c>
      <c r="L50" s="444">
        <f t="shared" ca="1" si="3"/>
        <v>2386916.6412904924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1510292.5835941411</v>
      </c>
      <c r="C51" s="447">
        <f t="shared" si="0"/>
        <v>94754.855757842233</v>
      </c>
      <c r="D51" s="447">
        <f ca="1">SUMIF(G:G,44,K:K)</f>
        <v>74663.539088429432</v>
      </c>
      <c r="E51" s="447">
        <f t="shared" ca="1" si="1"/>
        <v>1490201.2669247282</v>
      </c>
      <c r="F51" s="431"/>
      <c r="G51" s="459">
        <v>4</v>
      </c>
      <c r="H51" s="459">
        <v>44</v>
      </c>
      <c r="I51" s="444">
        <f t="shared" ca="1" si="5"/>
        <v>2386916.6412904924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9817.6383668587223</v>
      </c>
      <c r="L51" s="444">
        <f t="shared" ca="1" si="3"/>
        <v>2366050.8464129525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1490201.2669247282</v>
      </c>
      <c r="C52" s="447">
        <f t="shared" si="0"/>
        <v>94754.855757842233</v>
      </c>
      <c r="D52" s="447">
        <f ca="1">SUMIF(G:G,45,K:K)</f>
        <v>73635.629196679336</v>
      </c>
      <c r="E52" s="447">
        <f t="shared" ca="1" si="1"/>
        <v>1469082.0403635651</v>
      </c>
      <c r="F52" s="431"/>
      <c r="G52" s="459">
        <v>4</v>
      </c>
      <c r="H52" s="459">
        <v>45</v>
      </c>
      <c r="I52" s="444">
        <f t="shared" ca="1" si="5"/>
        <v>2366050.8464129525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9730.6975548689734</v>
      </c>
      <c r="L52" s="444">
        <f t="shared" ca="1" si="3"/>
        <v>2345098.1107234228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1469082.0403635651</v>
      </c>
      <c r="C53" s="447">
        <f t="shared" si="0"/>
        <v>94754.855757842233</v>
      </c>
      <c r="D53" s="447">
        <f ca="1">SUMIF(G:G,46,K:K)</f>
        <v>72555.12948401591</v>
      </c>
      <c r="E53" s="447">
        <f t="shared" ca="1" si="1"/>
        <v>1446882.3140897388</v>
      </c>
      <c r="F53" s="431"/>
      <c r="G53" s="459">
        <v>4</v>
      </c>
      <c r="H53" s="459">
        <v>46</v>
      </c>
      <c r="I53" s="444">
        <f t="shared" ca="1" si="5"/>
        <v>2345098.1107234228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9643.3944894959332</v>
      </c>
      <c r="L53" s="444">
        <f t="shared" ca="1" si="3"/>
        <v>2324058.0719685201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1446882.3140897388</v>
      </c>
      <c r="C54" s="447">
        <f t="shared" si="0"/>
        <v>94754.855757842233</v>
      </c>
      <c r="D54" s="447">
        <f ca="1">SUMIF(G:G,47,K:K)</f>
        <v>71419.34935539194</v>
      </c>
      <c r="E54" s="447">
        <f t="shared" ca="1" si="1"/>
        <v>1423546.8076872884</v>
      </c>
      <c r="F54" s="431"/>
      <c r="G54" s="459">
        <v>4</v>
      </c>
      <c r="H54" s="459">
        <v>47</v>
      </c>
      <c r="I54" s="444">
        <f t="shared" ca="1" si="5"/>
        <v>2324058.0719685201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9555.7276613505055</v>
      </c>
      <c r="L54" s="444">
        <f t="shared" ca="1" si="3"/>
        <v>2302930.3663854715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1423546.8076872884</v>
      </c>
      <c r="C55" s="447">
        <f t="shared" si="0"/>
        <v>94754.855757842233</v>
      </c>
      <c r="D55" s="447">
        <f ca="1">SUMIF(G:G,48,K:K)</f>
        <v>70225.460559811254</v>
      </c>
      <c r="E55" s="447">
        <f t="shared" ca="1" si="1"/>
        <v>1399017.4124892573</v>
      </c>
      <c r="F55" s="431"/>
      <c r="G55" s="459">
        <v>4</v>
      </c>
      <c r="H55" s="459">
        <v>48</v>
      </c>
      <c r="I55" s="444">
        <f t="shared" ca="1" si="5"/>
        <v>2302930.3663854715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9467.6955547544694</v>
      </c>
      <c r="L55" s="444">
        <f t="shared" ca="1" si="3"/>
        <v>2281714.6286958274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1399017.4124892573</v>
      </c>
      <c r="C56" s="447">
        <f t="shared" si="0"/>
        <v>94754.855757842233</v>
      </c>
      <c r="D56" s="447">
        <f ca="1">SUMIF(G:G,49,K:K)</f>
        <v>68970.490147588891</v>
      </c>
      <c r="E56" s="447">
        <f t="shared" ca="1" si="1"/>
        <v>1373233.0468790038</v>
      </c>
      <c r="F56" s="431"/>
      <c r="G56" s="459">
        <f>G55+1</f>
        <v>5</v>
      </c>
      <c r="H56" s="459">
        <v>49</v>
      </c>
      <c r="I56" s="444">
        <f t="shared" ca="1" si="5"/>
        <v>2281714.6286958274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9379.2966477142854</v>
      </c>
      <c r="L56" s="444">
        <f t="shared" ca="1" si="3"/>
        <v>2260410.4920991431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1373233.0468790038</v>
      </c>
      <c r="C57" s="447">
        <f t="shared" si="0"/>
        <v>94754.855757842233</v>
      </c>
      <c r="D57" s="447">
        <f ca="1">SUMIF(G:G,50,K:K)</f>
        <v>67651.313067291805</v>
      </c>
      <c r="E57" s="447">
        <f t="shared" ca="1" si="1"/>
        <v>1346129.5041884533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2260410.4920991431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9290.5294118947677</v>
      </c>
      <c r="L57" s="444">
        <f t="shared" ca="1" si="3"/>
        <v>2239017.588266639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1346129.5041884533</v>
      </c>
      <c r="C58" s="447">
        <f t="shared" si="0"/>
        <v>94754.855757842233</v>
      </c>
      <c r="D58" s="447">
        <f ca="1">SUMIF(G:G,51,K:K)</f>
        <v>66264.644383924606</v>
      </c>
      <c r="E58" s="447">
        <f t="shared" ca="1" si="1"/>
        <v>1317639.2928145356</v>
      </c>
      <c r="F58" s="431"/>
      <c r="G58" s="459">
        <f t="shared" si="8"/>
        <v>5</v>
      </c>
      <c r="H58" s="459">
        <v>51</v>
      </c>
      <c r="I58" s="444">
        <f t="shared" ca="1" si="5"/>
        <v>2239017.588266639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9201.3923125926667</v>
      </c>
      <c r="L58" s="444">
        <f t="shared" ca="1" si="3"/>
        <v>2217535.5473348331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1317639.2928145356</v>
      </c>
      <c r="C59" s="447">
        <f t="shared" si="0"/>
        <v>94754.855757842233</v>
      </c>
      <c r="D59" s="447">
        <f ca="1">SUMIF(G:G,52,K:K)</f>
        <v>64807.031098983221</v>
      </c>
      <c r="E59" s="447">
        <f t="shared" ca="1" si="1"/>
        <v>1287691.4681556765</v>
      </c>
      <c r="F59" s="431"/>
      <c r="G59" s="459">
        <f t="shared" si="8"/>
        <v>5</v>
      </c>
      <c r="H59" s="459">
        <v>52</v>
      </c>
      <c r="I59" s="444">
        <f t="shared" ca="1" si="5"/>
        <v>2217535.5473348331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9111.8838087101431</v>
      </c>
      <c r="L59" s="444">
        <f t="shared" ca="1" si="3"/>
        <v>2195963.9978991444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1287691.4681556765</v>
      </c>
      <c r="C60" s="447">
        <f t="shared" si="0"/>
        <v>94754.855757842233</v>
      </c>
      <c r="D60" s="447">
        <f ca="1">SUMIF(G:G,53,K:K)</f>
        <v>63274.843552006605</v>
      </c>
      <c r="E60" s="447">
        <f t="shared" ca="1" si="1"/>
        <v>1256211.4559498408</v>
      </c>
      <c r="F60" s="431"/>
      <c r="G60" s="459">
        <f t="shared" si="8"/>
        <v>5</v>
      </c>
      <c r="H60" s="459">
        <v>53</v>
      </c>
      <c r="I60" s="444">
        <f t="shared" ca="1" si="5"/>
        <v>2195963.9978991444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9022.0023527281064</v>
      </c>
      <c r="L60" s="444">
        <f t="shared" ca="1" si="3"/>
        <v>2174302.5670074737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1256211.4559498408</v>
      </c>
      <c r="C61" s="447">
        <f t="shared" si="0"/>
        <v>94754.855757842233</v>
      </c>
      <c r="D61" s="447">
        <f ca="1">SUMIF(G:G,54,K:K)</f>
        <v>61664.266382215879</v>
      </c>
      <c r="E61" s="447">
        <f t="shared" ca="1" si="1"/>
        <v>1223120.8665742143</v>
      </c>
      <c r="F61" s="431"/>
      <c r="G61" s="459">
        <f t="shared" si="8"/>
        <v>5</v>
      </c>
      <c r="H61" s="459">
        <v>54</v>
      </c>
      <c r="I61" s="444">
        <f t="shared" ca="1" si="5"/>
        <v>2174302.5670074737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8931.7463906794783</v>
      </c>
      <c r="L61" s="444">
        <f t="shared" ca="1" si="3"/>
        <v>2152550.8801537543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1223120.8665742143</v>
      </c>
      <c r="C62" s="447">
        <f t="shared" si="0"/>
        <v>94754.855757842233</v>
      </c>
      <c r="D62" s="447">
        <f ca="1">SUMIF(G:G,55,K:K)</f>
        <v>59971.289027733699</v>
      </c>
      <c r="E62" s="447">
        <f t="shared" ca="1" si="1"/>
        <v>1188337.2998441057</v>
      </c>
      <c r="F62" s="431"/>
      <c r="G62" s="459">
        <f t="shared" si="8"/>
        <v>5</v>
      </c>
      <c r="H62" s="459">
        <v>55</v>
      </c>
      <c r="I62" s="444">
        <f t="shared" ca="1" si="5"/>
        <v>2152550.8801537543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8841.1143621223146</v>
      </c>
      <c r="L62" s="444">
        <f t="shared" ca="1" si="3"/>
        <v>2130708.561271478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1188337.2998441057</v>
      </c>
      <c r="C63" s="447">
        <f t="shared" si="0"/>
        <v>94754.855757842233</v>
      </c>
      <c r="D63" s="447">
        <f ca="1">SUMIF(G:G,56,K:K)</f>
        <v>58191.695738725401</v>
      </c>
      <c r="E63" s="447">
        <f t="shared" ca="1" si="1"/>
        <v>1151774.1398249888</v>
      </c>
      <c r="F63" s="431"/>
      <c r="G63" s="459">
        <f t="shared" si="8"/>
        <v>5</v>
      </c>
      <c r="H63" s="459">
        <v>56</v>
      </c>
      <c r="I63" s="444">
        <f t="shared" ca="1" si="5"/>
        <v>2130708.561271478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8750.10470011283</v>
      </c>
      <c r="L63" s="444">
        <f t="shared" ca="1" si="3"/>
        <v>2108775.2327271919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1151774.1398249888</v>
      </c>
      <c r="C64" s="447">
        <f t="shared" si="0"/>
        <v>94754.855757842233</v>
      </c>
      <c r="D64" s="447">
        <f ca="1">SUMIF(G:G,57,K:K)</f>
        <v>56321.055079593832</v>
      </c>
      <c r="E64" s="447">
        <f t="shared" ca="1" si="1"/>
        <v>1113340.3391467403</v>
      </c>
      <c r="F64" s="431"/>
      <c r="G64" s="459">
        <f t="shared" si="8"/>
        <v>5</v>
      </c>
      <c r="H64" s="459">
        <v>57</v>
      </c>
      <c r="I64" s="444">
        <f t="shared" ca="1" si="5"/>
        <v>2108775.2327271919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8658.7158311783041</v>
      </c>
      <c r="L64" s="444">
        <f t="shared" ca="1" si="3"/>
        <v>2086750.5153139711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1113340.3391467403</v>
      </c>
      <c r="C65" s="447">
        <f t="shared" si="0"/>
        <v>94754.855757842233</v>
      </c>
      <c r="D65" s="447">
        <f ca="1">SUMIF(G:G,58,K:K)</f>
        <v>54354.708894086361</v>
      </c>
      <c r="E65" s="447">
        <f t="shared" ca="1" si="1"/>
        <v>1072940.1922829845</v>
      </c>
      <c r="F65" s="431"/>
      <c r="G65" s="459">
        <f t="shared" si="8"/>
        <v>5</v>
      </c>
      <c r="H65" s="459">
        <v>58</v>
      </c>
      <c r="I65" s="444">
        <f t="shared" ca="1" si="5"/>
        <v>2086750.5153139711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8566.9461752898842</v>
      </c>
      <c r="L65" s="444">
        <f t="shared" ca="1" si="3"/>
        <v>2064634.0282448619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1072940.1922829845</v>
      </c>
      <c r="C66" s="447">
        <f t="shared" si="0"/>
        <v>94754.855757842233</v>
      </c>
      <c r="D66" s="447">
        <f ca="1">SUMIF(G:G,59,K:K)</f>
        <v>52287.760705835826</v>
      </c>
      <c r="E66" s="447">
        <f t="shared" ca="1" si="1"/>
        <v>1030473.0972309781</v>
      </c>
      <c r="F66" s="431"/>
      <c r="G66" s="459">
        <f t="shared" si="8"/>
        <v>5</v>
      </c>
      <c r="H66" s="459">
        <v>59</v>
      </c>
      <c r="I66" s="444">
        <f t="shared" ca="1" si="5"/>
        <v>2064634.0282448619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8474.7941458352634</v>
      </c>
      <c r="L66" s="444">
        <f t="shared" ca="1" si="3"/>
        <v>2042425.3891462982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1030473.0972309781</v>
      </c>
      <c r="C67" s="447">
        <f t="shared" si="0"/>
        <v>94754.855757842233</v>
      </c>
      <c r="D67" s="447">
        <f t="shared" ref="D67:D136" ca="1" si="9">SUMIF(G:G,60,K:K)</f>
        <v>50115.063525451194</v>
      </c>
      <c r="E67" s="447">
        <f t="shared" ca="1" si="1"/>
        <v>985833.30499858712</v>
      </c>
      <c r="F67" s="431"/>
      <c r="G67" s="459">
        <f t="shared" si="8"/>
        <v>5</v>
      </c>
      <c r="H67" s="459">
        <v>60</v>
      </c>
      <c r="I67" s="444">
        <f t="shared" ca="1" si="5"/>
        <v>2042425.3891462982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8382.2581495912455</v>
      </c>
      <c r="L67" s="444">
        <f t="shared" ca="1" si="3"/>
        <v>2020124.2140514904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985833.30499858712</v>
      </c>
      <c r="C68" s="447">
        <f t="shared" si="0"/>
        <v>94754.855757842233</v>
      </c>
      <c r="D68" s="447">
        <f t="shared" ca="1" si="9"/>
        <v>50115.063525451194</v>
      </c>
      <c r="E68" s="447">
        <f t="shared" ca="1" si="1"/>
        <v>941193.51276619616</v>
      </c>
      <c r="F68" s="431"/>
      <c r="G68" s="459">
        <f>G67+1</f>
        <v>6</v>
      </c>
      <c r="H68" s="459">
        <v>61</v>
      </c>
      <c r="I68" s="444">
        <f t="shared" ca="1" si="5"/>
        <v>2020124.2140514904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8289.336586696214</v>
      </c>
      <c r="L68" s="444">
        <f t="shared" ca="1" si="3"/>
        <v>1997730.1173937877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941193.51276619616</v>
      </c>
      <c r="C69" s="447">
        <f t="shared" si="0"/>
        <v>94754.855757842233</v>
      </c>
      <c r="D69" s="447">
        <f t="shared" ca="1" si="9"/>
        <v>50115.063525451194</v>
      </c>
      <c r="E69" s="447">
        <f t="shared" ca="1" si="1"/>
        <v>896553.7205338052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1997730.1173937877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8196.0278506224513</v>
      </c>
      <c r="L69" s="444">
        <f t="shared" ca="1" si="3"/>
        <v>1975242.7120000112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896553.7205338052</v>
      </c>
      <c r="C70" s="447">
        <f t="shared" si="0"/>
        <v>94754.855757842233</v>
      </c>
      <c r="D70" s="447">
        <f t="shared" ca="1" si="9"/>
        <v>50115.063525451194</v>
      </c>
      <c r="E70" s="447">
        <f t="shared" ca="1" si="1"/>
        <v>851913.92830141424</v>
      </c>
      <c r="F70" s="431"/>
      <c r="G70" s="459">
        <f t="shared" si="10"/>
        <v>6</v>
      </c>
      <c r="H70" s="459">
        <v>63</v>
      </c>
      <c r="I70" s="444">
        <f t="shared" ca="1" si="5"/>
        <v>1975242.7120000112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8102.3303281483841</v>
      </c>
      <c r="L70" s="444">
        <f t="shared" ca="1" si="3"/>
        <v>1952661.6090837605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851913.92830141424</v>
      </c>
      <c r="C71" s="447">
        <f t="shared" si="0"/>
        <v>94754.855757842233</v>
      </c>
      <c r="D71" s="447">
        <f t="shared" ca="1" si="9"/>
        <v>50115.063525451194</v>
      </c>
      <c r="E71" s="447">
        <f t="shared" ca="1" si="1"/>
        <v>807274.13606902328</v>
      </c>
      <c r="F71" s="431"/>
      <c r="G71" s="459">
        <f t="shared" si="10"/>
        <v>6</v>
      </c>
      <c r="H71" s="459">
        <v>64</v>
      </c>
      <c r="I71" s="444">
        <f t="shared" ca="1" si="5"/>
        <v>1952661.6090837605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8008.2423993306729</v>
      </c>
      <c r="L71" s="444">
        <f t="shared" ca="1" si="3"/>
        <v>1929986.4182386922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807274.13606902328</v>
      </c>
      <c r="C72" s="447">
        <f t="shared" si="0"/>
        <v>94754.855757842233</v>
      </c>
      <c r="D72" s="447">
        <f t="shared" ca="1" si="9"/>
        <v>50115.063525451194</v>
      </c>
      <c r="E72" s="447">
        <f t="shared" ca="1" si="1"/>
        <v>762634.34383663232</v>
      </c>
      <c r="F72" s="431"/>
      <c r="G72" s="459">
        <f t="shared" si="10"/>
        <v>6</v>
      </c>
      <c r="H72" s="459">
        <v>65</v>
      </c>
      <c r="I72" s="444">
        <f t="shared" ca="1" si="5"/>
        <v>1929986.4182386922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7913.7624374762208</v>
      </c>
      <c r="L72" s="444">
        <f t="shared" ca="1" si="3"/>
        <v>1907216.7474317695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762634.34383663232</v>
      </c>
      <c r="C73" s="447">
        <f t="shared" si="0"/>
        <v>94754.855757842233</v>
      </c>
      <c r="D73" s="447">
        <f t="shared" ca="1" si="9"/>
        <v>50115.063525451194</v>
      </c>
      <c r="E73" s="447">
        <f t="shared" ca="1" si="1"/>
        <v>717994.55160424137</v>
      </c>
      <c r="F73" s="431"/>
      <c r="G73" s="459">
        <f t="shared" si="10"/>
        <v>6</v>
      </c>
      <c r="H73" s="459">
        <v>66</v>
      </c>
      <c r="I73" s="444">
        <f t="shared" ca="1" si="5"/>
        <v>1907216.7474317695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7818.8888091140434</v>
      </c>
      <c r="L73" s="444">
        <f t="shared" ca="1" si="3"/>
        <v>1884352.2029964845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717994.55160424137</v>
      </c>
      <c r="C74" s="447">
        <f t="shared" si="0"/>
        <v>94754.855757842233</v>
      </c>
      <c r="D74" s="447">
        <f t="shared" ca="1" si="9"/>
        <v>50115.063525451194</v>
      </c>
      <c r="E74" s="447">
        <f t="shared" ca="1" si="1"/>
        <v>673354.75937185041</v>
      </c>
      <c r="F74" s="431"/>
      <c r="G74" s="459">
        <f t="shared" si="10"/>
        <v>6</v>
      </c>
      <c r="H74" s="459">
        <v>67</v>
      </c>
      <c r="I74" s="444">
        <f t="shared" ca="1" si="5"/>
        <v>1884352.2029964845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7723.6198739670226</v>
      </c>
      <c r="L74" s="444">
        <f t="shared" ca="1" si="3"/>
        <v>1861392.3896260525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673354.75937185041</v>
      </c>
      <c r="C75" s="447">
        <f t="shared" si="0"/>
        <v>94754.855757842233</v>
      </c>
      <c r="D75" s="447">
        <f t="shared" ca="1" si="9"/>
        <v>50115.063525451194</v>
      </c>
      <c r="E75" s="447">
        <f t="shared" ca="1" si="1"/>
        <v>628714.96713945945</v>
      </c>
      <c r="F75" s="431"/>
      <c r="G75" s="459">
        <f t="shared" si="10"/>
        <v>6</v>
      </c>
      <c r="H75" s="459">
        <v>68</v>
      </c>
      <c r="I75" s="444">
        <f t="shared" ca="1" si="5"/>
        <v>1861392.3896260525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7720.0835501926358</v>
      </c>
      <c r="L75" s="444">
        <f t="shared" ca="1" si="3"/>
        <v>1860540.135596425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628714.96713945945</v>
      </c>
      <c r="C76" s="447">
        <f t="shared" si="0"/>
        <v>94754.855757842233</v>
      </c>
      <c r="D76" s="447">
        <f t="shared" ca="1" si="9"/>
        <v>50115.063525451194</v>
      </c>
      <c r="E76" s="447">
        <f t="shared" ca="1" si="1"/>
        <v>584075.17490706849</v>
      </c>
      <c r="F76" s="431"/>
      <c r="G76" s="459">
        <f t="shared" si="10"/>
        <v>6</v>
      </c>
      <c r="H76" s="459">
        <v>69</v>
      </c>
      <c r="I76" s="444">
        <f t="shared" ca="1" si="5"/>
        <v>1860540.135596425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7716.5324917358539</v>
      </c>
      <c r="L76" s="444">
        <f t="shared" ca="1" si="3"/>
        <v>1859684.3305083408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584075.17490706849</v>
      </c>
      <c r="C77" s="447">
        <f t="shared" si="0"/>
        <v>94754.855757842233</v>
      </c>
      <c r="D77" s="447">
        <f t="shared" ca="1" si="9"/>
        <v>50115.063525451194</v>
      </c>
      <c r="E77" s="447">
        <f t="shared" ca="1" si="1"/>
        <v>539435.38267467741</v>
      </c>
      <c r="F77" s="431"/>
      <c r="G77" s="459">
        <f t="shared" si="10"/>
        <v>6</v>
      </c>
      <c r="H77" s="459">
        <v>70</v>
      </c>
      <c r="I77" s="444">
        <f t="shared" ca="1" si="5"/>
        <v>1859684.3305083408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7712.9666372021684</v>
      </c>
      <c r="L77" s="444">
        <f t="shared" ca="1" si="3"/>
        <v>1858824.9595657228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539435.38267467741</v>
      </c>
      <c r="C78" s="447">
        <f t="shared" si="0"/>
        <v>94754.855757842233</v>
      </c>
      <c r="D78" s="447">
        <f t="shared" ca="1" si="9"/>
        <v>50115.063525451194</v>
      </c>
      <c r="E78" s="447">
        <f t="shared" ca="1" si="1"/>
        <v>494795.59044228634</v>
      </c>
      <c r="F78" s="431"/>
      <c r="G78" s="459">
        <f t="shared" si="10"/>
        <v>6</v>
      </c>
      <c r="H78" s="459">
        <v>71</v>
      </c>
      <c r="I78" s="444">
        <f t="shared" ca="1" si="5"/>
        <v>1858824.9595657228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7709.3859249412617</v>
      </c>
      <c r="L78" s="444">
        <f t="shared" ca="1" si="3"/>
        <v>1857962.0079108439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494795.59044228634</v>
      </c>
      <c r="C79" s="447">
        <f t="shared" si="0"/>
        <v>94754.855757842233</v>
      </c>
      <c r="D79" s="447">
        <f t="shared" ca="1" si="9"/>
        <v>50115.063525451194</v>
      </c>
      <c r="E79" s="447">
        <f t="shared" ca="1" si="1"/>
        <v>450155.79820989526</v>
      </c>
      <c r="F79" s="431"/>
      <c r="G79" s="459">
        <f t="shared" si="10"/>
        <v>6</v>
      </c>
      <c r="H79" s="459">
        <v>72</v>
      </c>
      <c r="I79" s="444">
        <f t="shared" ca="1" si="5"/>
        <v>1857962.0079108439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7705.7902930459322</v>
      </c>
      <c r="L79" s="444">
        <f t="shared" ca="1" si="3"/>
        <v>1857095.4606240699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450155.79820989526</v>
      </c>
      <c r="C80" s="447">
        <f t="shared" si="0"/>
        <v>94754.855757842233</v>
      </c>
      <c r="D80" s="447">
        <f t="shared" ca="1" si="9"/>
        <v>50115.063525451194</v>
      </c>
      <c r="E80" s="447">
        <f t="shared" ca="1" si="1"/>
        <v>405516.00597750419</v>
      </c>
      <c r="F80" s="431"/>
      <c r="G80" s="459">
        <f>G79+1</f>
        <v>7</v>
      </c>
      <c r="H80" s="459">
        <v>73</v>
      </c>
      <c r="I80" s="444">
        <f t="shared" ca="1" si="5"/>
        <v>1857095.4606240699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7702.1796793510412</v>
      </c>
      <c r="L80" s="444">
        <f t="shared" ca="1" si="3"/>
        <v>1856225.3027236008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405516.00597750419</v>
      </c>
      <c r="C81" s="447">
        <f t="shared" si="0"/>
        <v>94754.855757842233</v>
      </c>
      <c r="D81" s="447">
        <f t="shared" ca="1" si="9"/>
        <v>50115.063525451194</v>
      </c>
      <c r="E81" s="447">
        <f t="shared" ca="1" si="1"/>
        <v>360876.21374511311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1856225.3027236008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7698.5540214324192</v>
      </c>
      <c r="L81" s="444">
        <f t="shared" ca="1" si="3"/>
        <v>1855351.5191652132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360876.21374511311</v>
      </c>
      <c r="C82" s="447">
        <f t="shared" si="0"/>
        <v>94754.855757842233</v>
      </c>
      <c r="D82" s="447">
        <f t="shared" ca="1" si="9"/>
        <v>50115.063525451194</v>
      </c>
      <c r="E82" s="447">
        <f t="shared" ca="1" si="1"/>
        <v>316236.42151272204</v>
      </c>
      <c r="F82" s="431"/>
      <c r="G82" s="459">
        <f t="shared" si="11"/>
        <v>7</v>
      </c>
      <c r="H82" s="459">
        <v>75</v>
      </c>
      <c r="I82" s="444">
        <f t="shared" ca="1" si="5"/>
        <v>1855351.5191652132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7694.9132566058042</v>
      </c>
      <c r="L82" s="444">
        <f t="shared" ca="1" si="3"/>
        <v>1854474.094841999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316236.42151272204</v>
      </c>
      <c r="C83" s="447">
        <f t="shared" si="0"/>
        <v>94754.855757842233</v>
      </c>
      <c r="D83" s="447">
        <f t="shared" ca="1" si="9"/>
        <v>50115.063525451194</v>
      </c>
      <c r="E83" s="447">
        <f t="shared" ca="1" si="1"/>
        <v>271596.62928033096</v>
      </c>
      <c r="F83" s="431"/>
      <c r="G83" s="459">
        <f t="shared" si="11"/>
        <v>7</v>
      </c>
      <c r="H83" s="459">
        <v>76</v>
      </c>
      <c r="I83" s="444">
        <f t="shared" ca="1" si="5"/>
        <v>1854474.094841999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7691.2573219257447</v>
      </c>
      <c r="L83" s="444">
        <f t="shared" ca="1" si="3"/>
        <v>1853593.0145841048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271596.62928033096</v>
      </c>
      <c r="C84" s="447">
        <f t="shared" si="0"/>
        <v>94754.855757842233</v>
      </c>
      <c r="D84" s="447">
        <f t="shared" ca="1" si="9"/>
        <v>50115.063525451194</v>
      </c>
      <c r="E84" s="447">
        <f t="shared" ca="1" si="1"/>
        <v>226956.83704793992</v>
      </c>
      <c r="F84" s="431"/>
      <c r="G84" s="459">
        <f t="shared" si="11"/>
        <v>7</v>
      </c>
      <c r="H84" s="459">
        <v>77</v>
      </c>
      <c r="I84" s="444">
        <f t="shared" ca="1" si="5"/>
        <v>1853593.0145841048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7687.5861541845206</v>
      </c>
      <c r="L84" s="444">
        <f t="shared" ca="1" si="3"/>
        <v>1852708.2631584692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226956.83704793992</v>
      </c>
      <c r="C85" s="447">
        <f t="shared" si="0"/>
        <v>94754.855757842233</v>
      </c>
      <c r="D85" s="447">
        <f t="shared" ca="1" si="9"/>
        <v>50115.063525451194</v>
      </c>
      <c r="E85" s="447">
        <f t="shared" ca="1" si="1"/>
        <v>182317.0448155489</v>
      </c>
      <c r="F85" s="431"/>
      <c r="G85" s="459">
        <f t="shared" si="11"/>
        <v>7</v>
      </c>
      <c r="H85" s="459">
        <v>78</v>
      </c>
      <c r="I85" s="444">
        <f t="shared" ca="1" si="5"/>
        <v>1852708.2631584692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7683.899689911038</v>
      </c>
      <c r="L85" s="444">
        <f t="shared" ca="1" si="3"/>
        <v>1851819.8252685601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182317.0448155489</v>
      </c>
      <c r="C86" s="447">
        <f t="shared" si="0"/>
        <v>94754.855757842233</v>
      </c>
      <c r="D86" s="447">
        <f t="shared" ca="1" si="9"/>
        <v>50115.063525451194</v>
      </c>
      <c r="E86" s="447">
        <f t="shared" ca="1" si="1"/>
        <v>137677.25258315785</v>
      </c>
      <c r="F86" s="431"/>
      <c r="G86" s="459">
        <f t="shared" si="11"/>
        <v>7</v>
      </c>
      <c r="H86" s="459">
        <v>79</v>
      </c>
      <c r="I86" s="444">
        <f t="shared" ca="1" si="5"/>
        <v>1851819.8252685601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7680.1978653697497</v>
      </c>
      <c r="L86" s="444">
        <f t="shared" ca="1" si="3"/>
        <v>1850927.6855541097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137677.25258315785</v>
      </c>
      <c r="C87" s="447">
        <f t="shared" si="0"/>
        <v>94754.855757842233</v>
      </c>
      <c r="D87" s="447">
        <f t="shared" ca="1" si="9"/>
        <v>50115.063525451194</v>
      </c>
      <c r="E87" s="447">
        <f t="shared" ca="1" si="1"/>
        <v>93037.460350766807</v>
      </c>
      <c r="F87" s="431"/>
      <c r="G87" s="459">
        <f t="shared" si="11"/>
        <v>7</v>
      </c>
      <c r="H87" s="459">
        <v>80</v>
      </c>
      <c r="I87" s="444">
        <f t="shared" ca="1" si="5"/>
        <v>1850927.6855541097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7676.480616559541</v>
      </c>
      <c r="L87" s="444">
        <f t="shared" ca="1" si="3"/>
        <v>1850031.8285908492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93037.460350766807</v>
      </c>
      <c r="C88" s="447">
        <f t="shared" si="0"/>
        <v>94754.855757842233</v>
      </c>
      <c r="D88" s="447">
        <f t="shared" ca="1" si="9"/>
        <v>50115.063525451194</v>
      </c>
      <c r="E88" s="447">
        <f t="shared" ca="1" si="1"/>
        <v>48397.668118375768</v>
      </c>
      <c r="F88" s="431"/>
      <c r="G88" s="459">
        <f t="shared" si="11"/>
        <v>7</v>
      </c>
      <c r="H88" s="459">
        <v>81</v>
      </c>
      <c r="I88" s="444">
        <f t="shared" ca="1" si="5"/>
        <v>1850031.8285908492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7672.7478792126212</v>
      </c>
      <c r="L88" s="444">
        <f t="shared" ca="1" si="3"/>
        <v>1849132.2388902418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48397.668118375768</v>
      </c>
      <c r="C89" s="447">
        <f t="shared" si="0"/>
        <v>94754.855757842233</v>
      </c>
      <c r="D89" s="447">
        <f t="shared" ca="1" si="9"/>
        <v>50115.063525451194</v>
      </c>
      <c r="E89" s="447">
        <f t="shared" ca="1" si="1"/>
        <v>3757.8758859847294</v>
      </c>
      <c r="F89" s="431"/>
      <c r="G89" s="459">
        <f t="shared" si="11"/>
        <v>7</v>
      </c>
      <c r="H89" s="459">
        <v>82</v>
      </c>
      <c r="I89" s="444">
        <f t="shared" ca="1" si="5"/>
        <v>1849132.2388902418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7668.9995887934238</v>
      </c>
      <c r="L89" s="444">
        <f t="shared" ca="1" si="3"/>
        <v>1848228.9008992151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3757.8758859847294</v>
      </c>
      <c r="C90" s="447">
        <f t="shared" si="0"/>
        <v>94754.855757842233</v>
      </c>
      <c r="D90" s="447">
        <f t="shared" ca="1" si="9"/>
        <v>50115.063525451194</v>
      </c>
      <c r="E90" s="447">
        <f t="shared" ca="1" si="1"/>
        <v>-40881.916346406309</v>
      </c>
      <c r="F90" s="431"/>
      <c r="G90" s="459">
        <f t="shared" si="11"/>
        <v>7</v>
      </c>
      <c r="H90" s="459">
        <v>83</v>
      </c>
      <c r="I90" s="444">
        <f t="shared" ca="1" si="5"/>
        <v>1848228.9008992151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7665.2356804974797</v>
      </c>
      <c r="L90" s="444">
        <f t="shared" ca="1" si="3"/>
        <v>1847321.7989998925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-40881.916346406309</v>
      </c>
      <c r="C91" s="447">
        <f t="shared" si="0"/>
        <v>94754.855757842233</v>
      </c>
      <c r="D91" s="447">
        <f t="shared" ca="1" si="9"/>
        <v>50115.063525451194</v>
      </c>
      <c r="E91" s="447">
        <f t="shared" ca="1" si="1"/>
        <v>-85521.708578797348</v>
      </c>
      <c r="F91" s="431"/>
      <c r="G91" s="459">
        <f t="shared" si="11"/>
        <v>7</v>
      </c>
      <c r="H91" s="459">
        <v>84</v>
      </c>
      <c r="I91" s="444">
        <f t="shared" ca="1" si="5"/>
        <v>1847321.7989998925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7661.4560892503032</v>
      </c>
      <c r="L91" s="444">
        <f t="shared" ca="1" si="3"/>
        <v>1846410.9175093228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-85521.708578797348</v>
      </c>
      <c r="C92" s="447">
        <f t="shared" si="0"/>
        <v>94754.855757842233</v>
      </c>
      <c r="D92" s="447">
        <f t="shared" ca="1" si="9"/>
        <v>50115.063525451194</v>
      </c>
      <c r="E92" s="447">
        <f t="shared" ca="1" si="1"/>
        <v>-130161.50081118839</v>
      </c>
      <c r="F92" s="431"/>
      <c r="G92" s="459">
        <f>G91+1</f>
        <v>8</v>
      </c>
      <c r="H92" s="459">
        <v>85</v>
      </c>
      <c r="I92" s="444">
        <f t="shared" ca="1" si="5"/>
        <v>1846410.9175093228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7657.6607497062614</v>
      </c>
      <c r="L92" s="444">
        <f t="shared" ca="1" si="3"/>
        <v>1845496.2406792089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-130161.50081118839</v>
      </c>
      <c r="C93" s="447">
        <f t="shared" si="0"/>
        <v>94754.855757842233</v>
      </c>
      <c r="D93" s="447">
        <f t="shared" ca="1" si="9"/>
        <v>50115.063525451194</v>
      </c>
      <c r="E93" s="447">
        <f t="shared" ca="1" si="1"/>
        <v>-174801.29304357941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1845496.2406792089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7653.8495962474535</v>
      </c>
      <c r="L93" s="444">
        <f t="shared" ca="1" si="3"/>
        <v>1844577.7526956364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-174801.29304357941</v>
      </c>
      <c r="C94" s="447">
        <f t="shared" si="0"/>
        <v>94754.855757842233</v>
      </c>
      <c r="D94" s="447">
        <f t="shared" ca="1" si="9"/>
        <v>50115.063525451194</v>
      </c>
      <c r="E94" s="447">
        <f t="shared" ca="1" si="1"/>
        <v>-219441.08527597043</v>
      </c>
      <c r="F94" s="431"/>
      <c r="G94" s="459">
        <f t="shared" si="12"/>
        <v>8</v>
      </c>
      <c r="H94" s="459">
        <v>87</v>
      </c>
      <c r="I94" s="444">
        <f t="shared" ca="1" si="5"/>
        <v>1844577.7526956364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7650.0225629825663</v>
      </c>
      <c r="L94" s="444">
        <f t="shared" ca="1" si="3"/>
        <v>1843655.4376787988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-219441.08527597043</v>
      </c>
      <c r="C95" s="447">
        <f t="shared" si="0"/>
        <v>94754.855757842233</v>
      </c>
      <c r="D95" s="447">
        <f t="shared" ca="1" si="9"/>
        <v>50115.063525451194</v>
      </c>
      <c r="E95" s="447">
        <f t="shared" ca="1" si="1"/>
        <v>-264080.87750836147</v>
      </c>
      <c r="F95" s="431"/>
      <c r="G95" s="459">
        <f t="shared" si="12"/>
        <v>8</v>
      </c>
      <c r="H95" s="459">
        <v>88</v>
      </c>
      <c r="I95" s="444">
        <f t="shared" ca="1" si="5"/>
        <v>1843655.4376787988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7646.1795837457448</v>
      </c>
      <c r="L95" s="444">
        <f t="shared" ca="1" si="3"/>
        <v>1842729.2796827245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-264080.87750836147</v>
      </c>
      <c r="C96" s="447">
        <f t="shared" si="0"/>
        <v>94754.855757842233</v>
      </c>
      <c r="D96" s="447">
        <f t="shared" ca="1" si="9"/>
        <v>50115.063525451194</v>
      </c>
      <c r="E96" s="447">
        <f t="shared" ca="1" si="1"/>
        <v>-308720.66974075255</v>
      </c>
      <c r="F96" s="431"/>
      <c r="G96" s="459">
        <f t="shared" si="12"/>
        <v>8</v>
      </c>
      <c r="H96" s="459">
        <v>89</v>
      </c>
      <c r="I96" s="444">
        <f t="shared" ca="1" si="5"/>
        <v>1842729.2796827245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7642.3205920954351</v>
      </c>
      <c r="L96" s="444">
        <f t="shared" ca="1" si="3"/>
        <v>1841799.2626949998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-308720.66974075255</v>
      </c>
      <c r="C97" s="447">
        <f t="shared" si="0"/>
        <v>94754.855757842233</v>
      </c>
      <c r="D97" s="447">
        <f t="shared" ca="1" si="9"/>
        <v>50115.063525451194</v>
      </c>
      <c r="E97" s="447">
        <f t="shared" ca="1" si="1"/>
        <v>-353360.46197314363</v>
      </c>
      <c r="F97" s="431"/>
      <c r="G97" s="459">
        <f t="shared" si="12"/>
        <v>8</v>
      </c>
      <c r="H97" s="459">
        <v>90</v>
      </c>
      <c r="I97" s="444">
        <f t="shared" ca="1" si="5"/>
        <v>1841799.2626949998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7638.4455213132487</v>
      </c>
      <c r="L97" s="444">
        <f t="shared" ca="1" si="3"/>
        <v>1840865.370636493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-353360.46197314363</v>
      </c>
      <c r="C98" s="447">
        <f t="shared" si="0"/>
        <v>94754.855757842233</v>
      </c>
      <c r="D98" s="447">
        <f t="shared" ca="1" si="9"/>
        <v>50115.063525451194</v>
      </c>
      <c r="E98" s="447">
        <f t="shared" ca="1" si="1"/>
        <v>-398000.2542055347</v>
      </c>
      <c r="F98" s="431"/>
      <c r="G98" s="459">
        <f t="shared" si="12"/>
        <v>8</v>
      </c>
      <c r="H98" s="459">
        <v>91</v>
      </c>
      <c r="I98" s="444">
        <f t="shared" ca="1" si="5"/>
        <v>1840865.370636493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7634.5543044028036</v>
      </c>
      <c r="L98" s="444">
        <f t="shared" ca="1" si="3"/>
        <v>1839927.5873610757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-398000.2542055347</v>
      </c>
      <c r="C99" s="447">
        <f t="shared" si="0"/>
        <v>94754.855757842233</v>
      </c>
      <c r="D99" s="447">
        <f t="shared" ca="1" si="9"/>
        <v>50115.063525451194</v>
      </c>
      <c r="E99" s="447">
        <f t="shared" ca="1" si="1"/>
        <v>-442640.04643792578</v>
      </c>
      <c r="F99" s="431"/>
      <c r="G99" s="459">
        <f t="shared" si="12"/>
        <v>8</v>
      </c>
      <c r="H99" s="459">
        <v>92</v>
      </c>
      <c r="I99" s="444">
        <f t="shared" ca="1" si="5"/>
        <v>1839927.5873610757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7630.6468740885639</v>
      </c>
      <c r="L99" s="444">
        <f t="shared" ca="1" si="3"/>
        <v>1838985.8966553442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-442640.04643792578</v>
      </c>
      <c r="C100" s="447">
        <f t="shared" si="0"/>
        <v>94754.855757842233</v>
      </c>
      <c r="D100" s="447">
        <f t="shared" ca="1" si="9"/>
        <v>50115.063525451194</v>
      </c>
      <c r="E100" s="447">
        <f t="shared" ca="1" si="1"/>
        <v>-487279.83867031679</v>
      </c>
      <c r="F100" s="431"/>
      <c r="G100" s="459">
        <f t="shared" si="12"/>
        <v>8</v>
      </c>
      <c r="H100" s="459">
        <v>93</v>
      </c>
      <c r="I100" s="444">
        <f t="shared" ca="1" si="5"/>
        <v>1838985.8966553442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7626.7231628146837</v>
      </c>
      <c r="L100" s="444">
        <f t="shared" ca="1" si="3"/>
        <v>1838040.2822383388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-487279.83867031679</v>
      </c>
      <c r="C101" s="447">
        <f t="shared" si="0"/>
        <v>94754.855757842233</v>
      </c>
      <c r="D101" s="447">
        <f t="shared" ca="1" si="9"/>
        <v>50115.063525451194</v>
      </c>
      <c r="E101" s="447">
        <f t="shared" ca="1" si="1"/>
        <v>-531919.63090270781</v>
      </c>
      <c r="F101" s="431"/>
      <c r="G101" s="459">
        <f t="shared" si="12"/>
        <v>8</v>
      </c>
      <c r="H101" s="459">
        <v>94</v>
      </c>
      <c r="I101" s="444">
        <f t="shared" ca="1" si="5"/>
        <v>1838040.2822383388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7622.7831027438269</v>
      </c>
      <c r="L101" s="444">
        <f t="shared" ca="1" si="3"/>
        <v>1837090.7277612626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-531919.63090270781</v>
      </c>
      <c r="C102" s="447">
        <f t="shared" si="0"/>
        <v>94754.855757842233</v>
      </c>
      <c r="D102" s="447">
        <f t="shared" ca="1" si="9"/>
        <v>50115.063525451194</v>
      </c>
      <c r="E102" s="447">
        <f t="shared" ca="1" si="1"/>
        <v>-576559.42313509877</v>
      </c>
      <c r="F102" s="431"/>
      <c r="G102" s="459">
        <f t="shared" si="12"/>
        <v>8</v>
      </c>
      <c r="H102" s="459">
        <v>95</v>
      </c>
      <c r="I102" s="444">
        <f t="shared" ca="1" si="5"/>
        <v>1837090.7277612626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7618.8266257560099</v>
      </c>
      <c r="L102" s="444">
        <f t="shared" ca="1" si="3"/>
        <v>1836137.2168071985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-576559.42313509877</v>
      </c>
      <c r="C103" s="447">
        <f t="shared" si="0"/>
        <v>94754.855757842233</v>
      </c>
      <c r="D103" s="447">
        <f t="shared" ca="1" si="9"/>
        <v>50115.063525451194</v>
      </c>
      <c r="E103" s="447">
        <f t="shared" ca="1" si="1"/>
        <v>-621199.21536748973</v>
      </c>
      <c r="F103" s="431"/>
      <c r="G103" s="459">
        <f t="shared" si="12"/>
        <v>8</v>
      </c>
      <c r="H103" s="459">
        <v>96</v>
      </c>
      <c r="I103" s="444">
        <f t="shared" ca="1" si="5"/>
        <v>1836137.2168071985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7614.8536634474103</v>
      </c>
      <c r="L103" s="444">
        <f t="shared" ca="1" si="3"/>
        <v>1835179.7328908257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-621199.21536748973</v>
      </c>
      <c r="C104" s="447">
        <f t="shared" si="0"/>
        <v>71066.141818381671</v>
      </c>
      <c r="D104" s="447">
        <f t="shared" ca="1" si="9"/>
        <v>50115.063525451194</v>
      </c>
      <c r="E104" s="447">
        <f t="shared" ca="1" si="1"/>
        <v>-642150.29366042011</v>
      </c>
      <c r="F104" s="431"/>
      <c r="G104" s="459">
        <f>G103+1</f>
        <v>9</v>
      </c>
      <c r="H104" s="459">
        <v>97</v>
      </c>
      <c r="I104" s="444">
        <f t="shared" ca="1" si="5"/>
        <v>1835179.7328908257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7610.8641471291903</v>
      </c>
      <c r="L104" s="444">
        <f t="shared" ca="1" si="3"/>
        <v>1834218.2594581349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-642150.29366042011</v>
      </c>
      <c r="C105" s="447">
        <f t="shared" si="0"/>
        <v>0</v>
      </c>
      <c r="D105" s="447">
        <f t="shared" ca="1" si="9"/>
        <v>50115.063525451194</v>
      </c>
      <c r="E105" s="447">
        <f t="shared" ca="1" si="1"/>
        <v>-592035.23013496888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1834218.2594581349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7609.6750894929773</v>
      </c>
      <c r="L105" s="444">
        <f t="shared" ca="1" si="3"/>
        <v>1833931.6965678076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-592035.23013496888</v>
      </c>
      <c r="C106" s="447">
        <f t="shared" si="0"/>
        <v>0</v>
      </c>
      <c r="D106" s="447">
        <f t="shared" ca="1" si="9"/>
        <v>50115.063525451194</v>
      </c>
      <c r="E106" s="447">
        <f t="shared" ca="1" si="1"/>
        <v>-541920.16660951765</v>
      </c>
      <c r="F106" s="431"/>
      <c r="G106" s="459">
        <f t="shared" si="13"/>
        <v>9</v>
      </c>
      <c r="H106" s="459">
        <v>99</v>
      </c>
      <c r="I106" s="444">
        <f t="shared" ca="1" si="5"/>
        <v>1833931.6965678076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7608.4810774499474</v>
      </c>
      <c r="L106" s="444">
        <f t="shared" ca="1" si="3"/>
        <v>1833643.9396654372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-541920.16660951765</v>
      </c>
      <c r="C107" s="447">
        <f t="shared" si="0"/>
        <v>0</v>
      </c>
      <c r="D107" s="447">
        <f t="shared" ca="1" si="9"/>
        <v>50115.063525451194</v>
      </c>
      <c r="E107" s="447">
        <f t="shared" ca="1" si="1"/>
        <v>-491805.10308406648</v>
      </c>
      <c r="F107" s="431"/>
      <c r="G107" s="459">
        <f t="shared" si="13"/>
        <v>9</v>
      </c>
      <c r="H107" s="459">
        <v>100</v>
      </c>
      <c r="I107" s="444">
        <f t="shared" ca="1" si="5"/>
        <v>1833643.9396654372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7607.2820903567372</v>
      </c>
      <c r="L107" s="444">
        <f t="shared" ca="1" si="3"/>
        <v>1833354.9837759738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-491805.10308406648</v>
      </c>
      <c r="C108" s="447">
        <f t="shared" si="0"/>
        <v>0</v>
      </c>
      <c r="D108" s="447">
        <f t="shared" ca="1" si="9"/>
        <v>50115.063525451194</v>
      </c>
      <c r="E108" s="447">
        <f t="shared" ca="1" si="1"/>
        <v>-441690.0395586153</v>
      </c>
      <c r="F108" s="431"/>
      <c r="G108" s="459">
        <f t="shared" si="13"/>
        <v>9</v>
      </c>
      <c r="H108" s="459">
        <v>101</v>
      </c>
      <c r="I108" s="444">
        <f t="shared" ca="1" si="5"/>
        <v>1833354.9837759738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7606.0781074839724</v>
      </c>
      <c r="L108" s="444">
        <f t="shared" ca="1" si="3"/>
        <v>1833064.8239036375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-441690.0395586153</v>
      </c>
      <c r="C109" s="447">
        <f t="shared" si="0"/>
        <v>0</v>
      </c>
      <c r="D109" s="447">
        <f t="shared" ca="1" si="9"/>
        <v>50115.063525451194</v>
      </c>
      <c r="E109" s="447">
        <f t="shared" ca="1" si="1"/>
        <v>-391574.97603316413</v>
      </c>
      <c r="F109" s="431"/>
      <c r="G109" s="459">
        <f t="shared" si="13"/>
        <v>9</v>
      </c>
      <c r="H109" s="459">
        <v>102</v>
      </c>
      <c r="I109" s="444">
        <f t="shared" ca="1" si="5"/>
        <v>1833064.8239036375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7604.8691080159051</v>
      </c>
      <c r="L109" s="444">
        <f t="shared" ca="1" si="3"/>
        <v>1832773.4550318331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-391574.97603316413</v>
      </c>
      <c r="C110" s="447">
        <f t="shared" si="0"/>
        <v>0</v>
      </c>
      <c r="D110" s="447">
        <f t="shared" ca="1" si="9"/>
        <v>50115.063525451194</v>
      </c>
      <c r="E110" s="447">
        <f t="shared" ca="1" si="1"/>
        <v>-341459.91250771296</v>
      </c>
      <c r="F110" s="431"/>
      <c r="G110" s="459">
        <f t="shared" si="13"/>
        <v>9</v>
      </c>
      <c r="H110" s="459">
        <v>103</v>
      </c>
      <c r="I110" s="444">
        <f t="shared" ca="1" si="5"/>
        <v>1832773.4550318331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7603.6550710500533</v>
      </c>
      <c r="L110" s="444">
        <f t="shared" ca="1" si="3"/>
        <v>1832480.8721230631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-341459.91250771296</v>
      </c>
      <c r="C111" s="447">
        <f t="shared" si="0"/>
        <v>0</v>
      </c>
      <c r="D111" s="447">
        <f t="shared" ca="1" si="9"/>
        <v>50115.063525451194</v>
      </c>
      <c r="E111" s="447">
        <f t="shared" ca="1" si="1"/>
        <v>-291344.84898226178</v>
      </c>
      <c r="F111" s="431"/>
      <c r="G111" s="459">
        <f t="shared" si="13"/>
        <v>9</v>
      </c>
      <c r="H111" s="459">
        <v>104</v>
      </c>
      <c r="I111" s="444">
        <f t="shared" ca="1" si="5"/>
        <v>1832480.8721230631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7602.4359755968453</v>
      </c>
      <c r="L111" s="444">
        <f t="shared" ca="1" si="3"/>
        <v>1832187.0701188396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-291344.84898226178</v>
      </c>
      <c r="C112" s="447">
        <f t="shared" si="0"/>
        <v>0</v>
      </c>
      <c r="D112" s="447">
        <f t="shared" ca="1" si="9"/>
        <v>50115.063525451194</v>
      </c>
      <c r="E112" s="447">
        <f t="shared" ca="1" si="1"/>
        <v>-241229.78545681058</v>
      </c>
      <c r="F112" s="431"/>
      <c r="G112" s="459">
        <f t="shared" si="13"/>
        <v>9</v>
      </c>
      <c r="H112" s="459">
        <v>105</v>
      </c>
      <c r="I112" s="444">
        <f t="shared" ca="1" si="5"/>
        <v>1832187.0701188396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7601.2118005792472</v>
      </c>
      <c r="L112" s="444">
        <f t="shared" ca="1" si="3"/>
        <v>1831892.0439395986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-241229.78545681058</v>
      </c>
      <c r="C113" s="447">
        <f t="shared" si="0"/>
        <v>0</v>
      </c>
      <c r="D113" s="447">
        <f t="shared" ca="1" si="9"/>
        <v>50115.063525451194</v>
      </c>
      <c r="E113" s="447">
        <f t="shared" ca="1" si="1"/>
        <v>-191114.72193135938</v>
      </c>
      <c r="F113" s="431"/>
      <c r="G113" s="459">
        <f t="shared" si="13"/>
        <v>9</v>
      </c>
      <c r="H113" s="459">
        <v>106</v>
      </c>
      <c r="I113" s="444">
        <f t="shared" ca="1" si="5"/>
        <v>1831892.0439395986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7599.9825248324096</v>
      </c>
      <c r="L113" s="444">
        <f t="shared" ca="1" si="3"/>
        <v>1831595.7884846108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-191114.72193135938</v>
      </c>
      <c r="C114" s="447">
        <f t="shared" si="0"/>
        <v>0</v>
      </c>
      <c r="D114" s="447">
        <f t="shared" ca="1" si="9"/>
        <v>50115.063525451194</v>
      </c>
      <c r="E114" s="447">
        <f t="shared" ca="1" si="1"/>
        <v>-140999.65840590818</v>
      </c>
      <c r="F114" s="431"/>
      <c r="G114" s="459">
        <f t="shared" si="13"/>
        <v>9</v>
      </c>
      <c r="H114" s="459">
        <v>107</v>
      </c>
      <c r="I114" s="444">
        <f t="shared" ca="1" si="5"/>
        <v>1831595.7884846108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7598.7481271032948</v>
      </c>
      <c r="L114" s="444">
        <f t="shared" ca="1" si="3"/>
        <v>1831298.2986318939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-140999.65840590818</v>
      </c>
      <c r="C115" s="447">
        <f t="shared" si="0"/>
        <v>0</v>
      </c>
      <c r="D115" s="447">
        <f t="shared" ca="1" si="9"/>
        <v>50115.063525451194</v>
      </c>
      <c r="E115" s="447">
        <f t="shared" ca="1" si="1"/>
        <v>-90884.594880456978</v>
      </c>
      <c r="F115" s="431"/>
      <c r="G115" s="459">
        <f t="shared" si="13"/>
        <v>9</v>
      </c>
      <c r="H115" s="459">
        <v>108</v>
      </c>
      <c r="I115" s="444">
        <f t="shared" ca="1" si="5"/>
        <v>1831298.2986318939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7597.5085860503068</v>
      </c>
      <c r="L115" s="444">
        <f t="shared" ca="1" si="3"/>
        <v>1830999.5692381239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-90884.594880456978</v>
      </c>
      <c r="C116" s="447">
        <f t="shared" si="0"/>
        <v>0</v>
      </c>
      <c r="D116" s="447">
        <f t="shared" ca="1" si="9"/>
        <v>50115.063525451194</v>
      </c>
      <c r="E116" s="447">
        <f t="shared" ca="1" si="1"/>
        <v>-40769.531355005784</v>
      </c>
      <c r="F116" s="431"/>
      <c r="G116" s="459">
        <f>G115+1</f>
        <v>10</v>
      </c>
      <c r="H116" s="459">
        <v>109</v>
      </c>
      <c r="I116" s="444">
        <f t="shared" ca="1" si="5"/>
        <v>1830999.5692381239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7596.263880242931</v>
      </c>
      <c r="L116" s="444">
        <f t="shared" ca="1" si="3"/>
        <v>1830699.5951385465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-40769.531355005784</v>
      </c>
      <c r="C117" s="447">
        <f t="shared" si="0"/>
        <v>0</v>
      </c>
      <c r="D117" s="447">
        <f t="shared" ca="1" si="9"/>
        <v>50115.063525451194</v>
      </c>
      <c r="E117" s="447">
        <f t="shared" ca="1" si="1"/>
        <v>9345.5321704454109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1830699.5951385465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7595.0139881613604</v>
      </c>
      <c r="L117" s="444">
        <f t="shared" ca="1" si="3"/>
        <v>1830398.3711468878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9345.5321704454109</v>
      </c>
      <c r="C118" s="447">
        <f t="shared" si="0"/>
        <v>0</v>
      </c>
      <c r="D118" s="447">
        <f t="shared" ca="1" si="9"/>
        <v>50115.063525451194</v>
      </c>
      <c r="E118" s="447">
        <f t="shared" ca="1" si="1"/>
        <v>59460.595695896605</v>
      </c>
      <c r="F118" s="431"/>
      <c r="G118" s="459">
        <f t="shared" si="14"/>
        <v>10</v>
      </c>
      <c r="H118" s="459">
        <v>111</v>
      </c>
      <c r="I118" s="444">
        <f t="shared" ca="1" si="5"/>
        <v>1830398.3711468878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7593.7588881961146</v>
      </c>
      <c r="L118" s="444">
        <f t="shared" ca="1" si="3"/>
        <v>1830095.8920552637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59460.595695896605</v>
      </c>
      <c r="C119" s="447">
        <f t="shared" si="0"/>
        <v>0</v>
      </c>
      <c r="D119" s="447">
        <f t="shared" ca="1" si="9"/>
        <v>50115.063525451194</v>
      </c>
      <c r="E119" s="447">
        <f t="shared" ca="1" si="1"/>
        <v>109575.6592213478</v>
      </c>
      <c r="F119" s="431"/>
      <c r="G119" s="459">
        <f t="shared" si="14"/>
        <v>10</v>
      </c>
      <c r="H119" s="459">
        <v>112</v>
      </c>
      <c r="I119" s="444">
        <f t="shared" ca="1" si="5"/>
        <v>1830095.8920552637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7592.4985586476814</v>
      </c>
      <c r="L119" s="444">
        <f t="shared" ca="1" si="3"/>
        <v>1829792.1526340912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109575.6592213478</v>
      </c>
      <c r="C120" s="447">
        <f t="shared" si="0"/>
        <v>0</v>
      </c>
      <c r="D120" s="447">
        <f t="shared" ca="1" si="9"/>
        <v>50115.063525451194</v>
      </c>
      <c r="E120" s="447">
        <f t="shared" ca="1" si="1"/>
        <v>159690.722746799</v>
      </c>
      <c r="F120" s="431"/>
      <c r="G120" s="459">
        <f t="shared" si="14"/>
        <v>10</v>
      </c>
      <c r="H120" s="459">
        <v>113</v>
      </c>
      <c r="I120" s="444">
        <f t="shared" ca="1" si="5"/>
        <v>1829792.1526340912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7591.2329777261293</v>
      </c>
      <c r="L120" s="444">
        <f t="shared" ca="1" si="3"/>
        <v>1829487.147631997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159690.722746799</v>
      </c>
      <c r="C121" s="447">
        <f t="shared" si="0"/>
        <v>0</v>
      </c>
      <c r="D121" s="447">
        <f t="shared" ca="1" si="9"/>
        <v>50115.063525451194</v>
      </c>
      <c r="E121" s="447">
        <f t="shared" ca="1" si="1"/>
        <v>209805.7862722502</v>
      </c>
      <c r="F121" s="431"/>
      <c r="G121" s="459">
        <f t="shared" si="14"/>
        <v>10</v>
      </c>
      <c r="H121" s="459">
        <v>114</v>
      </c>
      <c r="I121" s="444">
        <f t="shared" ca="1" si="5"/>
        <v>1829487.147631997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7589.9621235507366</v>
      </c>
      <c r="L121" s="444">
        <f t="shared" ca="1" si="3"/>
        <v>1829180.8717757275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209805.7862722502</v>
      </c>
      <c r="C122" s="447">
        <f t="shared" si="0"/>
        <v>0</v>
      </c>
      <c r="D122" s="447">
        <f t="shared" ca="1" si="9"/>
        <v>50115.063525451194</v>
      </c>
      <c r="E122" s="447">
        <f t="shared" ca="1" si="1"/>
        <v>259920.8497977014</v>
      </c>
      <c r="F122" s="431"/>
      <c r="G122" s="459">
        <f t="shared" si="14"/>
        <v>10</v>
      </c>
      <c r="H122" s="459">
        <v>115</v>
      </c>
      <c r="I122" s="444">
        <f t="shared" ca="1" si="5"/>
        <v>1829180.8717757275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7588.6859741496137</v>
      </c>
      <c r="L122" s="444">
        <f t="shared" ca="1" si="3"/>
        <v>1828873.3197700568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259920.8497977014</v>
      </c>
      <c r="C123" s="447">
        <f t="shared" si="0"/>
        <v>0</v>
      </c>
      <c r="D123" s="447">
        <f t="shared" ca="1" si="9"/>
        <v>50115.063525451194</v>
      </c>
      <c r="E123" s="447">
        <f t="shared" ca="1" si="1"/>
        <v>310035.91332315258</v>
      </c>
      <c r="F123" s="431"/>
      <c r="G123" s="459">
        <f t="shared" si="14"/>
        <v>10</v>
      </c>
      <c r="H123" s="459">
        <v>116</v>
      </c>
      <c r="I123" s="444">
        <f t="shared" ca="1" si="5"/>
        <v>1828873.3197700568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7587.4045074593187</v>
      </c>
      <c r="L123" s="444">
        <f t="shared" ca="1" si="3"/>
        <v>1828564.4862976959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310035.91332315258</v>
      </c>
      <c r="C124" s="447">
        <f t="shared" si="0"/>
        <v>0</v>
      </c>
      <c r="D124" s="447">
        <f t="shared" ca="1" si="9"/>
        <v>50115.063525451194</v>
      </c>
      <c r="E124" s="447">
        <f t="shared" ca="1" si="1"/>
        <v>360150.97684860375</v>
      </c>
      <c r="F124" s="431"/>
      <c r="G124" s="459">
        <f t="shared" si="14"/>
        <v>10</v>
      </c>
      <c r="H124" s="459">
        <v>117</v>
      </c>
      <c r="I124" s="444">
        <f t="shared" ca="1" si="5"/>
        <v>1828564.4862976959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7586.1177013244815</v>
      </c>
      <c r="L124" s="444">
        <f t="shared" ca="1" si="3"/>
        <v>1828254.3660192001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360150.97684860375</v>
      </c>
      <c r="C125" s="447">
        <f t="shared" si="0"/>
        <v>0</v>
      </c>
      <c r="D125" s="447">
        <f t="shared" ca="1" si="9"/>
        <v>50115.063525451194</v>
      </c>
      <c r="E125" s="447">
        <f t="shared" ca="1" si="1"/>
        <v>410266.04037405492</v>
      </c>
      <c r="F125" s="431"/>
      <c r="G125" s="459">
        <f t="shared" si="14"/>
        <v>10</v>
      </c>
      <c r="H125" s="459">
        <v>118</v>
      </c>
      <c r="I125" s="444">
        <f t="shared" ca="1" si="5"/>
        <v>1828254.3660192001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7584.8255334974156</v>
      </c>
      <c r="L125" s="444">
        <f t="shared" ca="1" si="3"/>
        <v>1827942.9535728772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410266.04037405492</v>
      </c>
      <c r="C126" s="447">
        <f t="shared" si="0"/>
        <v>0</v>
      </c>
      <c r="D126" s="447">
        <f t="shared" ca="1" si="9"/>
        <v>50115.063525451194</v>
      </c>
      <c r="E126" s="447">
        <f t="shared" ca="1" si="1"/>
        <v>460381.1038995061</v>
      </c>
      <c r="F126" s="431"/>
      <c r="G126" s="459">
        <f t="shared" si="14"/>
        <v>10</v>
      </c>
      <c r="H126" s="459">
        <v>119</v>
      </c>
      <c r="I126" s="444">
        <f t="shared" ca="1" si="5"/>
        <v>1827942.9535728772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7583.527981637737</v>
      </c>
      <c r="L126" s="444">
        <f t="shared" ca="1" si="3"/>
        <v>1827630.2435746947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460381.1038995061</v>
      </c>
      <c r="C127" s="447">
        <f t="shared" si="0"/>
        <v>0</v>
      </c>
      <c r="D127" s="447">
        <f t="shared" ca="1" si="9"/>
        <v>50115.063525451194</v>
      </c>
      <c r="E127" s="447">
        <f t="shared" ca="1" si="1"/>
        <v>510496.16742495727</v>
      </c>
      <c r="F127" s="431"/>
      <c r="G127" s="459">
        <f t="shared" si="14"/>
        <v>10</v>
      </c>
      <c r="H127" s="459">
        <v>120</v>
      </c>
      <c r="I127" s="444">
        <f t="shared" ca="1" si="5"/>
        <v>1827630.2435746947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7582.2250233119767</v>
      </c>
      <c r="L127" s="444">
        <f t="shared" ca="1" si="3"/>
        <v>1827316.2306181865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510496.16742495727</v>
      </c>
      <c r="C128" s="447">
        <f t="shared" si="0"/>
        <v>0</v>
      </c>
      <c r="D128" s="447">
        <f t="shared" ca="1" si="9"/>
        <v>50115.063525451194</v>
      </c>
      <c r="E128" s="447">
        <f t="shared" ca="1" si="1"/>
        <v>560611.2309504085</v>
      </c>
      <c r="F128" s="431"/>
      <c r="G128" s="459">
        <f>G127+1</f>
        <v>11</v>
      </c>
      <c r="H128" s="459">
        <v>121</v>
      </c>
      <c r="I128" s="444">
        <f t="shared" ca="1" si="5"/>
        <v>1827316.2306181865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7580.9166359931924</v>
      </c>
      <c r="L128" s="444">
        <f t="shared" ca="1" si="3"/>
        <v>1827000.9092743595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560611.2309504085</v>
      </c>
      <c r="C129" s="447">
        <f t="shared" si="0"/>
        <v>0</v>
      </c>
      <c r="D129" s="447">
        <f t="shared" ca="1" si="9"/>
        <v>50115.063525451194</v>
      </c>
      <c r="E129" s="447">
        <f t="shared" ca="1" si="1"/>
        <v>610726.29447585973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1827000.9092743595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7579.6027970605801</v>
      </c>
      <c r="L129" s="444">
        <f t="shared" ca="1" si="3"/>
        <v>1826684.2740915997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610726.29447585973</v>
      </c>
      <c r="C130" s="447">
        <f t="shared" si="0"/>
        <v>0</v>
      </c>
      <c r="D130" s="447">
        <f t="shared" ca="1" si="9"/>
        <v>50115.063525451194</v>
      </c>
      <c r="E130" s="447">
        <f t="shared" ca="1" si="1"/>
        <v>660841.35800131096</v>
      </c>
      <c r="F130" s="431"/>
      <c r="G130" s="459">
        <f t="shared" si="15"/>
        <v>11</v>
      </c>
      <c r="H130" s="459">
        <v>123</v>
      </c>
      <c r="I130" s="444">
        <f t="shared" ca="1" si="5"/>
        <v>1826684.2740915997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7578.2834837990822</v>
      </c>
      <c r="L130" s="444">
        <f t="shared" ca="1" si="3"/>
        <v>1826366.3195955786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660841.35800131096</v>
      </c>
      <c r="C131" s="447">
        <f t="shared" si="0"/>
        <v>0</v>
      </c>
      <c r="D131" s="447">
        <f t="shared" ca="1" si="9"/>
        <v>50115.063525451194</v>
      </c>
      <c r="E131" s="447">
        <f t="shared" ca="1" si="1"/>
        <v>710956.42152676219</v>
      </c>
      <c r="F131" s="431"/>
      <c r="G131" s="459">
        <f t="shared" si="15"/>
        <v>11</v>
      </c>
      <c r="H131" s="459">
        <v>124</v>
      </c>
      <c r="I131" s="444">
        <f t="shared" ca="1" si="5"/>
        <v>1826366.3195955786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7576.9586733989927</v>
      </c>
      <c r="L131" s="444">
        <f t="shared" ca="1" si="3"/>
        <v>1826047.0402891573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710956.42152676219</v>
      </c>
      <c r="C132" s="447">
        <f t="shared" si="0"/>
        <v>0</v>
      </c>
      <c r="D132" s="447">
        <f t="shared" ca="1" si="9"/>
        <v>50115.063525451194</v>
      </c>
      <c r="E132" s="447">
        <f t="shared" ca="1" si="1"/>
        <v>761071.48505221342</v>
      </c>
      <c r="F132" s="431"/>
      <c r="G132" s="459">
        <f t="shared" si="15"/>
        <v>11</v>
      </c>
      <c r="H132" s="459">
        <v>125</v>
      </c>
      <c r="I132" s="444">
        <f t="shared" ca="1" si="5"/>
        <v>1826047.0402891573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7575.6283429555706</v>
      </c>
      <c r="L132" s="444">
        <f t="shared" ca="1" si="3"/>
        <v>1825726.4306522927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761071.48505221342</v>
      </c>
      <c r="C133" s="447">
        <f t="shared" si="0"/>
        <v>0</v>
      </c>
      <c r="D133" s="447">
        <f t="shared" ca="1" si="9"/>
        <v>50115.063525451194</v>
      </c>
      <c r="E133" s="447">
        <f t="shared" ca="1" si="1"/>
        <v>811186.54857766465</v>
      </c>
      <c r="F133" s="431"/>
      <c r="G133" s="459">
        <f t="shared" si="15"/>
        <v>11</v>
      </c>
      <c r="H133" s="459">
        <v>126</v>
      </c>
      <c r="I133" s="444">
        <f t="shared" ca="1" si="5"/>
        <v>1825726.4306522927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7574.2924694686362</v>
      </c>
      <c r="L133" s="444">
        <f t="shared" ca="1" si="3"/>
        <v>1825404.4851419411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811186.54857766465</v>
      </c>
      <c r="C134" s="447">
        <f t="shared" si="0"/>
        <v>0</v>
      </c>
      <c r="D134" s="447">
        <f t="shared" ca="1" si="9"/>
        <v>50115.063525451194</v>
      </c>
      <c r="E134" s="447">
        <f t="shared" ca="1" si="1"/>
        <v>861301.61210311588</v>
      </c>
      <c r="F134" s="431"/>
      <c r="G134" s="459">
        <f t="shared" si="15"/>
        <v>11</v>
      </c>
      <c r="H134" s="459">
        <v>127</v>
      </c>
      <c r="I134" s="444">
        <f t="shared" ca="1" si="5"/>
        <v>1825404.4851419411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7572.9510298421692</v>
      </c>
      <c r="L134" s="444">
        <f t="shared" ca="1" si="3"/>
        <v>1825081.1981919631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861301.61210311588</v>
      </c>
      <c r="C135" s="447">
        <f t="shared" si="0"/>
        <v>0</v>
      </c>
      <c r="D135" s="447">
        <f t="shared" ca="1" si="9"/>
        <v>50115.063525451194</v>
      </c>
      <c r="E135" s="447">
        <f t="shared" ca="1" si="1"/>
        <v>911416.67562856711</v>
      </c>
      <c r="F135" s="431"/>
      <c r="G135" s="459">
        <f t="shared" si="15"/>
        <v>11</v>
      </c>
      <c r="H135" s="459">
        <v>128</v>
      </c>
      <c r="I135" s="444">
        <f t="shared" ca="1" si="5"/>
        <v>1825081.1981919631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7571.6040008839273</v>
      </c>
      <c r="L135" s="444">
        <f t="shared" ca="1" si="3"/>
        <v>1824756.5642130268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911416.67562856711</v>
      </c>
      <c r="C136" s="447">
        <f t="shared" si="0"/>
        <v>0</v>
      </c>
      <c r="D136" s="447">
        <f t="shared" ca="1" si="9"/>
        <v>50115.063525451194</v>
      </c>
      <c r="E136" s="447">
        <f t="shared" ca="1" si="1"/>
        <v>961531.73915401835</v>
      </c>
      <c r="F136" s="431"/>
      <c r="G136" s="459">
        <f t="shared" si="15"/>
        <v>11</v>
      </c>
      <c r="H136" s="459">
        <v>129</v>
      </c>
      <c r="I136" s="444">
        <f t="shared" ca="1" si="5"/>
        <v>1824756.5642130268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7570.2513593050271</v>
      </c>
      <c r="L136" s="444">
        <f t="shared" ca="1" si="3"/>
        <v>1824430.5775925117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1824430.5775925117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7568.8930817195478</v>
      </c>
      <c r="L137" s="444">
        <f t="shared" ca="1" si="3"/>
        <v>1824103.232694411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1824103.232694411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7567.5291446441279</v>
      </c>
      <c r="L138" s="444">
        <f t="shared" ca="1" si="3"/>
        <v>1823774.5238592348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1823774.5238592348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7566.1595244975606</v>
      </c>
      <c r="L139" s="444">
        <f t="shared" ca="1" si="3"/>
        <v>1823444.4454039121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1823444.4454039121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7564.784197600382</v>
      </c>
      <c r="L140" s="444">
        <f t="shared" ca="1" si="3"/>
        <v>1823112.9916216922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1823112.9916216922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7563.403140174466</v>
      </c>
      <c r="L141" s="444">
        <f t="shared" ca="1" si="3"/>
        <v>1822780.1567820464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1822780.1567820464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7562.0163283426091</v>
      </c>
      <c r="L142" s="444">
        <f t="shared" ca="1" si="3"/>
        <v>1822445.9351305689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1822445.9351305689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7560.623738128118</v>
      </c>
      <c r="L143" s="444">
        <f t="shared" ca="1" si="3"/>
        <v>1822110.3208888769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1822110.3208888769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7559.2253454544016</v>
      </c>
      <c r="L144" s="444">
        <f t="shared" ca="1" si="3"/>
        <v>1821773.3082545111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1821773.3082545111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7557.8211261445449</v>
      </c>
      <c r="L145" s="444">
        <f t="shared" ca="1" si="3"/>
        <v>1821434.8914008355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1821434.8914008355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7556.4110559208975</v>
      </c>
      <c r="L146" s="444">
        <f t="shared" ca="1" si="3"/>
        <v>1821095.0644769361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1821095.0644769361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7554.9951104046486</v>
      </c>
      <c r="L147" s="444">
        <f t="shared" ca="1" si="3"/>
        <v>1820753.8216075206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1820753.8216075206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7553.5732651154176</v>
      </c>
      <c r="L148" s="444">
        <f t="shared" ca="1" si="3"/>
        <v>1820411.1568928158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1820411.1568928158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7552.1454954708151</v>
      </c>
      <c r="L149" s="444">
        <f t="shared" ca="1" si="3"/>
        <v>1820067.0644084665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1820067.0644084665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7550.7117767860254</v>
      </c>
      <c r="L150" s="444">
        <f t="shared" ca="1" si="3"/>
        <v>1819721.5382054322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1819721.5382054322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7549.2720842733834</v>
      </c>
      <c r="L151" s="444">
        <f t="shared" ca="1" si="3"/>
        <v>1819374.5723098854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1819374.5723098854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7547.8263930419389</v>
      </c>
      <c r="L152" s="444">
        <f t="shared" ca="1" si="3"/>
        <v>1819026.1607231072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1819026.1607231072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7546.3746780970287</v>
      </c>
      <c r="L153" s="444">
        <f t="shared" ca="1" si="3"/>
        <v>1818676.2974213839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1818676.2974213839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7544.9169143398494</v>
      </c>
      <c r="L154" s="444">
        <f t="shared" ca="1" si="3"/>
        <v>1818324.9763559035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1818324.9763559035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7543.4530765670133</v>
      </c>
      <c r="L155" s="444">
        <f t="shared" ca="1" si="3"/>
        <v>1817972.1914526504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1817972.1914526504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7541.9831394701241</v>
      </c>
      <c r="L156" s="444">
        <f t="shared" ca="1" si="3"/>
        <v>1817617.9366123003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1817617.9366123003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7540.507077635335</v>
      </c>
      <c r="L157" s="444">
        <f t="shared" ca="1" si="3"/>
        <v>1817262.2057101154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1817262.2057101154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7539.0248655428959</v>
      </c>
      <c r="L158" s="444">
        <f t="shared" ca="1" si="3"/>
        <v>1816904.9925958382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1816904.9925958382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7537.5364775667413</v>
      </c>
      <c r="L159" s="444">
        <f t="shared" ca="1" si="3"/>
        <v>1816546.2910935846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1816546.2910935846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7536.0418879740182</v>
      </c>
      <c r="L160" s="444">
        <f t="shared" ca="1" si="3"/>
        <v>1816186.0950017385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1816186.0950017385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7534.5410709246598</v>
      </c>
      <c r="L161" s="444">
        <f t="shared" ca="1" si="3"/>
        <v>1815824.3980928429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1815824.3980928429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7533.0340004709269</v>
      </c>
      <c r="L162" s="444">
        <f t="shared" ca="1" si="3"/>
        <v>1815461.1941134937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1815461.1941134937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7531.5206505569731</v>
      </c>
      <c r="L163" s="444">
        <f t="shared" ca="1" si="3"/>
        <v>1815096.4767842304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1815096.4767842304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7530.0009950183758</v>
      </c>
      <c r="L164" s="444">
        <f t="shared" ca="1" si="3"/>
        <v>1814730.2397994285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1814730.2397994285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7528.475007581701</v>
      </c>
      <c r="L165" s="444">
        <f t="shared" ca="1" si="3"/>
        <v>1814362.47682719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1814362.47682719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7526.9426618640409</v>
      </c>
      <c r="L166" s="444">
        <f t="shared" ca="1" si="3"/>
        <v>1813993.1815092338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1813993.1815092338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7525.4039313725552</v>
      </c>
      <c r="L167" s="444">
        <f t="shared" ca="1" si="3"/>
        <v>1813622.3474607861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1813622.3474607861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7523.8587895040246</v>
      </c>
      <c r="L168" s="444">
        <f t="shared" ca="1" si="3"/>
        <v>1813249.9682704699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1813249.9682704699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7522.307209544374</v>
      </c>
      <c r="L169" s="444">
        <f t="shared" ca="1" si="3"/>
        <v>1812876.037500194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1812876.037500194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7520.7491646682238</v>
      </c>
      <c r="L170" s="444">
        <f t="shared" ca="1" si="3"/>
        <v>1812500.548685042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1812500.548685042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7519.1846279384245</v>
      </c>
      <c r="L171" s="444">
        <f t="shared" ca="1" si="3"/>
        <v>1812123.49533316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1812123.49533316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7517.6135723055822</v>
      </c>
      <c r="L172" s="444">
        <f t="shared" ca="1" si="3"/>
        <v>1811744.8709256453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1811744.8709256453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7516.0359706076042</v>
      </c>
      <c r="L173" s="444">
        <f t="shared" ca="1" si="3"/>
        <v>1811364.6689164327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1811364.6689164327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7514.4517955692181</v>
      </c>
      <c r="L174" s="444">
        <f t="shared" ca="1" si="3"/>
        <v>1810982.8827321816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1810982.8827321816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7512.8610198015058</v>
      </c>
      <c r="L175" s="444">
        <f t="shared" ca="1" si="3"/>
        <v>1810599.5057721629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1810599.5057721629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7511.2636158014284</v>
      </c>
      <c r="L176" s="444">
        <f t="shared" ca="1" si="3"/>
        <v>1810214.5314081442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1810214.5314081442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7509.6595559513507</v>
      </c>
      <c r="L177" s="444">
        <f t="shared" ca="1" si="3"/>
        <v>1809827.9529842753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1809827.9529842753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7508.048812518563</v>
      </c>
      <c r="L178" s="444">
        <f t="shared" ca="1" si="3"/>
        <v>1809439.7638169737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1809439.7638169737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7506.4313576548047</v>
      </c>
      <c r="L179" s="444">
        <f t="shared" ca="1" si="3"/>
        <v>1809049.9571948082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1809049.9571948082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7504.8071633957816</v>
      </c>
      <c r="L180" s="444">
        <f t="shared" ca="1" si="3"/>
        <v>1808658.5263783836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1808658.5263783836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7503.1762016606799</v>
      </c>
      <c r="L181" s="444">
        <f t="shared" ca="1" si="3"/>
        <v>1808265.464600224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1808265.464600224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7501.5384442516824</v>
      </c>
      <c r="L182" s="444">
        <f t="shared" ca="1" si="3"/>
        <v>1807870.7650646556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1807870.7650646556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7499.8938628534797</v>
      </c>
      <c r="L183" s="444">
        <f t="shared" ca="1" si="3"/>
        <v>1807474.4209476889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1807474.4209476889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7498.2424290327863</v>
      </c>
      <c r="L184" s="444">
        <f t="shared" ca="1" si="3"/>
        <v>1807076.4253969013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1807076.4253969013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7496.5841142378376</v>
      </c>
      <c r="L185" s="444">
        <f t="shared" ca="1" si="3"/>
        <v>1806676.771531319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1806676.771531319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7494.9188897979111</v>
      </c>
      <c r="L186" s="444">
        <f t="shared" ca="1" si="3"/>
        <v>1806275.4524412968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1806275.4524412968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7493.2467269228191</v>
      </c>
      <c r="L187" s="444">
        <f t="shared" ca="1" si="3"/>
        <v>1805872.4611883995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1805872.4611883995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7491.5675967024135</v>
      </c>
      <c r="L188" s="444">
        <f t="shared" ca="1" si="3"/>
        <v>1805467.7908052816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1805467.7908052816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7489.8814701060892</v>
      </c>
      <c r="L189" s="444">
        <f t="shared" ca="1" si="3"/>
        <v>1805061.4342955675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1805061.4342955675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7488.1883179822808</v>
      </c>
      <c r="L190" s="444">
        <f t="shared" ca="1" si="3"/>
        <v>1804653.3846337295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1804653.3846337295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7486.4881110579545</v>
      </c>
      <c r="L191" s="444">
        <f t="shared" ca="1" si="3"/>
        <v>1804243.6347649673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1804243.6347649673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7484.7808199381125</v>
      </c>
      <c r="L192" s="444">
        <f t="shared" ca="1" si="3"/>
        <v>1803832.1776050851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1803832.1776050851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7483.0664151052706</v>
      </c>
      <c r="L193" s="444">
        <f t="shared" ca="1" si="3"/>
        <v>1803419.0060403701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1803419.0060403701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7481.3448669189575</v>
      </c>
      <c r="L194" s="444">
        <f t="shared" ca="1" si="3"/>
        <v>1803004.1129274687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1803004.1129274687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7479.6161456152031</v>
      </c>
      <c r="L195" s="444">
        <f t="shared" ca="1" si="3"/>
        <v>1802587.4910932637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1802587.4910932637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7477.8802213060153</v>
      </c>
      <c r="L196" s="444">
        <f t="shared" ca="1" si="3"/>
        <v>1802169.1333347496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1802169.1333347496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7476.1370639788711</v>
      </c>
      <c r="L197" s="444">
        <f t="shared" ca="1" si="3"/>
        <v>1801749.0324189083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1801749.0324189083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7474.3866434962001</v>
      </c>
      <c r="L198" s="444">
        <f t="shared" ca="1" si="3"/>
        <v>1801327.1810825842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1801327.1810825842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7472.62892959485</v>
      </c>
      <c r="L199" s="444">
        <f t="shared" ca="1" si="3"/>
        <v>1800903.5720323587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1800903.5720323587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7470.8638918855768</v>
      </c>
      <c r="L200" s="444">
        <f t="shared" ca="1" si="3"/>
        <v>1800478.1979444241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1800478.1979444241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7469.0914998525159</v>
      </c>
      <c r="L201" s="444">
        <f t="shared" ca="1" si="3"/>
        <v>1800051.0514644564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1800051.0514644564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7467.3117228526507</v>
      </c>
      <c r="L202" s="444">
        <f t="shared" ca="1" si="3"/>
        <v>1799622.1252074889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1799622.1252074889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7465.5245301152863</v>
      </c>
      <c r="L203" s="444">
        <f t="shared" ca="1" si="3"/>
        <v>1799191.411757784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1799191.411757784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7463.7298907415152</v>
      </c>
      <c r="L204" s="444">
        <f t="shared" ca="1" si="3"/>
        <v>1798758.9036687051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1798758.9036687051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7461.9277737036882</v>
      </c>
      <c r="L205" s="444">
        <f t="shared" ca="1" si="3"/>
        <v>1798324.5934625885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1798324.5934625885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7460.118147844868</v>
      </c>
      <c r="L206" s="444">
        <f t="shared" ca="1" si="3"/>
        <v>1797888.4736306132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1797888.4736306132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7458.3009818783039</v>
      </c>
      <c r="L207" s="444">
        <f t="shared" ca="1" si="3"/>
        <v>1797450.5366326713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1797450.5366326713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7456.4762443868794</v>
      </c>
      <c r="L208" s="444">
        <f t="shared" ca="1" si="3"/>
        <v>1797010.774897238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1797010.774897238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7454.6439038225735</v>
      </c>
      <c r="L209" s="444">
        <f t="shared" ca="1" si="3"/>
        <v>1796569.1808212404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1796569.1808212404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7452.8039285059176</v>
      </c>
      <c r="L210" s="444">
        <f t="shared" ca="1" si="3"/>
        <v>1796125.746769926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1796125.746769926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7450.95628662544</v>
      </c>
      <c r="L211" s="444">
        <f t="shared" ca="1" si="3"/>
        <v>1795680.4650767313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1795680.4650767313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7449.1009462371294</v>
      </c>
      <c r="L212" s="444">
        <f t="shared" ca="1" si="3"/>
        <v>1795233.3280431482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1795233.3280431482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7447.237875263866</v>
      </c>
      <c r="L213" s="444">
        <f t="shared" ca="1" si="3"/>
        <v>1794784.3279385918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1794784.3279385918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7445.367041494882</v>
      </c>
      <c r="L214" s="444">
        <f t="shared" ca="1" si="3"/>
        <v>1794333.4570002665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1794333.4570002665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7443.4884125851931</v>
      </c>
      <c r="L215" s="444">
        <f t="shared" ca="1" si="3"/>
        <v>1793880.7074330314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1793880.7074330314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7441.6019560550467</v>
      </c>
      <c r="L216" s="444">
        <f t="shared" ca="1" si="3"/>
        <v>1793426.0714092662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1793426.0714092662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7439.7076392893578</v>
      </c>
      <c r="L217" s="444">
        <f t="shared" ca="1" si="3"/>
        <v>1792969.5410687353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1792969.5410687353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7437.8054295371458</v>
      </c>
      <c r="L218" s="444">
        <f t="shared" ca="1" si="3"/>
        <v>1792511.1085184522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1792511.1085184522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7435.8952939109658</v>
      </c>
      <c r="L219" s="444">
        <f t="shared" ca="1" si="3"/>
        <v>1792050.7658325429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1792050.7658325429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7433.9771993863442</v>
      </c>
      <c r="L220" s="444">
        <f t="shared" ca="1" si="3"/>
        <v>1791588.505052109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1791588.505052109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7432.0511128012031</v>
      </c>
      <c r="L221" s="444">
        <f t="shared" ca="1" si="3"/>
        <v>1791124.3181850901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1791124.3181850901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7430.1170008552908</v>
      </c>
      <c r="L222" s="444">
        <f t="shared" ca="1" si="3"/>
        <v>1790658.1972061251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1790658.1972061251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7428.174830109604</v>
      </c>
      <c r="L223" s="444">
        <f t="shared" ca="1" si="3"/>
        <v>1790190.1340564145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1790190.1340564145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7426.2245669858094</v>
      </c>
      <c r="L224" s="444">
        <f t="shared" ca="1" si="3"/>
        <v>1789720.1206435801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1789720.1206435801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7424.2661777656658</v>
      </c>
      <c r="L225" s="444">
        <f t="shared" ca="1" si="3"/>
        <v>1789248.1488415254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1789248.1488415254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7422.2996285904383</v>
      </c>
      <c r="L226" s="444">
        <f t="shared" ca="1" si="3"/>
        <v>1788774.2104902957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1788774.2104902957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7420.3248854603144</v>
      </c>
      <c r="L227" s="444">
        <f t="shared" ca="1" si="3"/>
        <v>1788298.2973959357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1788298.2973959357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7418.3419142338144</v>
      </c>
      <c r="L228" s="444">
        <f t="shared" ca="1" si="3"/>
        <v>1787820.4013303493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1787820.4013303493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7416.3506806272044</v>
      </c>
      <c r="L229" s="444">
        <f t="shared" ca="1" si="3"/>
        <v>1787340.5140311562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1787340.5140311562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7414.351150213899</v>
      </c>
      <c r="L230" s="444">
        <f t="shared" ca="1" si="3"/>
        <v>1786858.6272015499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1786858.6272015499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7412.3432884238746</v>
      </c>
      <c r="L231" s="444">
        <f t="shared" ca="1" si="3"/>
        <v>1786374.7325101537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1786374.7325101537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7410.3270605430553</v>
      </c>
      <c r="L232" s="444">
        <f t="shared" ca="1" si="3"/>
        <v>1785888.8215908764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1785888.8215908764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7408.3024317127329</v>
      </c>
      <c r="L233" s="444">
        <f t="shared" ca="1" si="3"/>
        <v>1785400.8860427688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1785400.8860427688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7406.269366928952</v>
      </c>
      <c r="L234" s="444">
        <f t="shared" ca="1" si="3"/>
        <v>1784910.9174298774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1784910.9174298774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7404.2278310419051</v>
      </c>
      <c r="L235" s="444">
        <f t="shared" ca="1" si="3"/>
        <v>1784418.9072810991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1784418.9072810991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7402.1777887553299</v>
      </c>
      <c r="L236" s="444">
        <f t="shared" ca="1" si="3"/>
        <v>1783924.8470900343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1783924.8470900343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7400.1192046258921</v>
      </c>
      <c r="L237" s="444">
        <f t="shared" ca="1" si="3"/>
        <v>1783428.72831484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1783428.72831484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7398.0520430625811</v>
      </c>
      <c r="L238" s="444">
        <f t="shared" ca="1" si="3"/>
        <v>1782930.5423780824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1782930.5423780824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7395.9762683260924</v>
      </c>
      <c r="L239" s="444">
        <f t="shared" ca="1" si="3"/>
        <v>1782430.2806665883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1782430.2806665883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7393.8918445282006</v>
      </c>
      <c r="L240" s="444">
        <f t="shared" ca="1" si="3"/>
        <v>1781927.9345312964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1781927.9345312964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7391.7987356311496</v>
      </c>
      <c r="L241" s="444">
        <f t="shared" ca="1" si="3"/>
        <v>1781423.4952871073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1781423.4952871073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7389.6969054470292</v>
      </c>
      <c r="L242" s="444">
        <f t="shared" ca="1" si="3"/>
        <v>1780916.954212734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1780916.954212734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7387.5863176371413</v>
      </c>
      <c r="L243" s="444">
        <f t="shared" ca="1" si="3"/>
        <v>1780408.302550551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1780408.302550551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7385.466935711378</v>
      </c>
      <c r="L244" s="444">
        <f t="shared" ca="1" si="3"/>
        <v>1779897.5315064422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1779897.5315064422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7383.3387230275912</v>
      </c>
      <c r="L245" s="444">
        <f t="shared" ca="1" si="3"/>
        <v>1779384.6322496496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1779384.6322496496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7381.2016427909557</v>
      </c>
      <c r="L246" s="444">
        <f t="shared" ca="1" si="3"/>
        <v>1778869.5959126204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1778869.5959126204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7379.0556580533339</v>
      </c>
      <c r="L247" s="444">
        <f t="shared" ca="1" si="3"/>
        <v>1778352.4135908536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1778352.4135908536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7376.9007317126398</v>
      </c>
      <c r="L248" s="444">
        <f t="shared" ca="1" si="3"/>
        <v>1777833.0763427459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1777833.0763427459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7374.7368265121895</v>
      </c>
      <c r="L249" s="444">
        <f t="shared" ca="1" si="3"/>
        <v>1777311.575189438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1777311.575189438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7372.5639050400741</v>
      </c>
      <c r="L250" s="444">
        <f t="shared" ca="1" si="3"/>
        <v>1776787.9011146578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1776787.9011146578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7370.3819297284899</v>
      </c>
      <c r="L251" s="444">
        <f t="shared" ca="1" si="3"/>
        <v>1776262.045064566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1776262.045064566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7368.1908628531073</v>
      </c>
      <c r="L252" s="444">
        <f t="shared" ca="1" si="3"/>
        <v>1775733.9979475988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1775733.9979475988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7365.9906665324106</v>
      </c>
      <c r="L253" s="444">
        <f t="shared" ca="1" si="3"/>
        <v>1775203.750634311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1775203.750634311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7363.7813027270449</v>
      </c>
      <c r="L254" s="444">
        <f t="shared" ca="1" si="3"/>
        <v>1774671.2939572178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1774671.2939572178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7361.5627332391568</v>
      </c>
      <c r="L255" s="444">
        <f t="shared" ca="1" si="3"/>
        <v>1774136.6187106369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1774136.6187106369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7359.3349197117359</v>
      </c>
      <c r="L256" s="444">
        <f t="shared" ca="1" si="3"/>
        <v>1773599.7156505284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1773599.7156505284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7357.0978236279507</v>
      </c>
      <c r="L257" s="444">
        <f t="shared" ca="1" si="3"/>
        <v>1773060.5754943362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1773060.5754943362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7354.851406310484</v>
      </c>
      <c r="L258" s="444">
        <f t="shared" ca="1" si="3"/>
        <v>1772519.1889208264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1772519.1889208264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7352.5956289208589</v>
      </c>
      <c r="L259" s="444">
        <f t="shared" ca="1" si="3"/>
        <v>1771975.5465699271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1771975.5465699271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7350.3304524587793</v>
      </c>
      <c r="L260" s="444">
        <f t="shared" ca="1" si="3"/>
        <v>1771429.6390425656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1771429.6390425656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7348.0558377614389</v>
      </c>
      <c r="L261" s="444">
        <f t="shared" ca="1" si="3"/>
        <v>1770881.4569005067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1770881.4569005067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7345.7717455028614</v>
      </c>
      <c r="L262" s="444">
        <f t="shared" ca="1" si="3"/>
        <v>1770330.9906661895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1770330.9906661895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7343.4781361932046</v>
      </c>
      <c r="L263" s="444">
        <f t="shared" ref="L263:L517" ca="1" si="28">I263-J263+K263</f>
        <v>1769778.2308225625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1769778.2308225625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7341.1749701780927</v>
      </c>
      <c r="L264" s="444">
        <f t="shared" ca="1" si="28"/>
        <v>1769223.1678129204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1769223.1678129204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7338.8622076379161</v>
      </c>
      <c r="L265" s="444">
        <f t="shared" ca="1" si="28"/>
        <v>1768665.792040738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1768665.792040738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7336.5398085871575</v>
      </c>
      <c r="L266" s="444">
        <f t="shared" ca="1" si="28"/>
        <v>1768106.093869505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1768106.093869505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7334.2077328736859</v>
      </c>
      <c r="L267" s="444">
        <f t="shared" ca="1" si="28"/>
        <v>1767544.0636225585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1767544.0636225585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7331.865940178076</v>
      </c>
      <c r="L268" s="444">
        <f t="shared" ca="1" si="28"/>
        <v>1766979.6915829163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1766979.6915829163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7329.5143900129005</v>
      </c>
      <c r="L269" s="444">
        <f t="shared" ca="1" si="28"/>
        <v>1766412.967993109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1766412.967993109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7327.1530417220356</v>
      </c>
      <c r="L270" s="444">
        <f t="shared" ca="1" si="28"/>
        <v>1765843.8830550108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1765843.8830550108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7324.7818544799593</v>
      </c>
      <c r="L271" s="444">
        <f t="shared" ca="1" si="28"/>
        <v>1765272.4269296706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1765272.4269296706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7322.4007872910433</v>
      </c>
      <c r="L272" s="444">
        <f t="shared" ca="1" si="28"/>
        <v>1764698.5897371415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1764698.5897371415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7320.0097989888391</v>
      </c>
      <c r="L273" s="444">
        <f t="shared" ca="1" si="28"/>
        <v>1764122.3615563102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1764122.3615563102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7317.6088482353744</v>
      </c>
      <c r="L274" s="444">
        <f t="shared" ca="1" si="28"/>
        <v>1763543.7324247253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1763543.7324247253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7315.197893520437</v>
      </c>
      <c r="L275" s="444">
        <f t="shared" ca="1" si="28"/>
        <v>1762962.6923384254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1762962.6923384254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7312.7768931608553</v>
      </c>
      <c r="L276" s="444">
        <f t="shared" ca="1" si="28"/>
        <v>1762379.231251766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1762379.231251766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7310.3458052997739</v>
      </c>
      <c r="L277" s="444">
        <f t="shared" ca="1" si="28"/>
        <v>1761793.3390772454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1761793.3390772454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7307.9045879059386</v>
      </c>
      <c r="L278" s="444">
        <f t="shared" ca="1" si="28"/>
        <v>1761205.0056853311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1761205.0056853311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7305.4531987729615</v>
      </c>
      <c r="L279" s="444">
        <f t="shared" ca="1" si="28"/>
        <v>1760614.2209042837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1760614.2209042837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7302.9915955185979</v>
      </c>
      <c r="L280" s="444">
        <f t="shared" ca="1" si="28"/>
        <v>1760020.974519982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1760020.974519982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7300.5197355840073</v>
      </c>
      <c r="L281" s="444">
        <f t="shared" ca="1" si="28"/>
        <v>1759425.2562757458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1759425.2562757458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7298.0375762330232</v>
      </c>
      <c r="L282" s="444">
        <f t="shared" ca="1" si="28"/>
        <v>1758827.0558721586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1758827.0558721586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7295.5450745514099</v>
      </c>
      <c r="L283" s="444">
        <f t="shared" ca="1" si="28"/>
        <v>1758226.3629668897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1758226.3629668897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7293.0421874461226</v>
      </c>
      <c r="L284" s="444">
        <f t="shared" ca="1" si="28"/>
        <v>1757623.1671745155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1757623.1671745155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7290.5288716445648</v>
      </c>
      <c r="L285" s="444">
        <f t="shared" ca="1" si="28"/>
        <v>1757017.4580663398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1757017.4580663398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7288.0050836938308</v>
      </c>
      <c r="L286" s="444">
        <f t="shared" ca="1" si="28"/>
        <v>1756409.2251702135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1756409.2251702135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7285.4707799599719</v>
      </c>
      <c r="L287" s="444">
        <f t="shared" ca="1" si="28"/>
        <v>1755798.4579703533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1755798.4579703533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7282.9259166272223</v>
      </c>
      <c r="L288" s="444">
        <f t="shared" ca="1" si="28"/>
        <v>1755185.1459071604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1755185.1459071604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7280.3704496972514</v>
      </c>
      <c r="L289" s="444">
        <f t="shared" ca="1" si="28"/>
        <v>1754569.2783770375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1754569.2783770375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7277.8043349884056</v>
      </c>
      <c r="L290" s="444">
        <f t="shared" ca="1" si="28"/>
        <v>1753950.8447322056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1753950.8447322056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7275.2275281349393</v>
      </c>
      <c r="L291" s="444">
        <f t="shared" ca="1" si="28"/>
        <v>1753329.8342805202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1753329.8342805202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7272.6399845862488</v>
      </c>
      <c r="L292" s="444">
        <f t="shared" ca="1" si="28"/>
        <v>1752706.2362852863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1752706.2362852863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7270.0416596061086</v>
      </c>
      <c r="L293" s="444">
        <f t="shared" ca="1" si="28"/>
        <v>1752080.0399650722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1752080.0399650722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7267.4325082718833</v>
      </c>
      <c r="L294" s="444">
        <f t="shared" ca="1" si="28"/>
        <v>1751451.2344935238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1751451.2344935238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7264.8124854737662</v>
      </c>
      <c r="L295" s="444">
        <f t="shared" ca="1" si="28"/>
        <v>1750819.8089991773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1750819.8089991773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7262.1815459139871</v>
      </c>
      <c r="L296" s="444">
        <f t="shared" ca="1" si="28"/>
        <v>1750185.752565271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1750185.752565271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7259.5396441060448</v>
      </c>
      <c r="L297" s="444">
        <f t="shared" ca="1" si="28"/>
        <v>1749549.0542295568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1749549.0542295568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7256.8867343739021</v>
      </c>
      <c r="L298" s="444">
        <f t="shared" ca="1" si="28"/>
        <v>1748909.7029841105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1748909.7029841105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7254.2227708512091</v>
      </c>
      <c r="L299" s="444">
        <f t="shared" ca="1" si="28"/>
        <v>1748267.6877751413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1748267.6877751413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7251.5477074805049</v>
      </c>
      <c r="L300" s="444">
        <f t="shared" ca="1" si="28"/>
        <v>1747622.9975028017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1747622.9975028017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7248.8614980124239</v>
      </c>
      <c r="L301" s="444">
        <f t="shared" ca="1" si="28"/>
        <v>1746975.6210209939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1746975.6210209939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7246.1640960048899</v>
      </c>
      <c r="L302" s="444">
        <f t="shared" ca="1" si="28"/>
        <v>1746325.5471371785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1746325.5471371785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7243.4554548223259</v>
      </c>
      <c r="L303" s="444">
        <f t="shared" ca="1" si="28"/>
        <v>1745672.7646121806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1745672.7646121806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7240.7355276348362</v>
      </c>
      <c r="L304" s="444">
        <f t="shared" ca="1" si="28"/>
        <v>1745017.2621599953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1745017.2621599953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7238.0042674173956</v>
      </c>
      <c r="L305" s="444">
        <f t="shared" ca="1" si="28"/>
        <v>1744359.0284475924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1744359.0284475924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7235.2616269490509</v>
      </c>
      <c r="L306" s="444">
        <f t="shared" ca="1" si="28"/>
        <v>1743698.0520947212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1743698.0520947212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7232.5075588120872</v>
      </c>
      <c r="L307" s="444">
        <f t="shared" ca="1" si="28"/>
        <v>1743034.3216737132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1743034.3216737132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7229.7420153912208</v>
      </c>
      <c r="L308" s="444">
        <f t="shared" ca="1" si="28"/>
        <v>1742367.8257092841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1742367.8257092841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7226.9649488727655</v>
      </c>
      <c r="L309" s="444">
        <f t="shared" ca="1" si="28"/>
        <v>1741698.5526783366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1741698.5526783366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7224.1763112438193</v>
      </c>
      <c r="L310" s="444">
        <f t="shared" ca="1" si="28"/>
        <v>1741026.4910097602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1741026.4910097602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7221.376054291416</v>
      </c>
      <c r="L311" s="444">
        <f t="shared" ca="1" si="28"/>
        <v>1740351.6290842313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1740351.6290842313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7218.5641296017129</v>
      </c>
      <c r="L312" s="444">
        <f t="shared" ca="1" si="28"/>
        <v>1739673.9552340128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1739673.9552340128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7215.7404885591359</v>
      </c>
      <c r="L313" s="444">
        <f t="shared" ca="1" si="28"/>
        <v>1738993.4577427518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1738993.4577427518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7212.9050823455482</v>
      </c>
      <c r="L314" s="444">
        <f t="shared" ca="1" si="28"/>
        <v>1738310.1248452771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1738310.1248452771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7210.0578619394037</v>
      </c>
      <c r="L315" s="444">
        <f t="shared" ca="1" si="28"/>
        <v>1737623.9447273961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1737623.9447273961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7207.1987781149001</v>
      </c>
      <c r="L316" s="444">
        <f t="shared" ca="1" si="28"/>
        <v>1736934.9055256909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1736934.9055256909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7204.3277814411276</v>
      </c>
      <c r="L317" s="444">
        <f t="shared" ca="1" si="28"/>
        <v>1736242.9953273118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1736242.9953273118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7201.4448222812134</v>
      </c>
      <c r="L318" s="444">
        <f t="shared" ca="1" si="28"/>
        <v>1735548.2021697727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1735548.2021697727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7198.5498507914681</v>
      </c>
      <c r="L319" s="444">
        <f t="shared" ca="1" si="28"/>
        <v>1734850.5140407439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1734850.5140407439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7195.6428169205155</v>
      </c>
      <c r="L320" s="444">
        <f t="shared" ca="1" si="28"/>
        <v>1734149.9188778442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1734149.9188778442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7192.7236704084335</v>
      </c>
      <c r="L321" s="444">
        <f t="shared" ca="1" si="28"/>
        <v>1733446.4045684324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1733446.4045684324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7189.7923607858847</v>
      </c>
      <c r="L322" s="444">
        <f t="shared" ca="1" si="28"/>
        <v>1732739.958949398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1732739.958949398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7186.8488373732407</v>
      </c>
      <c r="L323" s="444">
        <f t="shared" ca="1" si="28"/>
        <v>1732030.5698069511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1732030.5698069511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7183.8930492797117</v>
      </c>
      <c r="L324" s="444">
        <f t="shared" ca="1" si="28"/>
        <v>1731318.2248764106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1731318.2248764106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7180.9249454024584</v>
      </c>
      <c r="L325" s="444">
        <f t="shared" ca="1" si="28"/>
        <v>1730602.9118419928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1730602.9118419928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7177.9444744257198</v>
      </c>
      <c r="L326" s="444">
        <f t="shared" ca="1" si="28"/>
        <v>1729884.6183365982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1729884.6183365982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7174.9515848199089</v>
      </c>
      <c r="L327" s="444">
        <f t="shared" ca="1" si="28"/>
        <v>1729163.3319415979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1729163.3319415979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7171.9462248407399</v>
      </c>
      <c r="L328" s="444">
        <f t="shared" ca="1" si="28"/>
        <v>1728439.0401866185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1728439.0401866185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7168.9283425283256</v>
      </c>
      <c r="L329" s="444">
        <f t="shared" ca="1" si="28"/>
        <v>1727711.7305493266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1727711.7305493266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7165.8978857062766</v>
      </c>
      <c r="L330" s="444">
        <f t="shared" ca="1" si="28"/>
        <v>1726981.3904552127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1726981.3904552127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7162.8548019808004</v>
      </c>
      <c r="L331" s="444">
        <f t="shared" ca="1" si="28"/>
        <v>1726248.0072773732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1726248.0072773732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7159.799038739804</v>
      </c>
      <c r="L332" s="444">
        <f t="shared" ca="1" si="28"/>
        <v>1725511.5683362929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1725511.5683362929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7156.730543151969</v>
      </c>
      <c r="L333" s="444">
        <f t="shared" ca="1" si="28"/>
        <v>1724772.0608996246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1724772.0608996246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7153.6492621658517</v>
      </c>
      <c r="L334" s="444">
        <f t="shared" ca="1" si="28"/>
        <v>1724029.4721819703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1724029.4721819703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7150.5551425089579</v>
      </c>
      <c r="L335" s="444">
        <f t="shared" ca="1" si="28"/>
        <v>1723283.7893446591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1723283.7893446591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7147.4481306868283</v>
      </c>
      <c r="L336" s="444">
        <f t="shared" ca="1" si="28"/>
        <v>1722534.9994955256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1722534.9994955256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7144.3281729821056</v>
      </c>
      <c r="L337" s="444">
        <f t="shared" ca="1" si="28"/>
        <v>1721783.0896886876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1721783.0896886876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7141.1952154536139</v>
      </c>
      <c r="L338" s="444">
        <f t="shared" ca="1" si="28"/>
        <v>1721028.046924321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1721028.046924321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7138.0492039354194</v>
      </c>
      <c r="L339" s="444">
        <f t="shared" ca="1" si="28"/>
        <v>1720269.8581484361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1720269.8581484361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7134.8900840358992</v>
      </c>
      <c r="L340" s="444">
        <f t="shared" ca="1" si="28"/>
        <v>1719508.5102526518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1719508.5102526518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7131.7178011367978</v>
      </c>
      <c r="L341" s="444">
        <f t="shared" ca="1" si="28"/>
        <v>1718743.9900739684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1718743.9900739684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7128.532300392284</v>
      </c>
      <c r="L342" s="444">
        <f t="shared" ca="1" si="28"/>
        <v>1717976.2843945406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1717976.2843945406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7125.3335267280017</v>
      </c>
      <c r="L343" s="444">
        <f t="shared" ca="1" si="28"/>
        <v>1717205.3799414483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1717205.3799414483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7122.1214248401166</v>
      </c>
      <c r="L344" s="444">
        <f t="shared" ca="1" si="28"/>
        <v>1716431.2633864682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1716431.2633864682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7118.8959391943672</v>
      </c>
      <c r="L345" s="444">
        <f t="shared" ca="1" si="28"/>
        <v>1715653.9213458423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1715653.9213458423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7115.6570140250915</v>
      </c>
      <c r="L346" s="444">
        <f t="shared" ca="1" si="28"/>
        <v>1714873.3403800472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1714873.3403800472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7112.4045933342786</v>
      </c>
      <c r="L347" s="444">
        <f t="shared" ca="1" si="28"/>
        <v>1714089.5069935613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1714089.5069935613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7109.1386208905878</v>
      </c>
      <c r="L348" s="444">
        <f t="shared" ca="1" si="28"/>
        <v>1713302.4076346317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1713302.4076346317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7105.8590402283808</v>
      </c>
      <c r="L349" s="444">
        <f t="shared" ca="1" si="28"/>
        <v>1712512.0286950399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1712512.0286950399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7102.5657946467472</v>
      </c>
      <c r="L350" s="444">
        <f t="shared" ca="1" si="28"/>
        <v>1711718.3565098664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1711718.3565098664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7099.2588272085259</v>
      </c>
      <c r="L351" s="444">
        <f t="shared" ca="1" si="28"/>
        <v>1710921.3773572547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1710921.3773572547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7095.93808073931</v>
      </c>
      <c r="L352" s="444">
        <f t="shared" ca="1" si="28"/>
        <v>1710121.0774581737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1710121.0774581737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7092.6034978264724</v>
      </c>
      <c r="L353" s="444">
        <f t="shared" ca="1" si="28"/>
        <v>1709317.44297618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1709317.44297618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7089.2550208181647</v>
      </c>
      <c r="L354" s="444">
        <f t="shared" ca="1" si="28"/>
        <v>1708510.460017178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1708510.460017178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7085.8925918223249</v>
      </c>
      <c r="L355" s="444">
        <f t="shared" ca="1" si="28"/>
        <v>1707700.1146291802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1707700.1146291802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7082.5161527056653</v>
      </c>
      <c r="L356" s="444">
        <f t="shared" ca="1" si="28"/>
        <v>1706886.3928020657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1706886.3928020657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7079.1256450926894</v>
      </c>
      <c r="L357" s="444">
        <f t="shared" ca="1" si="28"/>
        <v>1706069.2804673382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1706069.2804673382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7075.7210103646585</v>
      </c>
      <c r="L358" s="444">
        <f t="shared" ca="1" si="28"/>
        <v>1705248.7634978825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1705248.7634978825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7072.3021896585924</v>
      </c>
      <c r="L359" s="444">
        <f t="shared" ca="1" si="28"/>
        <v>1704424.8277077209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1704424.8277077209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7068.8691238662532</v>
      </c>
      <c r="L360" s="444">
        <f t="shared" ca="1" si="28"/>
        <v>1703597.458851767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1703597.458851767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7065.4217536331116</v>
      </c>
      <c r="L361" s="444">
        <f t="shared" ca="1" si="28"/>
        <v>1702766.6426255798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1702766.6426255798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7061.9600193573315</v>
      </c>
      <c r="L362" s="444">
        <f t="shared" ca="1" si="28"/>
        <v>1701932.3646651169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1701932.3646651169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7058.4838611887353</v>
      </c>
      <c r="L363" s="444">
        <f t="shared" ca="1" si="28"/>
        <v>1701094.6105464853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1701094.6105464853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7054.9932190277714</v>
      </c>
      <c r="L364" s="444">
        <f t="shared" ca="1" si="28"/>
        <v>1700253.3657856928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1700253.3657856928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7051.4880325244694</v>
      </c>
      <c r="L365" s="444">
        <f t="shared" ca="1" si="28"/>
        <v>1699408.6158383971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1699408.6158383971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7047.968241077403</v>
      </c>
      <c r="L366" s="444">
        <f t="shared" ca="1" si="28"/>
        <v>1698560.3460996542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1698560.3460996542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7044.4337838326428</v>
      </c>
      <c r="L367" s="444">
        <f t="shared" ca="1" si="28"/>
        <v>1697708.5419036667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1697708.5419036667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7040.8845996826931</v>
      </c>
      <c r="L368" s="444">
        <f t="shared" ca="1" si="28"/>
        <v>1696853.1885235291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1696853.1885235291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7037.3206272654534</v>
      </c>
      <c r="L369" s="444">
        <f t="shared" ca="1" si="28"/>
        <v>1695994.2711709742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1695994.2711709742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7033.7418049631415</v>
      </c>
      <c r="L370" s="444">
        <f t="shared" ca="1" si="28"/>
        <v>1695131.7749961172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1695131.7749961172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7030.1480709012376</v>
      </c>
      <c r="L371" s="444">
        <f t="shared" ca="1" si="28"/>
        <v>1694265.6850871982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1694265.6850871982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7026.5393629474065</v>
      </c>
      <c r="L372" s="444">
        <f t="shared" ca="1" si="28"/>
        <v>1693395.9864703254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1693395.9864703254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7022.9156187104381</v>
      </c>
      <c r="L373" s="444">
        <f t="shared" ca="1" si="28"/>
        <v>1692522.6641092156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1692522.6641092156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7019.2767755391469</v>
      </c>
      <c r="L374" s="444">
        <f t="shared" ca="1" si="28"/>
        <v>1691645.7029049345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1691645.7029049345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7015.6227705213096</v>
      </c>
      <c r="L375" s="444">
        <f t="shared" ca="1" si="28"/>
        <v>1690765.0876956356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1690765.0876956356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7011.9535404825647</v>
      </c>
      <c r="L376" s="444">
        <f t="shared" ca="1" si="28"/>
        <v>1689880.8032562979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1689880.8032562979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7008.2690219853239</v>
      </c>
      <c r="L377" s="444">
        <f t="shared" ca="1" si="28"/>
        <v>1688992.8342984631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1688992.8342984631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7004.5691513276788</v>
      </c>
      <c r="L378" s="444">
        <f t="shared" ca="1" si="28"/>
        <v>1688101.1654699706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1688101.1654699706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7000.8538645422932</v>
      </c>
      <c r="L379" s="444">
        <f t="shared" ca="1" si="28"/>
        <v>1687205.7813546925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1687205.7813546925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6997.1230973953016</v>
      </c>
      <c r="L380" s="444">
        <f t="shared" ca="1" si="28"/>
        <v>1686306.6664722676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1686306.6664722676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6993.3767853851959</v>
      </c>
      <c r="L381" s="444">
        <f t="shared" ca="1" si="28"/>
        <v>1685403.8052778326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1685403.8052778326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6989.6148637417191</v>
      </c>
      <c r="L382" s="444">
        <f t="shared" ca="1" si="28"/>
        <v>1684497.182161754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1684497.182161754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6985.837267424723</v>
      </c>
      <c r="L383" s="444">
        <f t="shared" ca="1" si="28"/>
        <v>1683586.7814493584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1683586.7814493584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6982.0439311230766</v>
      </c>
      <c r="L384" s="444">
        <f t="shared" ca="1" si="28"/>
        <v>1682672.5874006613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1682672.5874006613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6978.2347892535054</v>
      </c>
      <c r="L385" s="444">
        <f t="shared" ca="1" si="28"/>
        <v>1681754.5842100945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1681754.5842100945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6974.4097759594761</v>
      </c>
      <c r="L386" s="444">
        <f t="shared" ca="1" si="28"/>
        <v>1680832.7560062339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1680832.7560062339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6970.5688251100573</v>
      </c>
      <c r="L387" s="444">
        <f t="shared" ca="1" si="28"/>
        <v>1679907.0868515237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1679907.0868515237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6966.7118702987636</v>
      </c>
      <c r="L388" s="444">
        <f t="shared" ca="1" si="28"/>
        <v>1678977.5607420022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1678977.5607420022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6962.8388448424248</v>
      </c>
      <c r="L389" s="444">
        <f t="shared" ca="1" si="28"/>
        <v>1678044.1616070245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1678044.1616070245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6958.9496817800173</v>
      </c>
      <c r="L390" s="444">
        <f t="shared" ca="1" si="28"/>
        <v>1677106.8733089843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1677106.8733089843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6955.0443138715164</v>
      </c>
      <c r="L391" s="444">
        <f t="shared" ca="1" si="28"/>
        <v>1676165.6796430356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1676165.6796430356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6951.1226735967311</v>
      </c>
      <c r="L392" s="444">
        <f t="shared" ca="1" si="28"/>
        <v>1675220.5643368121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1675220.5643368121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6947.1846931541331</v>
      </c>
      <c r="L393" s="444">
        <f t="shared" ca="1" si="28"/>
        <v>1674271.5110501461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1674271.5110501461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6943.2303044596911</v>
      </c>
      <c r="L394" s="444">
        <f t="shared" ca="1" si="28"/>
        <v>1673318.5033747854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1673318.5033747854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6939.2594391456869</v>
      </c>
      <c r="L395" s="444">
        <f t="shared" ca="1" si="28"/>
        <v>1672361.5248341109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1672361.5248341109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6935.2720285595433</v>
      </c>
      <c r="L396" s="444">
        <f t="shared" ca="1" si="28"/>
        <v>1671400.5588828502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1671400.5588828502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6931.2680037626251</v>
      </c>
      <c r="L397" s="444">
        <f t="shared" ca="1" si="28"/>
        <v>1670435.5889067927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1670435.5889067927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6927.2472955290514</v>
      </c>
      <c r="L398" s="444">
        <f t="shared" ca="1" si="28"/>
        <v>1669466.5982225016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1669466.5982225016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6923.2098343445059</v>
      </c>
      <c r="L399" s="444">
        <f t="shared" ca="1" si="28"/>
        <v>1668493.5700770258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1668493.5700770258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6919.155550405023</v>
      </c>
      <c r="L400" s="444">
        <f t="shared" ca="1" si="28"/>
        <v>1667516.4876476105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1667516.4876476105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6915.0843736157922</v>
      </c>
      <c r="L401" s="444">
        <f t="shared" ca="1" si="28"/>
        <v>1666535.3340414059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1666535.3340414059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6910.9962335899399</v>
      </c>
      <c r="L402" s="444">
        <f t="shared" ca="1" si="28"/>
        <v>1665550.0922951757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1665550.0922951757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6906.8910596473133</v>
      </c>
      <c r="L403" s="444">
        <f t="shared" ca="1" si="28"/>
        <v>1664560.7453750027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1664560.7453750027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6902.7687808132605</v>
      </c>
      <c r="L404" s="444">
        <f t="shared" ca="1" si="28"/>
        <v>1663567.2761759958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1663567.2761759958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6898.6293258173982</v>
      </c>
      <c r="L405" s="444">
        <f t="shared" ca="1" si="28"/>
        <v>1662569.6675219929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1662569.6675219929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6894.472623092387</v>
      </c>
      <c r="L406" s="444">
        <f t="shared" ca="1" si="28"/>
        <v>1661567.9021652651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1661567.9021652651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6890.2986007726868</v>
      </c>
      <c r="L407" s="444">
        <f t="shared" ca="1" si="28"/>
        <v>1660561.9627862175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1660561.9627862175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6886.1071866933207</v>
      </c>
      <c r="L408" s="444">
        <f t="shared" ca="1" si="28"/>
        <v>1659551.8319930905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1659551.8319930905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6881.898308388626</v>
      </c>
      <c r="L409" s="444">
        <f t="shared" ca="1" si="28"/>
        <v>1658537.4923216589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1658537.4923216589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6877.6718930909956</v>
      </c>
      <c r="L410" s="444">
        <f t="shared" ca="1" si="28"/>
        <v>1657518.9262349296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1657518.9262349296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6873.4278677296224</v>
      </c>
      <c r="L411" s="444">
        <f t="shared" ca="1" si="28"/>
        <v>1656496.116122839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1656496.116122839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6869.1661589292453</v>
      </c>
      <c r="L412" s="444">
        <f t="shared" ca="1" si="28"/>
        <v>1655469.044301948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1655469.044301948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6864.8866930088661</v>
      </c>
      <c r="L413" s="444">
        <f t="shared" ca="1" si="28"/>
        <v>1654437.6930151368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1654437.6930151368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6860.5893959804853</v>
      </c>
      <c r="L414" s="444">
        <f t="shared" ca="1" si="28"/>
        <v>1653402.0444312971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1653402.0444312971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6856.2741935478198</v>
      </c>
      <c r="L415" s="444">
        <f t="shared" ca="1" si="28"/>
        <v>1652362.0806450248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1652362.0806450248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6851.9410111050202</v>
      </c>
      <c r="L416" s="444">
        <f t="shared" ca="1" si="28"/>
        <v>1651317.7836763095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1651317.7836763095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6847.5897737353725</v>
      </c>
      <c r="L417" s="444">
        <f t="shared" ca="1" si="28"/>
        <v>1650269.1354702245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1650269.1354702245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6843.2204062100182</v>
      </c>
      <c r="L418" s="444">
        <f t="shared" ca="1" si="28"/>
        <v>1649216.1178966144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1649216.1178966144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6838.8328329866408</v>
      </c>
      <c r="L419" s="444">
        <f t="shared" ca="1" si="28"/>
        <v>1648158.7127497809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1648158.7127497809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6834.4269782081692</v>
      </c>
      <c r="L420" s="444">
        <f t="shared" ca="1" si="28"/>
        <v>1647096.9017481687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1647096.9017481687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6830.0027657014516</v>
      </c>
      <c r="L421" s="444">
        <f t="shared" ca="1" si="28"/>
        <v>1646030.6665340499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1646030.6665340499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6825.5601189759573</v>
      </c>
      <c r="L422" s="444">
        <f t="shared" ca="1" si="28"/>
        <v>1644959.9886732057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1644959.9886732057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6821.0989612224394</v>
      </c>
      <c r="L423" s="444">
        <f t="shared" ca="1" si="28"/>
        <v>1643884.8496546079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1643884.8496546079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6816.6192153116144</v>
      </c>
      <c r="L424" s="444">
        <f t="shared" ca="1" si="28"/>
        <v>1642805.2308900994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1642805.2308900994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6812.12080379283</v>
      </c>
      <c r="L425" s="444">
        <f t="shared" ca="1" si="28"/>
        <v>1641721.1137140719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1641721.1137140719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6807.6036488927157</v>
      </c>
      <c r="L426" s="444">
        <f t="shared" ca="1" si="28"/>
        <v>1640632.4793831443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1640632.4793831443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6803.0676725138501</v>
      </c>
      <c r="L427" s="444">
        <f t="shared" ca="1" si="28"/>
        <v>1639539.309075838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1639539.309075838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6798.5127962334072</v>
      </c>
      <c r="L428" s="444">
        <f t="shared" ca="1" si="28"/>
        <v>1638441.5838922511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1638441.5838922511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6793.9389413017952</v>
      </c>
      <c r="L429" s="444">
        <f t="shared" ca="1" si="28"/>
        <v>1637339.2848537327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1637339.2848537327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6789.3460286413019</v>
      </c>
      <c r="L430" s="444">
        <f t="shared" ca="1" si="28"/>
        <v>1636232.3929025538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1636232.3929025538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6784.7339788447234</v>
      </c>
      <c r="L431" s="444">
        <f t="shared" ca="1" si="28"/>
        <v>1635120.8889015783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1635120.8889015783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6780.1027121739917</v>
      </c>
      <c r="L432" s="444">
        <f t="shared" ca="1" si="28"/>
        <v>1634004.753633932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1634004.753633932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6775.4521485587984</v>
      </c>
      <c r="L433" s="444">
        <f t="shared" ca="1" si="28"/>
        <v>1632883.9678026706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1632883.9678026706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6770.7822075952099</v>
      </c>
      <c r="L434" s="444">
        <f t="shared" ca="1" si="28"/>
        <v>1631758.5120304455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1631758.5120304455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6766.092808544272</v>
      </c>
      <c r="L435" s="444">
        <f t="shared" ca="1" si="28"/>
        <v>1630628.3668591694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1630628.3668591694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6761.3838703306219</v>
      </c>
      <c r="L436" s="444">
        <f t="shared" ca="1" si="28"/>
        <v>1629493.5127496799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1629493.5127496799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6756.6553115410816</v>
      </c>
      <c r="L437" s="444">
        <f t="shared" ca="1" si="28"/>
        <v>1628353.9300814008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1628353.9300814008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6751.9070504232523</v>
      </c>
      <c r="L438" s="444">
        <f t="shared" ca="1" si="28"/>
        <v>1627209.5991520039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1627209.5991520039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6747.1390048840985</v>
      </c>
      <c r="L439" s="444">
        <f t="shared" ca="1" si="28"/>
        <v>1626060.5001770677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1626060.5001770677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6742.3510924885313</v>
      </c>
      <c r="L440" s="444">
        <f t="shared" ca="1" si="28"/>
        <v>1624906.613289736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1624906.613289736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6737.5432304579817</v>
      </c>
      <c r="L441" s="444">
        <f t="shared" ca="1" si="28"/>
        <v>1623747.9185403737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1623747.9185403737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6732.7153356689723</v>
      </c>
      <c r="L442" s="444">
        <f t="shared" ca="1" si="28"/>
        <v>1622584.3958962224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1622584.3958962224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6727.8673246516755</v>
      </c>
      <c r="L443" s="444">
        <f t="shared" ca="1" si="28"/>
        <v>1621416.0252410539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1621416.0252410539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6722.9991135884738</v>
      </c>
      <c r="L444" s="444">
        <f t="shared" ca="1" si="28"/>
        <v>1620242.786374822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1620242.786374822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6718.1106183125075</v>
      </c>
      <c r="L445" s="444">
        <f t="shared" ca="1" si="28"/>
        <v>1619064.6590133144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1619064.6590133144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6713.2017543062257</v>
      </c>
      <c r="L446" s="444">
        <f t="shared" ca="1" si="28"/>
        <v>1617881.6227878004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1617881.6227878004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6708.2724366999173</v>
      </c>
      <c r="L447" s="444">
        <f t="shared" ca="1" si="28"/>
        <v>1616693.65724468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1616693.65724468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6703.3225802702491</v>
      </c>
      <c r="L448" s="444">
        <f t="shared" ca="1" si="28"/>
        <v>1615500.74184513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1615500.74184513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6698.3520994387909</v>
      </c>
      <c r="L449" s="444">
        <f t="shared" ca="1" si="28"/>
        <v>1614302.8559647487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1614302.8559647487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6693.3609082705352</v>
      </c>
      <c r="L450" s="444">
        <f t="shared" ca="1" si="28"/>
        <v>1613099.978893199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1613099.978893199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6688.348920472411</v>
      </c>
      <c r="L451" s="444">
        <f t="shared" ca="1" si="28"/>
        <v>1611892.0898338512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1611892.0898338512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6683.3160493917958</v>
      </c>
      <c r="L452" s="444">
        <f t="shared" ca="1" si="28"/>
        <v>1610679.1679034228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1610679.1679034228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6678.2622080150104</v>
      </c>
      <c r="L453" s="444">
        <f t="shared" ca="1" si="28"/>
        <v>1609461.1921316176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1609461.1921316176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6673.187308965822</v>
      </c>
      <c r="L454" s="444">
        <f t="shared" ca="1" si="28"/>
        <v>1608238.1414607631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1608238.1414607631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6668.091264503928</v>
      </c>
      <c r="L455" s="444">
        <f t="shared" ca="1" si="28"/>
        <v>1607009.9947454468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1607009.9947454468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6662.9739865234442</v>
      </c>
      <c r="L456" s="444">
        <f t="shared" ca="1" si="28"/>
        <v>1605776.7307521501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1605776.7307521501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6657.8353865513745</v>
      </c>
      <c r="L457" s="444">
        <f t="shared" ca="1" si="28"/>
        <v>1604538.3281588813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1604538.3281588813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6652.6753757460874</v>
      </c>
      <c r="L458" s="444">
        <f t="shared" ca="1" si="28"/>
        <v>1603294.7655548071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1603294.7655548071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6647.4938648957786</v>
      </c>
      <c r="L459" s="444">
        <f t="shared" ca="1" si="28"/>
        <v>1602046.0214398827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1602046.0214398827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6642.2907644169272</v>
      </c>
      <c r="L460" s="444">
        <f t="shared" ca="1" si="28"/>
        <v>1600792.0742244795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1600792.0742244795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6637.0659843527465</v>
      </c>
      <c r="L461" s="444">
        <f t="shared" ca="1" si="28"/>
        <v>1599532.902229012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1599532.902229012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6631.8194343716323</v>
      </c>
      <c r="L462" s="444">
        <f t="shared" ca="1" si="28"/>
        <v>1598268.4836835633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1598268.4836835633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6626.5510237655963</v>
      </c>
      <c r="L463" s="444">
        <f t="shared" ca="1" si="28"/>
        <v>1596998.7967275088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1596998.7967275088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6621.2606614487022</v>
      </c>
      <c r="L464" s="444">
        <f t="shared" ca="1" si="28"/>
        <v>1595723.8194091374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1595723.8194091374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6615.9482559554881</v>
      </c>
      <c r="L465" s="444">
        <f t="shared" ca="1" si="28"/>
        <v>1594443.5296852726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1594443.5296852726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6610.6137154393846</v>
      </c>
      <c r="L466" s="444">
        <f t="shared" ca="1" si="28"/>
        <v>1593157.9054208917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1593157.9054208917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6605.2569476711315</v>
      </c>
      <c r="L467" s="444">
        <f t="shared" ca="1" si="28"/>
        <v>1591866.9243887425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1591866.9243887425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6599.8778600371761</v>
      </c>
      <c r="L468" s="444">
        <f t="shared" ca="1" si="28"/>
        <v>1590570.5642689595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1590570.5642689595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6594.47635953808</v>
      </c>
      <c r="L469" s="444">
        <f t="shared" ca="1" si="28"/>
        <v>1589268.8026486773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1589268.8026486773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6589.0523527869045</v>
      </c>
      <c r="L470" s="444">
        <f t="shared" ca="1" si="28"/>
        <v>1587961.617021644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1587961.617021644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6583.605746007599</v>
      </c>
      <c r="L471" s="444">
        <f t="shared" ca="1" si="28"/>
        <v>1586648.9847878313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1586648.9847878313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6578.1364450333795</v>
      </c>
      <c r="L472" s="444">
        <f t="shared" ca="1" si="28"/>
        <v>1585330.8832530444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1585330.8832530444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6572.6443553051004</v>
      </c>
      <c r="L473" s="444">
        <f t="shared" ca="1" si="28"/>
        <v>1584007.2896285292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1584007.2896285292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6567.1293818696204</v>
      </c>
      <c r="L474" s="444">
        <f t="shared" ca="1" si="28"/>
        <v>1582678.1810305787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1582678.1810305787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6561.5914293781598</v>
      </c>
      <c r="L475" s="444">
        <f t="shared" ca="1" si="28"/>
        <v>1581343.5344801366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1581343.5344801366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6556.0304020846515</v>
      </c>
      <c r="L476" s="444">
        <f t="shared" ca="1" si="28"/>
        <v>1580003.3269024009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1580003.3269024009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6550.4462038440861</v>
      </c>
      <c r="L477" s="444">
        <f t="shared" ca="1" si="28"/>
        <v>1578657.5351264249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1578657.5351264249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6544.8387381108523</v>
      </c>
      <c r="L478" s="444">
        <f t="shared" ca="1" si="28"/>
        <v>1577306.1358847155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1577306.1358847155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6539.2079079370633</v>
      </c>
      <c r="L479" s="444">
        <f t="shared" ca="1" si="28"/>
        <v>1575949.1058128322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1575949.1058128322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6533.5536159708836</v>
      </c>
      <c r="L480" s="444">
        <f t="shared" ca="1" si="28"/>
        <v>1574586.4214489828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1574586.4214489828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6527.8757644548441</v>
      </c>
      <c r="L481" s="444">
        <f t="shared" ca="1" si="28"/>
        <v>1573218.0592336175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1573218.0592336175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6522.1742552241549</v>
      </c>
      <c r="L482" s="444">
        <f t="shared" ca="1" si="28"/>
        <v>1571843.9955090214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1571843.9955090214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6516.4489897050053</v>
      </c>
      <c r="L483" s="444">
        <f t="shared" ca="1" si="28"/>
        <v>1570464.2065189062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1570464.2065189062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6510.6998689128577</v>
      </c>
      <c r="L484" s="444">
        <f t="shared" ca="1" si="28"/>
        <v>1569078.6684079987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1569078.6684079987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6504.9267934507434</v>
      </c>
      <c r="L485" s="444">
        <f t="shared" ca="1" si="28"/>
        <v>1567687.3572216292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1567687.3572216292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6499.1296635075378</v>
      </c>
      <c r="L486" s="444">
        <f t="shared" ca="1" si="28"/>
        <v>1566290.2489053165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1566290.2489053165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6493.3083788562344</v>
      </c>
      <c r="L487" s="444">
        <f t="shared" ca="1" si="28"/>
        <v>1564887.3193043524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1564887.3193043524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6487.4628388522169</v>
      </c>
      <c r="L488" s="444">
        <f t="shared" ca="1" si="28"/>
        <v>1563478.5441633845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1563478.5441633845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6481.5929424315173</v>
      </c>
      <c r="L489" s="444">
        <f t="shared" ca="1" si="28"/>
        <v>1562063.8991259958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1562063.8991259958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6475.698588109065</v>
      </c>
      <c r="L490" s="444">
        <f t="shared" ca="1" si="28"/>
        <v>1560643.3597342847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1560643.3597342847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6469.7796739769356</v>
      </c>
      <c r="L491" s="444">
        <f t="shared" ca="1" si="28"/>
        <v>1559216.9014284413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1559216.9014284413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6463.8360977025877</v>
      </c>
      <c r="L492" s="444">
        <f t="shared" ca="1" si="28"/>
        <v>1557784.4995463237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1557784.4995463237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6457.8677565270973</v>
      </c>
      <c r="L493" s="444">
        <f t="shared" ca="1" si="28"/>
        <v>1556346.1293230306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1556346.1293230306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6451.8745472633764</v>
      </c>
      <c r="L494" s="444">
        <f t="shared" ca="1" si="28"/>
        <v>1554901.7658904737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1554901.7658904737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6445.8563662943898</v>
      </c>
      <c r="L495" s="444">
        <f t="shared" ca="1" si="28"/>
        <v>1553451.3842769479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1553451.3842769479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6439.8131095713652</v>
      </c>
      <c r="L496" s="444">
        <f t="shared" ca="1" si="28"/>
        <v>1551994.9594066991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1551994.9594066991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6433.7446726119952</v>
      </c>
      <c r="L497" s="444">
        <f t="shared" ca="1" si="28"/>
        <v>1550532.4660994909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1550532.4660994909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6427.6509504986279</v>
      </c>
      <c r="L498" s="444">
        <f t="shared" ca="1" si="28"/>
        <v>1549063.8790701693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1549063.8790701693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6421.5318378764541</v>
      </c>
      <c r="L499" s="444">
        <f t="shared" ca="1" si="28"/>
        <v>1547589.1729282255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1547589.1729282255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6415.3872289516885</v>
      </c>
      <c r="L500" s="444">
        <f t="shared" ca="1" si="28"/>
        <v>1546108.322177357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1546108.322177357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6409.2170174897365</v>
      </c>
      <c r="L501" s="444">
        <f t="shared" ca="1" si="28"/>
        <v>1544621.3012150265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1544621.3012150265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6403.0210968133597</v>
      </c>
      <c r="L502" s="444">
        <f t="shared" ca="1" si="28"/>
        <v>1543128.0843320196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1543128.0843320196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6396.7993598008306</v>
      </c>
      <c r="L503" s="444">
        <f t="shared" ca="1" si="28"/>
        <v>1541628.6457120001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1541628.6457120001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6390.5516988840827</v>
      </c>
      <c r="L504" s="444">
        <f t="shared" ca="1" si="28"/>
        <v>1540122.9594310638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1540122.9594310638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6384.2780060468485</v>
      </c>
      <c r="L505" s="444">
        <f t="shared" ca="1" si="28"/>
        <v>1538610.9994572904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1538610.9994572904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6377.9781728227927</v>
      </c>
      <c r="L506" s="444">
        <f t="shared" ca="1" si="28"/>
        <v>1537092.739650293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1537092.739650293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6371.6520902936363</v>
      </c>
      <c r="L507" s="444">
        <f t="shared" ca="1" si="28"/>
        <v>1535568.1537607664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1535568.1537607664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6365.2996490872756</v>
      </c>
      <c r="L508" s="444">
        <f t="shared" ca="1" si="28"/>
        <v>1534037.2154300334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1534037.2154300334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6358.9207393758879</v>
      </c>
      <c r="L509" s="444">
        <f t="shared" ca="1" si="28"/>
        <v>1532499.8981895891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1532499.8981895891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6352.5152508740375</v>
      </c>
      <c r="L510" s="444">
        <f t="shared" ca="1" si="28"/>
        <v>1530956.1754606429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1530956.1754606429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6346.0830728367609</v>
      </c>
      <c r="L511" s="444">
        <f t="shared" ca="1" si="28"/>
        <v>1529406.0205536594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1529406.0205536594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6339.6240940576636</v>
      </c>
      <c r="L512" s="444">
        <f t="shared" ca="1" si="28"/>
        <v>1527849.4066678968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1527849.4066678968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6333.1382028669859</v>
      </c>
      <c r="L513" s="444">
        <f t="shared" ca="1" si="28"/>
        <v>1526286.3068909436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1526286.3068909436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6326.6252871296801</v>
      </c>
      <c r="L514" s="444">
        <f t="shared" ca="1" si="28"/>
        <v>1524716.6941982531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1524716.6941982531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6320.08523424347</v>
      </c>
      <c r="L515" s="444">
        <f t="shared" ca="1" si="28"/>
        <v>1523140.5414526763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1523140.5414526763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6313.5179311369002</v>
      </c>
      <c r="L516" s="444">
        <f t="shared" ca="1" si="28"/>
        <v>1521557.8214039931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1521557.8214039931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6306.9232642673869</v>
      </c>
      <c r="L517" s="444">
        <f t="shared" ca="1" si="28"/>
        <v>1519968.5066884402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1519968.5066884402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6300.3011196192501</v>
      </c>
      <c r="L518" s="444">
        <f t="shared" ref="L518:L772" ca="1" si="54">I518-J518+K518</f>
        <v>1518372.5698282393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1518372.5698282393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6293.6513827017461</v>
      </c>
      <c r="L519" s="444">
        <f t="shared" ca="1" si="54"/>
        <v>1516769.9832311207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1516769.9832311207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6286.9739385470857</v>
      </c>
      <c r="L520" s="444">
        <f t="shared" ca="1" si="54"/>
        <v>1515160.7191898476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1515160.7191898476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6280.2686717084471</v>
      </c>
      <c r="L521" s="444">
        <f t="shared" ca="1" si="54"/>
        <v>1513544.7498817358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1513544.7498817358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6273.5354662579812</v>
      </c>
      <c r="L522" s="444">
        <f t="shared" ca="1" si="54"/>
        <v>1511922.0473681735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1511922.0473681735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6266.7742057848054</v>
      </c>
      <c r="L523" s="444">
        <f t="shared" ca="1" si="54"/>
        <v>1510292.583594138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1510292.583594138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6259.984773392991</v>
      </c>
      <c r="L524" s="444">
        <f t="shared" ca="1" si="54"/>
        <v>1508656.3303877108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1508656.3303877108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6253.1670516995437</v>
      </c>
      <c r="L525" s="444">
        <f t="shared" ca="1" si="54"/>
        <v>1507013.2594595901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1507013.2594595901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6246.320922832374</v>
      </c>
      <c r="L526" s="444">
        <f t="shared" ca="1" si="54"/>
        <v>1505363.3424026023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1505363.3424026023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6239.4462684282589</v>
      </c>
      <c r="L527" s="444">
        <f t="shared" ca="1" si="54"/>
        <v>1503706.5506912104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1503706.5506912104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6232.5429696307929</v>
      </c>
      <c r="L528" s="444">
        <f t="shared" ca="1" si="54"/>
        <v>1502042.855681021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1502042.855681021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6225.6109070883367</v>
      </c>
      <c r="L529" s="444">
        <f t="shared" ca="1" si="54"/>
        <v>1500372.228608289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1500372.228608289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6218.6499609519533</v>
      </c>
      <c r="L530" s="444">
        <f t="shared" ca="1" si="54"/>
        <v>1498694.6405894207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1498694.6405894207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6211.6600108733355</v>
      </c>
      <c r="L531" s="444">
        <f t="shared" ca="1" si="54"/>
        <v>1497010.0626204738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1497010.0626204738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6204.6409360027228</v>
      </c>
      <c r="L532" s="444">
        <f t="shared" ca="1" si="54"/>
        <v>1495318.4655766564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1495318.4655766564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6197.5926149868174</v>
      </c>
      <c r="L533" s="444">
        <f t="shared" ca="1" si="54"/>
        <v>1493619.8202118231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1493619.8202118231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6190.5149259666787</v>
      </c>
      <c r="L534" s="444">
        <f t="shared" ca="1" si="54"/>
        <v>1491914.0971579696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1491914.0971579696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6183.4077465756227</v>
      </c>
      <c r="L535" s="444">
        <f t="shared" ca="1" si="54"/>
        <v>1490201.2669247249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1490201.2669247249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6176.2709539371026</v>
      </c>
      <c r="L536" s="444">
        <f t="shared" ca="1" si="54"/>
        <v>1488481.2998988419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1488481.2998988419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6169.1044246625897</v>
      </c>
      <c r="L537" s="444">
        <f t="shared" ca="1" si="54"/>
        <v>1486754.1663436843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1486754.1663436843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6161.9080348494335</v>
      </c>
      <c r="L538" s="444">
        <f t="shared" ca="1" si="54"/>
        <v>1485019.8363987135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1485019.8363987135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6154.6816600787224</v>
      </c>
      <c r="L539" s="444">
        <f t="shared" ca="1" si="54"/>
        <v>1483278.280078972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1483278.280078972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6147.4251754131319</v>
      </c>
      <c r="L540" s="444">
        <f t="shared" ca="1" si="54"/>
        <v>1481529.4672745648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1481529.4672745648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6140.1384553947692</v>
      </c>
      <c r="L541" s="444">
        <f t="shared" ca="1" si="54"/>
        <v>1479773.3677501392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1479773.3677501392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6132.8213740429956</v>
      </c>
      <c r="L542" s="444">
        <f t="shared" ca="1" si="54"/>
        <v>1478009.9511443619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1478009.9511443619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6125.4738048522568</v>
      </c>
      <c r="L543" s="444">
        <f t="shared" ca="1" si="54"/>
        <v>1476239.1869693939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1476239.1869693939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6118.0956207898898</v>
      </c>
      <c r="L544" s="444">
        <f t="shared" ca="1" si="54"/>
        <v>1474461.0446103634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1474461.0446103634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6110.6866942939296</v>
      </c>
      <c r="L545" s="444">
        <f t="shared" ca="1" si="54"/>
        <v>1472675.4933248372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1472675.4933248372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6103.2468972709039</v>
      </c>
      <c r="L546" s="444">
        <f t="shared" ca="1" si="54"/>
        <v>1470882.5022422879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1470882.5022422879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6095.7761010936147</v>
      </c>
      <c r="L547" s="444">
        <f t="shared" ca="1" si="54"/>
        <v>1469082.0403635611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1469082.0403635611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6088.2741765989203</v>
      </c>
      <c r="L548" s="444">
        <f t="shared" ca="1" si="54"/>
        <v>1467274.0765603399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1467274.0765603399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6080.7409940854986</v>
      </c>
      <c r="L549" s="444">
        <f t="shared" ca="1" si="54"/>
        <v>1465458.5795746052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1465458.5795746052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6073.1764233116037</v>
      </c>
      <c r="L550" s="444">
        <f t="shared" ca="1" si="54"/>
        <v>1463635.5180180967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1463635.5180180967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6065.5803334928187</v>
      </c>
      <c r="L551" s="444">
        <f t="shared" ca="1" si="54"/>
        <v>1461804.8603717692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1461804.8603717692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6057.9525932997876</v>
      </c>
      <c r="L552" s="444">
        <f t="shared" ca="1" si="54"/>
        <v>1459966.5749852487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1459966.5749852487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6050.2930708559525</v>
      </c>
      <c r="L553" s="444">
        <f t="shared" ca="1" si="54"/>
        <v>1458120.6300762845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1458120.6300762845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6042.6016337352676</v>
      </c>
      <c r="L554" s="444">
        <f t="shared" ca="1" si="54"/>
        <v>1456266.9937301995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1456266.9937301995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6034.8781489599132</v>
      </c>
      <c r="L555" s="444">
        <f t="shared" ca="1" si="54"/>
        <v>1454405.6338993392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1454405.6338993392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6027.1224829979956</v>
      </c>
      <c r="L556" s="444">
        <f t="shared" ca="1" si="54"/>
        <v>1452536.5184025171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1452536.5184025171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6019.3345017612364</v>
      </c>
      <c r="L557" s="444">
        <f t="shared" ca="1" si="54"/>
        <v>1450659.6149244581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1450659.6149244581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6011.5140706026577</v>
      </c>
      <c r="L558" s="444">
        <f t="shared" ca="1" si="54"/>
        <v>1448774.8910152405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1448774.8910152405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6003.6610543142506</v>
      </c>
      <c r="L559" s="444">
        <f t="shared" ca="1" si="54"/>
        <v>1446882.3140897346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1446882.3140897346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5995.7753171246432</v>
      </c>
      <c r="L560" s="444">
        <f t="shared" ca="1" si="54"/>
        <v>1444981.8514270389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1444981.8514270389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5987.8567226967443</v>
      </c>
      <c r="L561" s="444">
        <f t="shared" ca="1" si="54"/>
        <v>1443073.4701699154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1443073.4701699154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5979.9051341253962</v>
      </c>
      <c r="L562" s="444">
        <f t="shared" ca="1" si="54"/>
        <v>1441157.1373242205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1441157.1373242205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5971.9204139350013</v>
      </c>
      <c r="L563" s="444">
        <f t="shared" ca="1" si="54"/>
        <v>1439232.8197583354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1439232.8197583354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5963.902424077146</v>
      </c>
      <c r="L564" s="444">
        <f t="shared" ca="1" si="54"/>
        <v>1437300.4842025922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1437300.4842025922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5955.8510259282166</v>
      </c>
      <c r="L565" s="444">
        <f t="shared" ca="1" si="54"/>
        <v>1435360.0972487002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1435360.0972487002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5947.7660802869996</v>
      </c>
      <c r="L566" s="444">
        <f t="shared" ca="1" si="54"/>
        <v>1433411.625349167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1433411.625349167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5939.6474473722783</v>
      </c>
      <c r="L567" s="444">
        <f t="shared" ca="1" si="54"/>
        <v>1431455.0348167191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1431455.0348167191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5931.4949868204121</v>
      </c>
      <c r="L568" s="444">
        <f t="shared" ca="1" si="54"/>
        <v>1429490.2918237194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1429490.2918237194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5923.3085576829135</v>
      </c>
      <c r="L569" s="444">
        <f t="shared" ca="1" si="54"/>
        <v>1427517.3624015821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1427517.3624015821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5915.0880184240077</v>
      </c>
      <c r="L570" s="444">
        <f t="shared" ca="1" si="54"/>
        <v>1425536.2124401859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1425536.2124401859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5906.8332269181901</v>
      </c>
      <c r="L571" s="444">
        <f t="shared" ca="1" si="54"/>
        <v>1423546.807687284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1423546.807687284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5898.5440404477658</v>
      </c>
      <c r="L572" s="444">
        <f t="shared" ca="1" si="54"/>
        <v>1421549.1137479115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1421549.1137479115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5890.2203157003805</v>
      </c>
      <c r="L573" s="444">
        <f t="shared" ca="1" si="54"/>
        <v>1419543.0960837917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1419543.0960837917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5881.8619087665475</v>
      </c>
      <c r="L574" s="444">
        <f t="shared" ca="1" si="54"/>
        <v>1417528.7200127379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1417528.7200127379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5873.4686751371573</v>
      </c>
      <c r="L575" s="444">
        <f t="shared" ca="1" si="54"/>
        <v>1415505.9507080549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1415505.9507080549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5865.0404697009781</v>
      </c>
      <c r="L576" s="444">
        <f t="shared" ca="1" si="54"/>
        <v>1413474.7531979356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1413474.7531979356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5856.5771467421473</v>
      </c>
      <c r="L577" s="444">
        <f t="shared" ca="1" si="54"/>
        <v>1411435.0923648577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1411435.0923648577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5848.0785599376559</v>
      </c>
      <c r="L578" s="444">
        <f t="shared" ca="1" si="54"/>
        <v>1409386.9329449751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1409386.9329449751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5839.5445623548121</v>
      </c>
      <c r="L579" s="444">
        <f t="shared" ca="1" si="54"/>
        <v>1407330.2395275098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1407330.2395275098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5830.9750064487062</v>
      </c>
      <c r="L580" s="444">
        <f t="shared" ca="1" si="54"/>
        <v>1405264.9765541384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1405264.9765541384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5822.3697440596588</v>
      </c>
      <c r="L581" s="444">
        <f t="shared" ca="1" si="54"/>
        <v>1403191.1083183778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1403191.1083183778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5813.728626410656</v>
      </c>
      <c r="L582" s="444">
        <f t="shared" ca="1" si="54"/>
        <v>1401108.5989649682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1401108.5989649682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5805.0515041047829</v>
      </c>
      <c r="L583" s="444">
        <f t="shared" ca="1" si="54"/>
        <v>1399017.4124892529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1399017.4124892529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5796.3382271226355</v>
      </c>
      <c r="L584" s="444">
        <f t="shared" ca="1" si="54"/>
        <v>1396917.5127365552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1396917.5127365552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5787.5886448197289</v>
      </c>
      <c r="L585" s="444">
        <f t="shared" ca="1" si="54"/>
        <v>1394808.8634015548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1394808.8634015548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5778.8026059238937</v>
      </c>
      <c r="L586" s="444">
        <f t="shared" ca="1" si="54"/>
        <v>1392691.4280276585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1392691.4280276585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5769.9799585326591</v>
      </c>
      <c r="L587" s="444">
        <f t="shared" ca="1" si="54"/>
        <v>1390565.1700063709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1390565.1700063709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5761.1205501106278</v>
      </c>
      <c r="L588" s="444">
        <f t="shared" ca="1" si="54"/>
        <v>1388430.0525766613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1388430.0525766613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5752.2242274868377</v>
      </c>
      <c r="L589" s="444">
        <f t="shared" ca="1" si="54"/>
        <v>1386286.038824328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1386286.038824328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5743.2908368521157</v>
      </c>
      <c r="L590" s="444">
        <f t="shared" ca="1" si="54"/>
        <v>1384133.0916813598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1384133.0916813598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5734.3202237564146</v>
      </c>
      <c r="L591" s="444">
        <f t="shared" ca="1" si="54"/>
        <v>1381971.1739252959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1381971.1739252959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5725.3122331061486</v>
      </c>
      <c r="L592" s="444">
        <f t="shared" ca="1" si="54"/>
        <v>1379800.2481785819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1379800.2481785819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5716.2667091615067</v>
      </c>
      <c r="L593" s="444">
        <f t="shared" ca="1" si="54"/>
        <v>1377620.2769079232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1377620.2769079232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5707.1834955337617</v>
      </c>
      <c r="L594" s="444">
        <f t="shared" ca="1" si="54"/>
        <v>1375431.2224236366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1375431.2224236366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5698.0624351825682</v>
      </c>
      <c r="L595" s="444">
        <f t="shared" ca="1" si="54"/>
        <v>1373233.0468789989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1373233.0468789989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5688.9033704132444</v>
      </c>
      <c r="L596" s="444">
        <f t="shared" ca="1" si="54"/>
        <v>1371025.7122695919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1371025.7122695919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5679.7061428740481</v>
      </c>
      <c r="L597" s="444">
        <f t="shared" ca="1" si="54"/>
        <v>1368809.1804326456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1368809.1804326456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5670.4705935534394</v>
      </c>
      <c r="L598" s="444">
        <f t="shared" ca="1" si="54"/>
        <v>1366583.4130463789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1366583.4130463789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5661.1965627773279</v>
      </c>
      <c r="L599" s="444">
        <f t="shared" ca="1" si="54"/>
        <v>1364348.3716293359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1364348.3716293359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5651.8838902063153</v>
      </c>
      <c r="L600" s="444">
        <f t="shared" ca="1" si="54"/>
        <v>1362104.0175397219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1362104.0175397219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5642.5324148329237</v>
      </c>
      <c r="L601" s="444">
        <f t="shared" ca="1" si="54"/>
        <v>1359850.3119747345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1359850.3119747345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5633.1419749788092</v>
      </c>
      <c r="L602" s="444">
        <f t="shared" ca="1" si="54"/>
        <v>1357587.2159698932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1357587.2159698932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5623.7124082919709</v>
      </c>
      <c r="L603" s="444">
        <f t="shared" ca="1" si="54"/>
        <v>1355314.6903983648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1355314.6903983648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5614.2435517439353</v>
      </c>
      <c r="L604" s="444">
        <f t="shared" ca="1" si="54"/>
        <v>1353032.6959702885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1353032.6959702885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5604.7352416269514</v>
      </c>
      <c r="L605" s="444">
        <f t="shared" ca="1" si="54"/>
        <v>1350741.1932320951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1350741.1932320951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5595.1873135511451</v>
      </c>
      <c r="L606" s="444">
        <f t="shared" ca="1" si="54"/>
        <v>1348440.142565826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1348440.142565826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5585.5996024416909</v>
      </c>
      <c r="L607" s="444">
        <f t="shared" ca="1" si="54"/>
        <v>1346129.5041884475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1346129.5041884475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5575.9719425359472</v>
      </c>
      <c r="L608" s="444">
        <f t="shared" ca="1" si="54"/>
        <v>1343809.2381511631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1343809.2381511631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5566.3041673805956</v>
      </c>
      <c r="L609" s="444">
        <f t="shared" ca="1" si="54"/>
        <v>1341479.3043387234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1341479.3043387234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5556.5961098287635</v>
      </c>
      <c r="L610" s="444">
        <f t="shared" ca="1" si="54"/>
        <v>1339139.6624687319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1339139.6624687319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5546.8476020371318</v>
      </c>
      <c r="L611" s="444">
        <f t="shared" ca="1" si="54"/>
        <v>1336790.2720909489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1336790.2720909489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5537.0584754630363</v>
      </c>
      <c r="L612" s="444">
        <f t="shared" ca="1" si="54"/>
        <v>1334431.0925865916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1334431.0925865916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5527.2285608615475</v>
      </c>
      <c r="L613" s="444">
        <f t="shared" ca="1" si="54"/>
        <v>1332062.0831676328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1332062.0831676328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5517.3576882825528</v>
      </c>
      <c r="L614" s="444">
        <f t="shared" ca="1" si="54"/>
        <v>1329683.2028760952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1329683.2028760952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5507.4456870678123</v>
      </c>
      <c r="L615" s="444">
        <f t="shared" ca="1" si="54"/>
        <v>1327294.4105833429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1327294.4105833429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5497.4923858480106</v>
      </c>
      <c r="L616" s="444">
        <f t="shared" ca="1" si="54"/>
        <v>1324895.6649893706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1324895.6649893706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5487.4976125397934</v>
      </c>
      <c r="L617" s="444">
        <f t="shared" ca="1" si="54"/>
        <v>1322486.9246220901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1322486.9246220901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5477.4611943427908</v>
      </c>
      <c r="L618" s="444">
        <f t="shared" ca="1" si="54"/>
        <v>1320068.1478366125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1320068.1478366125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5467.3829577366341</v>
      </c>
      <c r="L619" s="444">
        <f t="shared" ca="1" si="54"/>
        <v>1317639.292814529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1317639.292814529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5457.2627284779537</v>
      </c>
      <c r="L620" s="444">
        <f t="shared" ca="1" si="54"/>
        <v>1315200.3175631869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1315200.3175631869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5447.1003315973612</v>
      </c>
      <c r="L621" s="444">
        <f t="shared" ca="1" si="54"/>
        <v>1312751.1799149639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1312751.1799149639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5436.8955913964319</v>
      </c>
      <c r="L622" s="444">
        <f t="shared" ca="1" si="54"/>
        <v>1310291.83752654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1310291.83752654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5426.6483314446659</v>
      </c>
      <c r="L623" s="444">
        <f t="shared" ca="1" si="54"/>
        <v>1307822.2478781645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1307822.2478781645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5416.3583745764345</v>
      </c>
      <c r="L624" s="444">
        <f t="shared" ca="1" si="54"/>
        <v>1305342.3682729208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1305342.3682729208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5406.0255428879191</v>
      </c>
      <c r="L625" s="444">
        <f t="shared" ca="1" si="54"/>
        <v>1302852.1558359885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1302852.1558359885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5395.649657734034</v>
      </c>
      <c r="L626" s="444">
        <f t="shared" ca="1" si="54"/>
        <v>1300351.5675139022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1300351.5675139022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5385.2305397253413</v>
      </c>
      <c r="L627" s="444">
        <f t="shared" ca="1" si="54"/>
        <v>1297840.5600738074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1297840.5600738074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5374.7680087249464</v>
      </c>
      <c r="L628" s="444">
        <f t="shared" ca="1" si="54"/>
        <v>1295319.0901027122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1295319.0901027122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5364.2618838453827</v>
      </c>
      <c r="L629" s="444">
        <f t="shared" ca="1" si="54"/>
        <v>1292787.1140067372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1292787.1140067372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5353.7119834454879</v>
      </c>
      <c r="L630" s="444">
        <f t="shared" ca="1" si="54"/>
        <v>1290244.5880103626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1290244.5880103626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5343.1181251272601</v>
      </c>
      <c r="L631" s="444">
        <f t="shared" ca="1" si="54"/>
        <v>1287691.4681556695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1287691.4681556695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5332.4801257327053</v>
      </c>
      <c r="L632" s="444">
        <f t="shared" ca="1" si="54"/>
        <v>1285127.710301582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1285127.710301582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5321.7978013406737</v>
      </c>
      <c r="L633" s="444">
        <f t="shared" ca="1" si="54"/>
        <v>1282553.2701231025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1282553.2701231025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5311.0709672636758</v>
      </c>
      <c r="L634" s="444">
        <f t="shared" ca="1" si="54"/>
        <v>1279968.103110546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1279968.103110546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5300.2994380446908</v>
      </c>
      <c r="L635" s="444">
        <f t="shared" ca="1" si="54"/>
        <v>1277372.1645687704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1277372.1645687704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5289.483027453959</v>
      </c>
      <c r="L636" s="444">
        <f t="shared" ca="1" si="54"/>
        <v>1274765.4096164042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1274765.4096164042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5278.6215484857667</v>
      </c>
      <c r="L637" s="444">
        <f t="shared" ca="1" si="54"/>
        <v>1272147.7931850697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1272147.7931850697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5267.7148133552064</v>
      </c>
      <c r="L638" s="444">
        <f t="shared" ca="1" si="54"/>
        <v>1269519.2700186046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1269519.2700186046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5256.7626334949346</v>
      </c>
      <c r="L639" s="444">
        <f t="shared" ca="1" si="54"/>
        <v>1266879.7946722794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1266879.7946722794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5245.7648195519132</v>
      </c>
      <c r="L640" s="444">
        <f t="shared" ca="1" si="54"/>
        <v>1264229.3215120111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1264229.3215120111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5234.7211813841286</v>
      </c>
      <c r="L641" s="444">
        <f t="shared" ca="1" si="54"/>
        <v>1261567.8047135749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1261567.8047135749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5223.6315280573108</v>
      </c>
      <c r="L642" s="444">
        <f t="shared" ca="1" si="54"/>
        <v>1258895.1982618121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1258895.1982618121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5212.4956678416329</v>
      </c>
      <c r="L643" s="444">
        <f t="shared" ca="1" si="54"/>
        <v>1256211.4559498334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1256211.4559498334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5201.313408208388</v>
      </c>
      <c r="L644" s="444">
        <f t="shared" ca="1" si="54"/>
        <v>1253516.5313782215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1253516.5313782215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5190.0845558266719</v>
      </c>
      <c r="L645" s="444">
        <f t="shared" ca="1" si="54"/>
        <v>1250810.3779542278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1250810.3779542278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5178.8089165600313</v>
      </c>
      <c r="L646" s="444">
        <f t="shared" ca="1" si="54"/>
        <v>1248092.9488909678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1248092.9488909678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5167.4862954631144</v>
      </c>
      <c r="L647" s="444">
        <f t="shared" ca="1" si="54"/>
        <v>1245364.1972066106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1245364.1972066106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5156.1164967782934</v>
      </c>
      <c r="L648" s="444">
        <f t="shared" ca="1" si="54"/>
        <v>1242624.0757235687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1242624.0757235687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5144.6993239322856</v>
      </c>
      <c r="L649" s="444">
        <f t="shared" ca="1" si="54"/>
        <v>1239872.5370676806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1239872.5370676806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5133.2345795327519</v>
      </c>
      <c r="L650" s="444">
        <f t="shared" ca="1" si="54"/>
        <v>1237109.533667393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1237109.533667393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5121.7220653648865</v>
      </c>
      <c r="L651" s="444">
        <f t="shared" ca="1" si="54"/>
        <v>1234335.0177529377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1234335.0177529377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5110.1615823879893</v>
      </c>
      <c r="L652" s="444">
        <f t="shared" ca="1" si="54"/>
        <v>1231548.9413555055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1231548.9413555055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5098.5529307320221</v>
      </c>
      <c r="L653" s="444">
        <f t="shared" ca="1" si="54"/>
        <v>1228751.2563064173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1228751.2563064173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5086.8959096941544</v>
      </c>
      <c r="L654" s="444">
        <f t="shared" ca="1" si="54"/>
        <v>1225941.9142362913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1225941.9142362913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5075.190317735296</v>
      </c>
      <c r="L655" s="444">
        <f t="shared" ca="1" si="54"/>
        <v>1223120.8665742064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1223120.8665742064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5063.4359524766087</v>
      </c>
      <c r="L656" s="444">
        <f t="shared" ca="1" si="54"/>
        <v>1220288.0645468628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1220288.0645468628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5051.6326106960105</v>
      </c>
      <c r="L657" s="444">
        <f t="shared" ca="1" si="54"/>
        <v>1217443.4591777385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1217443.4591777385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5039.7800883246591</v>
      </c>
      <c r="L658" s="444">
        <f t="shared" ca="1" si="54"/>
        <v>1214587.0012862429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1214587.0012862429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5027.8781804434275</v>
      </c>
      <c r="L659" s="444">
        <f t="shared" ca="1" si="54"/>
        <v>1211718.6414868662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1211718.6414868662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5015.9266812793576</v>
      </c>
      <c r="L660" s="444">
        <f t="shared" ca="1" si="54"/>
        <v>1208838.3301883254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1208838.3301883254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5003.9253842021044</v>
      </c>
      <c r="L661" s="444">
        <f t="shared" ca="1" si="54"/>
        <v>1205946.0175927072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1205946.0175927072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4991.8740817203625</v>
      </c>
      <c r="L662" s="444">
        <f t="shared" ca="1" si="54"/>
        <v>1203041.6536946073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1203041.6536946073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4979.7725654782798</v>
      </c>
      <c r="L663" s="444">
        <f t="shared" ca="1" si="54"/>
        <v>1200125.1882802653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1200125.1882802653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4967.6206262518544</v>
      </c>
      <c r="L664" s="444">
        <f t="shared" ca="1" si="54"/>
        <v>1197196.570926697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1197196.570926697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4955.41805394532</v>
      </c>
      <c r="L665" s="444">
        <f t="shared" ca="1" si="54"/>
        <v>1194255.7510008221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1194255.7510008221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4943.164637587508</v>
      </c>
      <c r="L666" s="444">
        <f t="shared" ca="1" si="54"/>
        <v>1191302.6776585893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1191302.6776585893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4930.8601653282049</v>
      </c>
      <c r="L667" s="444">
        <f t="shared" ca="1" si="54"/>
        <v>1188337.2998440973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1188337.2998440973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4918.5044244344881</v>
      </c>
      <c r="L668" s="444">
        <f t="shared" ca="1" si="54"/>
        <v>1185359.5662887115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1185359.5662887115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4906.097201287047</v>
      </c>
      <c r="L669" s="444">
        <f t="shared" ca="1" si="54"/>
        <v>1182369.4255101783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1182369.4255101783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4893.6382813764922</v>
      </c>
      <c r="L670" s="444">
        <f t="shared" ca="1" si="54"/>
        <v>1179366.8258117347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1179366.8258117347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4881.1274492996436</v>
      </c>
      <c r="L671" s="444">
        <f t="shared" ca="1" si="54"/>
        <v>1176351.7152812141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1176351.7152812141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4868.5644887558074</v>
      </c>
      <c r="L672" s="444">
        <f t="shared" ca="1" si="54"/>
        <v>1173324.0417901496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1173324.0417901496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4855.9491825430396</v>
      </c>
      <c r="L673" s="444">
        <f t="shared" ca="1" si="54"/>
        <v>1170283.7529928724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1170283.7529928724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4843.2813125543835</v>
      </c>
      <c r="L674" s="444">
        <f t="shared" ca="1" si="54"/>
        <v>1167230.7963256065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1167230.7963256065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4830.5606597741098</v>
      </c>
      <c r="L675" s="444">
        <f t="shared" ca="1" si="54"/>
        <v>1164165.1190055604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1164165.1190055604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4817.7870042739178</v>
      </c>
      <c r="L676" s="444">
        <f t="shared" ca="1" si="54"/>
        <v>1161086.668030014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1161086.668030014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4804.9601252091406</v>
      </c>
      <c r="L677" s="444">
        <f t="shared" ca="1" si="54"/>
        <v>1157995.3901754029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1157995.3901754029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4792.0798008149277</v>
      </c>
      <c r="L678" s="444">
        <f t="shared" ca="1" si="54"/>
        <v>1154891.2319963975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1154891.2319963975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4779.1458084024052</v>
      </c>
      <c r="L679" s="444">
        <f t="shared" ca="1" si="54"/>
        <v>1151774.1398249797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1151774.1398249797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4766.1579243548313</v>
      </c>
      <c r="L680" s="444">
        <f t="shared" ca="1" si="54"/>
        <v>1148644.0597695142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1148644.0597695142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4753.1159241237247</v>
      </c>
      <c r="L681" s="444">
        <f t="shared" ca="1" si="54"/>
        <v>1145500.9377138177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1145500.9377138177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4740.0195822249898</v>
      </c>
      <c r="L682" s="444">
        <f t="shared" ca="1" si="54"/>
        <v>1142344.7193162225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1142344.7193162225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4726.8686722350094</v>
      </c>
      <c r="L683" s="444">
        <f t="shared" ca="1" si="54"/>
        <v>1139175.3500086372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1139175.3500086372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4713.6629667867373</v>
      </c>
      <c r="L684" s="444">
        <f t="shared" ca="1" si="54"/>
        <v>1135992.7749956036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1135992.7749956036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4700.4022375657642</v>
      </c>
      <c r="L685" s="444">
        <f t="shared" ca="1" si="54"/>
        <v>1132796.9392533491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1132796.9392533491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4687.0862553063698</v>
      </c>
      <c r="L686" s="444">
        <f t="shared" ca="1" si="54"/>
        <v>1129587.7875288352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1129587.7875288352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4673.714789787562</v>
      </c>
      <c r="L687" s="444">
        <f t="shared" ca="1" si="54"/>
        <v>1126365.2643388025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1126365.2643388025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4660.2876098290926</v>
      </c>
      <c r="L688" s="444">
        <f t="shared" ca="1" si="54"/>
        <v>1123129.3139688114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1123129.3139688114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4646.804483287463</v>
      </c>
      <c r="L689" s="444">
        <f t="shared" ca="1" si="54"/>
        <v>1119879.8804722787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1119879.8804722787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4633.2651770519105</v>
      </c>
      <c r="L690" s="444">
        <f t="shared" ca="1" si="54"/>
        <v>1116616.9076695105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1116616.9076695105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4619.6694570403761</v>
      </c>
      <c r="L691" s="444">
        <f t="shared" ca="1" si="54"/>
        <v>1113340.3391467305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1113340.3391467305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4606.0170881954591</v>
      </c>
      <c r="L692" s="444">
        <f t="shared" ca="1" si="54"/>
        <v>1110050.1182551058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1110050.1182551058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4592.3078344803562</v>
      </c>
      <c r="L693" s="444">
        <f t="shared" ca="1" si="54"/>
        <v>1106746.188109766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1106746.188109766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4578.5414588747735</v>
      </c>
      <c r="L694" s="444">
        <f t="shared" ca="1" si="54"/>
        <v>1103428.4915888205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1103428.4915888205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4564.7177233708344</v>
      </c>
      <c r="L695" s="444">
        <f t="shared" ca="1" si="54"/>
        <v>1100096.971332371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1100096.971332371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4550.8363889689617</v>
      </c>
      <c r="L696" s="444">
        <f t="shared" ca="1" si="54"/>
        <v>1096751.5697415196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1096751.5697415196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4536.8972156737473</v>
      </c>
      <c r="L697" s="444">
        <f t="shared" ca="1" si="54"/>
        <v>1093392.2289773731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1093392.2289773731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4522.8999624898033</v>
      </c>
      <c r="L698" s="444">
        <f t="shared" ca="1" si="54"/>
        <v>1090018.8909600426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1090018.8909600426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4508.8443874175928</v>
      </c>
      <c r="L699" s="444">
        <f t="shared" ca="1" si="54"/>
        <v>1086631.49736764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1086631.49736764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4494.730247449249</v>
      </c>
      <c r="L700" s="444">
        <f t="shared" ca="1" si="54"/>
        <v>1083229.9896352692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1083229.9896352692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4480.5572985643703</v>
      </c>
      <c r="L701" s="444">
        <f t="shared" ca="1" si="54"/>
        <v>1079814.3089540133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1079814.3089540133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4466.3252957258046</v>
      </c>
      <c r="L702" s="444">
        <f t="shared" ca="1" si="54"/>
        <v>1076384.3962699189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1076384.3962699189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4452.0339928754111</v>
      </c>
      <c r="L703" s="444">
        <f t="shared" ca="1" si="54"/>
        <v>1072940.192282974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1072940.192282974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4437.6831429298072</v>
      </c>
      <c r="L704" s="444">
        <f t="shared" ca="1" si="54"/>
        <v>1069481.6374460836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1069481.6374460836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4423.2724977760972</v>
      </c>
      <c r="L705" s="444">
        <f t="shared" ca="1" si="54"/>
        <v>1066008.6719640396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1066008.6719640396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4408.8018082675808</v>
      </c>
      <c r="L706" s="444">
        <f t="shared" ca="1" si="54"/>
        <v>1062521.2357924869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1062521.2357924869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4394.2708242194449</v>
      </c>
      <c r="L707" s="444">
        <f t="shared" ca="1" si="54"/>
        <v>1059019.268636886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1059019.268636886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4379.679294404441</v>
      </c>
      <c r="L708" s="444">
        <f t="shared" ca="1" si="54"/>
        <v>1055502.7099514701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1055502.7099514701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4365.0269665485412</v>
      </c>
      <c r="L709" s="444">
        <f t="shared" ca="1" si="54"/>
        <v>1051971.4989381984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1051971.4989381984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4350.3135873265755</v>
      </c>
      <c r="L710" s="444">
        <f t="shared" ca="1" si="54"/>
        <v>1048425.5745457048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1048425.5745457048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4335.5389023578518</v>
      </c>
      <c r="L711" s="444">
        <f t="shared" ca="1" si="54"/>
        <v>1044864.8754682423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1044864.8754682423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4320.7026562017591</v>
      </c>
      <c r="L712" s="444">
        <f t="shared" ca="1" si="54"/>
        <v>1041289.3401446239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1041289.3401446239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4305.8045923533482</v>
      </c>
      <c r="L713" s="444">
        <f t="shared" ca="1" si="54"/>
        <v>1037698.9067571569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1037698.9067571569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4290.844453238903</v>
      </c>
      <c r="L714" s="444">
        <f t="shared" ca="1" si="54"/>
        <v>1034093.5132305756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1034093.5132305756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4275.8219802114809</v>
      </c>
      <c r="L715" s="444">
        <f t="shared" ca="1" si="54"/>
        <v>1030473.0972309669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1030473.0972309669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4260.7369135464442</v>
      </c>
      <c r="L716" s="444">
        <f t="shared" ca="1" si="54"/>
        <v>1026837.5961646931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1026837.5961646931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4245.5889924369712</v>
      </c>
      <c r="L717" s="444">
        <f t="shared" ca="1" si="54"/>
        <v>1023186.9471773099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1023186.9471773099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4230.3779549895398</v>
      </c>
      <c r="L718" s="444">
        <f t="shared" ca="1" si="54"/>
        <v>1019521.0871524792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1019521.0871524792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4215.1035382194123</v>
      </c>
      <c r="L719" s="444">
        <f t="shared" ca="1" si="54"/>
        <v>1015839.9527108785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1015839.9527108785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4199.7654780460762</v>
      </c>
      <c r="L720" s="444">
        <f t="shared" ca="1" si="54"/>
        <v>1012143.4802091043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1012143.4802091043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4184.3635092886834</v>
      </c>
      <c r="L721" s="444">
        <f t="shared" ca="1" si="54"/>
        <v>1008431.6057385727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1008431.6057385727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4168.897365661468</v>
      </c>
      <c r="L722" s="444">
        <f t="shared" ca="1" si="54"/>
        <v>1004704.2651244139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1004704.2651244139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4153.3667797691405</v>
      </c>
      <c r="L723" s="444">
        <f t="shared" ca="1" si="54"/>
        <v>1000961.3939243628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1000961.3939243628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4137.7714831022604</v>
      </c>
      <c r="L724" s="444">
        <f t="shared" ca="1" si="54"/>
        <v>997202.92742764484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997202.92742764484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4122.1112060326022</v>
      </c>
      <c r="L725" s="444">
        <f t="shared" ca="1" si="54"/>
        <v>993428.80065385718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993428.80065385718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4106.3856778084873</v>
      </c>
      <c r="L726" s="444">
        <f t="shared" ca="1" si="54"/>
        <v>989638.94835184538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989638.94835184538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4090.5946265501043</v>
      </c>
      <c r="L727" s="444">
        <f t="shared" ca="1" si="54"/>
        <v>985833.30499857524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985833.30499857524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4074.7377792448124</v>
      </c>
      <c r="L728" s="444">
        <f t="shared" ca="1" si="54"/>
        <v>982011.80479799979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982011.80479799979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4058.8148617424145</v>
      </c>
      <c r="L729" s="444">
        <f t="shared" ca="1" si="54"/>
        <v>978174.38167992199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978174.38167992199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4042.825598750424</v>
      </c>
      <c r="L730" s="444">
        <f t="shared" ca="1" si="54"/>
        <v>974320.96929885214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974320.96929885214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4026.7697138292997</v>
      </c>
      <c r="L731" s="444">
        <f t="shared" ca="1" si="54"/>
        <v>970451.50103286118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970451.50103286118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4010.6469293876708</v>
      </c>
      <c r="L732" s="444">
        <f t="shared" ca="1" si="54"/>
        <v>966565.90998242865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966565.90998242865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3994.4569666775355</v>
      </c>
      <c r="L733" s="444">
        <f t="shared" ca="1" si="54"/>
        <v>962664.12896928599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962664.12896928599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3978.1995457894404</v>
      </c>
      <c r="L734" s="444">
        <f t="shared" ca="1" si="54"/>
        <v>958746.09053525515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958746.09053525515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3961.8743856476458</v>
      </c>
      <c r="L735" s="444">
        <f t="shared" ca="1" si="54"/>
        <v>954811.72694108251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954811.72694108251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3945.4812040052593</v>
      </c>
      <c r="L736" s="444">
        <f t="shared" ca="1" si="54"/>
        <v>950860.97016526759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950860.97016526759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3929.0197174393643</v>
      </c>
      <c r="L737" s="444">
        <f t="shared" ca="1" si="54"/>
        <v>946893.75190288667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946893.75190288667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3912.4896413461097</v>
      </c>
      <c r="L738" s="444">
        <f t="shared" ca="1" si="54"/>
        <v>942910.00356441259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942910.00356441259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3895.8906899358012</v>
      </c>
      <c r="L739" s="444">
        <f t="shared" ca="1" si="54"/>
        <v>938909.65627452813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938909.65627452813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3879.2225762279495</v>
      </c>
      <c r="L740" s="444">
        <f t="shared" ca="1" si="54"/>
        <v>934892.64087093587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934892.64087093587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3862.4850120463152</v>
      </c>
      <c r="L741" s="444">
        <f t="shared" ca="1" si="54"/>
        <v>930858.88790316193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930858.88790316193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3845.6777080139236</v>
      </c>
      <c r="L742" s="444">
        <f t="shared" ca="1" si="54"/>
        <v>926808.32763135561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926808.32763135561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3828.8003735480638</v>
      </c>
      <c r="L743" s="444">
        <f t="shared" ca="1" si="54"/>
        <v>922740.89002508344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922740.89002508344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3811.8527168552628</v>
      </c>
      <c r="L744" s="444">
        <f t="shared" ca="1" si="54"/>
        <v>918656.50476211845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918656.50476211845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3794.8344449262427</v>
      </c>
      <c r="L745" s="444">
        <f t="shared" ca="1" si="54"/>
        <v>914555.10122722446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914555.10122722446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3777.7452635308509</v>
      </c>
      <c r="L746" s="444">
        <f t="shared" ca="1" si="54"/>
        <v>910436.6085109351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910436.6085109351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3760.5848772129784</v>
      </c>
      <c r="L747" s="444">
        <f t="shared" ca="1" si="54"/>
        <v>906300.95540832786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906300.95540832786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3743.3529892854485</v>
      </c>
      <c r="L748" s="444">
        <f t="shared" ca="1" si="54"/>
        <v>902148.07041779312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902148.07041779312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3726.0493018248872</v>
      </c>
      <c r="L749" s="444">
        <f t="shared" ca="1" si="54"/>
        <v>897977.88173979777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897977.88173979777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3708.6735156665732</v>
      </c>
      <c r="L750" s="444">
        <f t="shared" ca="1" si="54"/>
        <v>893790.31727564416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893790.31727564416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3691.2253303992661</v>
      </c>
      <c r="L751" s="444">
        <f t="shared" ca="1" si="54"/>
        <v>889585.30462622317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889585.30462622317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3673.7044443600121</v>
      </c>
      <c r="L752" s="444">
        <f t="shared" ca="1" si="54"/>
        <v>885362.77109076292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885362.77109076292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3656.1105546289277</v>
      </c>
      <c r="L753" s="444">
        <f t="shared" ca="1" si="54"/>
        <v>881122.64366557158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881122.64366557158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3638.4433570239635</v>
      </c>
      <c r="L754" s="444">
        <f t="shared" ca="1" si="54"/>
        <v>876864.84904277534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876864.84904277534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3620.7025460956461</v>
      </c>
      <c r="L755" s="444">
        <f t="shared" ca="1" si="54"/>
        <v>872589.3136090507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872589.3136090507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3602.8878151217937</v>
      </c>
      <c r="L756" s="444">
        <f t="shared" ca="1" si="54"/>
        <v>868295.96344435227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868295.96344435227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3584.9988561022169</v>
      </c>
      <c r="L757" s="444">
        <f t="shared" ca="1" si="54"/>
        <v>863984.72432063427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863984.72432063427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3567.0353597533913</v>
      </c>
      <c r="L758" s="444">
        <f t="shared" ca="1" si="54"/>
        <v>859655.52170056745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859655.52170056745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3548.9970155031133</v>
      </c>
      <c r="L759" s="444">
        <f t="shared" ca="1" si="54"/>
        <v>855308.28073625034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855308.28073625034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3530.8835114851254</v>
      </c>
      <c r="L760" s="444">
        <f t="shared" ca="1" si="54"/>
        <v>850942.92626791529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850942.92626791529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3512.6945345337294</v>
      </c>
      <c r="L761" s="444">
        <f t="shared" ca="1" si="54"/>
        <v>846559.38282262883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846559.38282262883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3494.4297701783685</v>
      </c>
      <c r="L762" s="444">
        <f t="shared" ca="1" si="54"/>
        <v>842157.57461298699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842157.57461298699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3476.0889026381951</v>
      </c>
      <c r="L763" s="444">
        <f t="shared" ca="1" si="54"/>
        <v>837737.42553580494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837737.42553580494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3457.6716148166024</v>
      </c>
      <c r="L764" s="444">
        <f t="shared" ca="1" si="54"/>
        <v>833298.85917080136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833298.85917080136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3439.1775882957545</v>
      </c>
      <c r="L765" s="444">
        <f t="shared" ca="1" si="54"/>
        <v>828841.7987792769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828841.7987792769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3420.6065033310692</v>
      </c>
      <c r="L766" s="444">
        <f t="shared" ca="1" si="54"/>
        <v>824366.16730278777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824366.16730278777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3401.958038845698</v>
      </c>
      <c r="L767" s="444">
        <f t="shared" ca="1" si="54"/>
        <v>819871.88736181322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819871.88736181322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3383.2318724249708</v>
      </c>
      <c r="L768" s="444">
        <f t="shared" ca="1" si="54"/>
        <v>815358.88125441794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815358.88125441794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3364.4276803108237</v>
      </c>
      <c r="L769" s="444">
        <f t="shared" ca="1" si="54"/>
        <v>810827.0709549085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810827.0709549085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3345.545137396201</v>
      </c>
      <c r="L770" s="444">
        <f t="shared" ca="1" si="54"/>
        <v>806276.37811248447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806276.37811248447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3326.5839172194342</v>
      </c>
      <c r="L771" s="444">
        <f t="shared" ca="1" si="54"/>
        <v>801706.72404988366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801706.72404988366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3307.5436919585977</v>
      </c>
      <c r="L772" s="444">
        <f t="shared" ca="1" si="54"/>
        <v>797118.02976202208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797118.02976202208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3288.424132425841</v>
      </c>
      <c r="L773" s="444">
        <f t="shared" ref="L773:L1027" ca="1" si="80">I773-J773+K773</f>
        <v>792510.21591462765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792510.21591462765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3269.2249080616975</v>
      </c>
      <c r="L774" s="444">
        <f t="shared" ca="1" si="80"/>
        <v>787883.2028428691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787883.2028428691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3249.9456869293704</v>
      </c>
      <c r="L775" s="444">
        <f t="shared" ca="1" si="80"/>
        <v>783236.91054997826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783236.91054997826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3230.5861357089916</v>
      </c>
      <c r="L776" s="444">
        <f t="shared" ca="1" si="80"/>
        <v>778571.25870586699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778571.25870586699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3211.1459196918613</v>
      </c>
      <c r="L777" s="444">
        <f t="shared" ca="1" si="80"/>
        <v>773886.16664573865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773886.16664573865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3191.6247027746599</v>
      </c>
      <c r="L778" s="444">
        <f t="shared" ca="1" si="80"/>
        <v>769181.5533686931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769181.5533686931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3172.022147453637</v>
      </c>
      <c r="L779" s="444">
        <f t="shared" ca="1" si="80"/>
        <v>764457.33753632649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764457.33753632649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3152.337914818776</v>
      </c>
      <c r="L780" s="444">
        <f t="shared" ca="1" si="80"/>
        <v>759713.43747132504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759713.43747132504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3132.5716645479365</v>
      </c>
      <c r="L781" s="444">
        <f t="shared" ca="1" si="80"/>
        <v>754949.77115605271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754949.77115605271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3112.7230549009687</v>
      </c>
      <c r="L782" s="444">
        <f t="shared" ca="1" si="80"/>
        <v>750166.25623113348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750166.25623113348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3092.791742713805</v>
      </c>
      <c r="L783" s="444">
        <f t="shared" ca="1" si="80"/>
        <v>745362.80999402702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745362.80999402702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3072.7773833925285</v>
      </c>
      <c r="L784" s="444">
        <f t="shared" ca="1" si="80"/>
        <v>740539.34939759935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740539.34939759935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3052.679630907413</v>
      </c>
      <c r="L785" s="444">
        <f t="shared" ca="1" si="80"/>
        <v>735695.79104868649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735695.79104868649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3032.4981377869426</v>
      </c>
      <c r="L786" s="444">
        <f t="shared" ca="1" si="80"/>
        <v>730832.05120665324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730832.05120665324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3012.2325551118042</v>
      </c>
      <c r="L787" s="444">
        <f t="shared" ca="1" si="80"/>
        <v>725948.04578194476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725948.04578194476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2991.8825325088524</v>
      </c>
      <c r="L788" s="444">
        <f t="shared" ca="1" si="80"/>
        <v>721043.69033463334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721043.69033463334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2971.4477181450548</v>
      </c>
      <c r="L789" s="444">
        <f t="shared" ca="1" si="80"/>
        <v>716118.9000729582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716118.9000729582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2950.9277587214083</v>
      </c>
      <c r="L790" s="444">
        <f t="shared" ca="1" si="80"/>
        <v>711173.58985185937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711173.58985185937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2930.3222994668299</v>
      </c>
      <c r="L791" s="444">
        <f t="shared" ca="1" si="80"/>
        <v>706207.67417150596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706207.67417150596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2909.630984132024</v>
      </c>
      <c r="L792" s="444">
        <f t="shared" ca="1" si="80"/>
        <v>701221.06717581779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701221.06717581779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2888.853454983323</v>
      </c>
      <c r="L793" s="444">
        <f t="shared" ca="1" si="80"/>
        <v>696213.68265098089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696213.68265098089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2867.9893527965028</v>
      </c>
      <c r="L794" s="444">
        <f t="shared" ca="1" si="80"/>
        <v>691185.43402395712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691185.43402395712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2847.0383168505705</v>
      </c>
      <c r="L795" s="444">
        <f t="shared" ca="1" si="80"/>
        <v>686136.23436098744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686136.23436098744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2825.9999849215301</v>
      </c>
      <c r="L796" s="444">
        <f t="shared" ca="1" si="80"/>
        <v>681065.99636608874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681065.99636608874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2804.8739932761187</v>
      </c>
      <c r="L797" s="444">
        <f t="shared" ca="1" si="80"/>
        <v>675974.63237954467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675974.63237954467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2783.6599766655186</v>
      </c>
      <c r="L798" s="444">
        <f t="shared" ca="1" si="80"/>
        <v>670862.05437638995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670862.05437638995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2762.3575683190406</v>
      </c>
      <c r="L799" s="444">
        <f t="shared" ca="1" si="80"/>
        <v>665728.17396488879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665728.17396488879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2740.9663999377858</v>
      </c>
      <c r="L800" s="444">
        <f t="shared" ca="1" si="80"/>
        <v>660572.90238500631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660572.90238500631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2719.4861016882751</v>
      </c>
      <c r="L801" s="444">
        <f t="shared" ca="1" si="80"/>
        <v>655396.15050687431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655396.15050687431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2697.9163021960585</v>
      </c>
      <c r="L802" s="444">
        <f t="shared" ca="1" si="80"/>
        <v>650197.82882925018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650197.82882925018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2676.2566285392913</v>
      </c>
      <c r="L803" s="444">
        <f t="shared" ca="1" si="80"/>
        <v>644977.84747796925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644977.84747796925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2654.5067062422877</v>
      </c>
      <c r="L804" s="444">
        <f t="shared" ca="1" si="80"/>
        <v>639736.11620439135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639736.11620439135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2632.6661592690461</v>
      </c>
      <c r="L805" s="444">
        <f t="shared" ca="1" si="80"/>
        <v>634472.54438384017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634472.54438384017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2610.7346100167497</v>
      </c>
      <c r="L806" s="444">
        <f t="shared" ca="1" si="80"/>
        <v>629187.04101403675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629187.04101403675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2588.7116793092355</v>
      </c>
      <c r="L807" s="444">
        <f t="shared" ca="1" si="80"/>
        <v>623879.51471352577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623879.51471352577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2566.5969863904397</v>
      </c>
      <c r="L808" s="444">
        <f t="shared" ca="1" si="80"/>
        <v>618549.87372009596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618549.87372009596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2544.3901489178156</v>
      </c>
      <c r="L809" s="444">
        <f t="shared" ca="1" si="80"/>
        <v>613198.02588919352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613198.02588919352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2522.0907829557218</v>
      </c>
      <c r="L810" s="444">
        <f t="shared" ca="1" si="80"/>
        <v>607823.87869232905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607823.87869232905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2499.6985029687867</v>
      </c>
      <c r="L811" s="444">
        <f t="shared" ca="1" si="80"/>
        <v>602427.33921547758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602427.33921547758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2477.212921815239</v>
      </c>
      <c r="L812" s="444">
        <f t="shared" ca="1" si="80"/>
        <v>597008.31415747257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597008.31415747257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2454.6336507402179</v>
      </c>
      <c r="L813" s="444">
        <f t="shared" ca="1" si="80"/>
        <v>591566.7098283926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591566.7098283926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2431.9602993690514</v>
      </c>
      <c r="L814" s="444">
        <f t="shared" ca="1" si="80"/>
        <v>586102.43214794144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586102.43214794144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2409.1924757005049</v>
      </c>
      <c r="L815" s="444">
        <f t="shared" ca="1" si="80"/>
        <v>580615.38664382172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580615.38664382172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2386.329786100006</v>
      </c>
      <c r="L816" s="444">
        <f t="shared" ca="1" si="80"/>
        <v>575105.47845010145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575105.47845010145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2363.3718352928386</v>
      </c>
      <c r="L817" s="444">
        <f t="shared" ca="1" si="80"/>
        <v>569572.612305574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569572.612305574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2340.3182263573071</v>
      </c>
      <c r="L818" s="444">
        <f t="shared" ca="1" si="80"/>
        <v>564016.69255211111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564016.69255211111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2317.1685607178788</v>
      </c>
      <c r="L819" s="444">
        <f t="shared" ca="1" si="80"/>
        <v>558437.62313300872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558437.62313300872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2293.9224381382855</v>
      </c>
      <c r="L820" s="444">
        <f t="shared" ca="1" si="80"/>
        <v>552835.30759132677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552835.30759132677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2270.5794567146104</v>
      </c>
      <c r="L821" s="444">
        <f t="shared" ca="1" si="80"/>
        <v>547209.6490682211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547209.6490682211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2247.1392128683369</v>
      </c>
      <c r="L822" s="444">
        <f t="shared" ca="1" si="80"/>
        <v>541560.55030126916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541560.55030126916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2223.6013013393704</v>
      </c>
      <c r="L823" s="444">
        <f t="shared" ca="1" si="80"/>
        <v>535887.91362278827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535887.91362278827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2199.9653151790335</v>
      </c>
      <c r="L824" s="444">
        <f t="shared" ca="1" si="80"/>
        <v>530191.64095814712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530191.64095814712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2176.230845743029</v>
      </c>
      <c r="L825" s="444">
        <f t="shared" ca="1" si="80"/>
        <v>524471.63382406998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524471.63382406998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2152.3974826843742</v>
      </c>
      <c r="L826" s="444">
        <f t="shared" ca="1" si="80"/>
        <v>518727.79332693416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518727.79332693416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2128.4648139463084</v>
      </c>
      <c r="L827" s="444">
        <f t="shared" ca="1" si="80"/>
        <v>512960.02016106027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512960.02016106027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2104.4324257551671</v>
      </c>
      <c r="L828" s="444">
        <f t="shared" ca="1" si="80"/>
        <v>507168.21460699529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507168.21460699529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2080.2999026132297</v>
      </c>
      <c r="L829" s="444">
        <f t="shared" ca="1" si="80"/>
        <v>501352.27652978833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501352.27652978833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2056.0668272915341</v>
      </c>
      <c r="L830" s="444">
        <f t="shared" ca="1" si="80"/>
        <v>495512.10537725966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495512.10537725966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2031.7327808226646</v>
      </c>
      <c r="L831" s="444">
        <f t="shared" ca="1" si="80"/>
        <v>489647.60017826216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489647.60017826216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2007.2973424935083</v>
      </c>
      <c r="L832" s="444">
        <f t="shared" ca="1" si="80"/>
        <v>483758.65954093548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483758.65954093548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1982.7600898379803</v>
      </c>
      <c r="L833" s="444">
        <f t="shared" ca="1" si="80"/>
        <v>477845.18165095331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477845.18165095331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1958.1205986297214</v>
      </c>
      <c r="L834" s="444">
        <f t="shared" ca="1" si="80"/>
        <v>471907.06426976284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471907.06426976284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1933.3784428747608</v>
      </c>
      <c r="L835" s="444">
        <f t="shared" ca="1" si="80"/>
        <v>465944.20473281742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465944.20473281742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1908.5331948041551</v>
      </c>
      <c r="L836" s="444">
        <f t="shared" ca="1" si="80"/>
        <v>459956.49994780141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459956.49994780141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1883.5844248665885</v>
      </c>
      <c r="L837" s="444">
        <f t="shared" ca="1" si="80"/>
        <v>453943.84639284783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453943.84639284783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1858.5317017209486</v>
      </c>
      <c r="L838" s="444">
        <f t="shared" ca="1" si="80"/>
        <v>447906.14011474862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447906.14011474862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1833.3745922288686</v>
      </c>
      <c r="L839" s="444">
        <f t="shared" ca="1" si="80"/>
        <v>441843.2767271573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441843.2767271573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1808.112661447238</v>
      </c>
      <c r="L840" s="444">
        <f t="shared" ca="1" si="80"/>
        <v>435755.15140878438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435755.15140878438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1782.7454726206843</v>
      </c>
      <c r="L841" s="444">
        <f t="shared" ca="1" si="80"/>
        <v>429641.65890158492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429641.65890158492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1757.2725871740195</v>
      </c>
      <c r="L842" s="444">
        <f t="shared" ca="1" si="80"/>
        <v>423502.69350893877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423502.69350893877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1731.6935647046607</v>
      </c>
      <c r="L843" s="444">
        <f t="shared" ca="1" si="80"/>
        <v>417338.14909382327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417338.14909382327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1706.0079629750126</v>
      </c>
      <c r="L844" s="444">
        <f t="shared" ca="1" si="80"/>
        <v>411147.91907697811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411147.91907697811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1680.2153379048248</v>
      </c>
      <c r="L845" s="444">
        <f t="shared" ca="1" si="80"/>
        <v>404931.89643506275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404931.89643506275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1654.3152435635106</v>
      </c>
      <c r="L846" s="444">
        <f t="shared" ca="1" si="80"/>
        <v>398689.97369880608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398689.97369880608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1628.3072321624413</v>
      </c>
      <c r="L847" s="444">
        <f t="shared" ca="1" si="80"/>
        <v>392422.04295114835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392422.04295114835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1602.1908540472007</v>
      </c>
      <c r="L848" s="444">
        <f t="shared" ca="1" si="80"/>
        <v>386127.99582537537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386127.99582537537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1575.9656576898133</v>
      </c>
      <c r="L849" s="444">
        <f t="shared" ca="1" si="80"/>
        <v>379807.72350324504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379807.72350324504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1549.631189680937</v>
      </c>
      <c r="L850" s="444">
        <f t="shared" ca="1" si="80"/>
        <v>373461.11671310582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373461.11671310582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1523.1869947220234</v>
      </c>
      <c r="L851" s="444">
        <f t="shared" ca="1" si="80"/>
        <v>367088.06572800764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367088.06572800764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1496.6326156174478</v>
      </c>
      <c r="L852" s="444">
        <f t="shared" ca="1" si="80"/>
        <v>360688.46036380494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360688.46036380494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1469.9675932666032</v>
      </c>
      <c r="L853" s="444">
        <f t="shared" ca="1" si="80"/>
        <v>354262.1899772514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354262.1899772514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1443.1914666559635</v>
      </c>
      <c r="L854" s="444">
        <f t="shared" ca="1" si="80"/>
        <v>347809.14346408722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347809.14346408722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1416.3037728511126</v>
      </c>
      <c r="L855" s="444">
        <f t="shared" ca="1" si="80"/>
        <v>341329.20925711817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341329.20925711817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1389.3040469887417</v>
      </c>
      <c r="L856" s="444">
        <f t="shared" ca="1" si="80"/>
        <v>334822.27532428672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334822.27532428672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1362.1918222686106</v>
      </c>
      <c r="L857" s="444">
        <f t="shared" ca="1" si="80"/>
        <v>328288.22916673514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328288.22916673514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1334.9666299454791</v>
      </c>
      <c r="L858" s="444">
        <f t="shared" ca="1" si="80"/>
        <v>321726.95781686046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321726.95781686046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1307.6279993210012</v>
      </c>
      <c r="L859" s="444">
        <f t="shared" ca="1" si="80"/>
        <v>315138.34783636127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315138.34783636127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1280.1754577355878</v>
      </c>
      <c r="L860" s="444">
        <f t="shared" ca="1" si="80"/>
        <v>308522.2853142767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308522.2853142767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1252.6085305602355</v>
      </c>
      <c r="L861" s="444">
        <f t="shared" ca="1" si="80"/>
        <v>301878.65586501674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301878.65586501674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1224.9267411883191</v>
      </c>
      <c r="L862" s="444">
        <f t="shared" ca="1" si="80"/>
        <v>295207.3446263849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295207.3446263849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1197.1296110273531</v>
      </c>
      <c r="L863" s="444">
        <f t="shared" ca="1" si="80"/>
        <v>288508.2362575921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288508.2362575921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1169.2166594907164</v>
      </c>
      <c r="L864" s="444">
        <f t="shared" ca="1" si="80"/>
        <v>281781.21493726264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281781.21493726264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1141.1874039893437</v>
      </c>
      <c r="L865" s="444">
        <f t="shared" ca="1" si="80"/>
        <v>275026.16436143179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275026.16436143179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1113.0413599233816</v>
      </c>
      <c r="L866" s="444">
        <f t="shared" ca="1" si="80"/>
        <v>268242.96774153499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268242.96774153499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1084.7780406738116</v>
      </c>
      <c r="L867" s="444">
        <f t="shared" ca="1" si="80"/>
        <v>261431.50780238863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261431.50780238863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1056.3969575940353</v>
      </c>
      <c r="L868" s="444">
        <f t="shared" ca="1" si="80"/>
        <v>254591.66678016249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254591.66678016249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1027.8976200014263</v>
      </c>
      <c r="L869" s="444">
        <f t="shared" ca="1" si="80"/>
        <v>247723.32642034374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247723.32642034374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999.27953516884827</v>
      </c>
      <c r="L870" s="444">
        <f t="shared" ca="1" si="80"/>
        <v>240826.36797569241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240826.36797569241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970.54220831613429</v>
      </c>
      <c r="L871" s="444">
        <f t="shared" ca="1" si="80"/>
        <v>233900.67220418836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233900.67220418836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941.68514260153427</v>
      </c>
      <c r="L872" s="444">
        <f t="shared" ca="1" si="80"/>
        <v>226946.11936696971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226946.11936696971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912.7078391131231</v>
      </c>
      <c r="L873" s="444">
        <f t="shared" ca="1" si="80"/>
        <v>219962.58922626267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219962.58922626267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883.60979686017708</v>
      </c>
      <c r="L874" s="444">
        <f t="shared" ca="1" si="80"/>
        <v>212949.96104330267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212949.96104330267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854.3905127645105</v>
      </c>
      <c r="L875" s="444">
        <f t="shared" ca="1" si="80"/>
        <v>205908.11357624701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205908.11357624701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825.04948165177848</v>
      </c>
      <c r="L876" s="444">
        <f t="shared" ca="1" si="80"/>
        <v>198836.92507807861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198836.92507807861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795.58619624274343</v>
      </c>
      <c r="L877" s="444">
        <f t="shared" ca="1" si="80"/>
        <v>191736.27329450118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191736.27329450118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766.00014714450424</v>
      </c>
      <c r="L878" s="444">
        <f t="shared" ca="1" si="80"/>
        <v>184606.03546182552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184606.03546182552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736.29082284168896</v>
      </c>
      <c r="L879" s="444">
        <f t="shared" ca="1" si="80"/>
        <v>177446.08830484704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177446.08830484704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706.4577096876119</v>
      </c>
      <c r="L880" s="444">
        <f t="shared" ca="1" si="80"/>
        <v>170256.30803471449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170256.30803471449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676.50029189539293</v>
      </c>
      <c r="L881" s="444">
        <f t="shared" ca="1" si="80"/>
        <v>163036.5703467897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163036.5703467897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646.41805152903964</v>
      </c>
      <c r="L882" s="444">
        <f t="shared" ca="1" si="80"/>
        <v>155786.75041849856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155786.75041849856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616.21046849449328</v>
      </c>
      <c r="L883" s="444">
        <f t="shared" ca="1" si="80"/>
        <v>148506.72290717287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148506.72290717287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585.87702053063617</v>
      </c>
      <c r="L884" s="444">
        <f t="shared" ca="1" si="80"/>
        <v>141196.36194788333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141196.36194788333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555.41718320026314</v>
      </c>
      <c r="L885" s="444">
        <f t="shared" ca="1" si="80"/>
        <v>133855.54115126343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133855.54115126343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524.8304298810134</v>
      </c>
      <c r="L886" s="444">
        <f t="shared" ca="1" si="80"/>
        <v>126484.13360132425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126484.13360132425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494.11623175626693</v>
      </c>
      <c r="L887" s="444">
        <f t="shared" ca="1" si="80"/>
        <v>119082.01185326034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119082.01185326034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463.2740578060006</v>
      </c>
      <c r="L888" s="444">
        <f t="shared" ca="1" si="80"/>
        <v>111649.04793124615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111649.04793124615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432.30337479760811</v>
      </c>
      <c r="L889" s="444">
        <f t="shared" ca="1" si="80"/>
        <v>104185.11332622358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104185.11332622358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401.20364727668078</v>
      </c>
      <c r="L890" s="444">
        <f t="shared" ca="1" si="80"/>
        <v>96690.078993680072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96690.078993680072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369.97433755774949</v>
      </c>
      <c r="L891" s="444">
        <f t="shared" ca="1" si="80"/>
        <v>89163.815351417637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89163.815351417637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338.61490571498939</v>
      </c>
      <c r="L892" s="444">
        <f t="shared" ca="1" si="80"/>
        <v>81606.192277312439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81606.192277312439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307.12480957288437</v>
      </c>
      <c r="L893" s="444">
        <f t="shared" ca="1" si="80"/>
        <v>74017.079107065132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74017.079107065132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275.50350469685395</v>
      </c>
      <c r="L894" s="444">
        <f t="shared" ca="1" si="80"/>
        <v>66396.3446319418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66396.3446319418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243.75044438384001</v>
      </c>
      <c r="L895" s="444">
        <f t="shared" ca="1" si="80"/>
        <v>58743.857096505453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58743.857096505453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211.86507965285526</v>
      </c>
      <c r="L896" s="444">
        <f t="shared" ca="1" si="80"/>
        <v>51059.484196338119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51059.484196338119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179.84685923549137</v>
      </c>
      <c r="L897" s="444">
        <f t="shared" ca="1" si="80"/>
        <v>43343.093075753422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43343.093075753422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147.69522956638849</v>
      </c>
      <c r="L898" s="444">
        <f t="shared" ca="1" si="80"/>
        <v>35594.550325499622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35594.550325499622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115.40963477366431</v>
      </c>
      <c r="L899" s="444">
        <f t="shared" ca="1" si="80"/>
        <v>27813.721980453101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27813.721980453101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82.989516669303825</v>
      </c>
      <c r="L900" s="444">
        <f t="shared" ca="1" si="80"/>
        <v>20000.47351730222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20000.47351730222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50.434314739508487</v>
      </c>
      <c r="L901" s="444">
        <f t="shared" ca="1" si="80"/>
        <v>12154.669852221545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12154.669852221545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17.743466135005669</v>
      </c>
      <c r="L902" s="444">
        <f t="shared" ca="1" si="80"/>
        <v>4276.1753385363654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4276.1753385363654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-15.08359433868258</v>
      </c>
      <c r="L903" s="444">
        <f t="shared" ca="1" si="80"/>
        <v>-3635.1462356225015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-3635.1462356225015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-48.047434231011188</v>
      </c>
      <c r="L904" s="444">
        <f t="shared" ca="1" si="80"/>
        <v>-11579.431649673697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-11579.431649673697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-81.148623456224499</v>
      </c>
      <c r="L905" s="444">
        <f t="shared" ca="1" si="80"/>
        <v>-19556.818252950106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-19556.818252950106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-114.38773430320954</v>
      </c>
      <c r="L906" s="444">
        <f t="shared" ca="1" si="80"/>
        <v>-27567.443967073501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-27567.443967073501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-147.76534144539036</v>
      </c>
      <c r="L907" s="444">
        <f t="shared" ca="1" si="80"/>
        <v>-35611.447288339077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-35611.447288339077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-181.28202195066359</v>
      </c>
      <c r="L908" s="444">
        <f t="shared" ca="1" si="80"/>
        <v>-43688.967290109926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-43688.967290109926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-214.93835529137547</v>
      </c>
      <c r="L909" s="444">
        <f t="shared" ca="1" si="80"/>
        <v>-51800.143625221492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-51800.143625221492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-248.73492335434034</v>
      </c>
      <c r="L910" s="444">
        <f t="shared" ca="1" si="80"/>
        <v>-59945.116528396022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-59945.116528396022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-282.67231045090085</v>
      </c>
      <c r="L911" s="444">
        <f t="shared" ca="1" si="80"/>
        <v>-68124.026818667102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-68124.026818667102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-316.75110332703036</v>
      </c>
      <c r="L912" s="444">
        <f t="shared" ca="1" si="80"/>
        <v>-76337.015901814317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-76337.015901814317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-350.9718911734771</v>
      </c>
      <c r="L913" s="444">
        <f t="shared" ca="1" si="80"/>
        <v>-84584.225772807986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-84584.225772807986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-385.33526563595069</v>
      </c>
      <c r="L914" s="444">
        <f t="shared" ca="1" si="80"/>
        <v>-92865.799018264122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-92865.799018264122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-419.84182082535131</v>
      </c>
      <c r="L915" s="444">
        <f t="shared" ca="1" si="80"/>
        <v>-101181.87881890967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-101181.87881890967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-454.49215332804107</v>
      </c>
      <c r="L916" s="444">
        <f t="shared" ca="1" si="80"/>
        <v>-109532.6089520579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-109532.6089520579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-489.28686221615874</v>
      </c>
      <c r="L917" s="444">
        <f t="shared" ca="1" si="80"/>
        <v>-117918.13379409425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-117918.13379409425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-524.22654905797685</v>
      </c>
      <c r="L918" s="444">
        <f t="shared" ca="1" si="80"/>
        <v>-126338.59832297241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-126338.59832297241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-559.3118179283025</v>
      </c>
      <c r="L919" s="444">
        <f t="shared" ca="1" si="80"/>
        <v>-134794.1481207209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-134794.1481207209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-594.5432754189211</v>
      </c>
      <c r="L920" s="444">
        <f t="shared" ca="1" si="80"/>
        <v>-143284.92937596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-143284.92937596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-629.92153064908405</v>
      </c>
      <c r="L921" s="444">
        <f t="shared" ca="1" si="80"/>
        <v>-151811.08888642926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-151811.08888642926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-665.44719527603934</v>
      </c>
      <c r="L922" s="444">
        <f t="shared" ca="1" si="80"/>
        <v>-160372.77406152547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-160372.77406152547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-701.1208835056068</v>
      </c>
      <c r="L923" s="444">
        <f t="shared" ca="1" si="80"/>
        <v>-168970.13292485126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-168970.13292485126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-736.94321210279759</v>
      </c>
      <c r="L924" s="444">
        <f t="shared" ca="1" si="80"/>
        <v>-177603.31411677424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-177603.31411677424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-772.91480040247677</v>
      </c>
      <c r="L925" s="444">
        <f t="shared" ca="1" si="80"/>
        <v>-186272.46689699689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-186272.46689699689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-809.03627032007114</v>
      </c>
      <c r="L926" s="444">
        <f t="shared" ca="1" si="80"/>
        <v>-194977.74114713713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-194977.74114713713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-845.30824636232205</v>
      </c>
      <c r="L927" s="444">
        <f t="shared" ca="1" si="80"/>
        <v>-203719.28737331962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-203719.28737331962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-881.73135563808228</v>
      </c>
      <c r="L928" s="444">
        <f t="shared" ca="1" si="80"/>
        <v>-212497.25670877786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-212497.25670877786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-918.30622786915853</v>
      </c>
      <c r="L929" s="444">
        <f t="shared" ca="1" si="80"/>
        <v>-221311.80091646718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-221311.80091646718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-955.03349540119723</v>
      </c>
      <c r="L930" s="444">
        <f t="shared" ca="1" si="80"/>
        <v>-230163.07239168856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-230163.07239168856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-991.91379321461966</v>
      </c>
      <c r="L931" s="444">
        <f t="shared" ca="1" si="80"/>
        <v>-239051.22416472336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-239051.22416472336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-1028.9477589355979</v>
      </c>
      <c r="L932" s="444">
        <f t="shared" ca="1" si="80"/>
        <v>-247976.40990347913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-247976.40990347913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-1066.1360328470805</v>
      </c>
      <c r="L933" s="444">
        <f t="shared" ca="1" si="80"/>
        <v>-256938.78391614638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-256938.78391614638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-1103.4792578998606</v>
      </c>
      <c r="L934" s="444">
        <f t="shared" ca="1" si="80"/>
        <v>-265938.50115386641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-265938.50115386641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-1140.978079723694</v>
      </c>
      <c r="L935" s="444">
        <f t="shared" ca="1" si="80"/>
        <v>-274975.7172134103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-274975.7172134103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-1178.6331466384604</v>
      </c>
      <c r="L936" s="444">
        <f t="shared" ca="1" si="80"/>
        <v>-284050.58833986893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-284050.58833986893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-1216.4451096653713</v>
      </c>
      <c r="L937" s="444">
        <f t="shared" ca="1" si="80"/>
        <v>-293163.2714293545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-293163.2714293545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-1254.4146225382278</v>
      </c>
      <c r="L938" s="444">
        <f t="shared" ca="1" si="80"/>
        <v>-302313.92403171287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-302313.92403171287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-1292.542341714721</v>
      </c>
      <c r="L939" s="444">
        <f t="shared" ca="1" si="80"/>
        <v>-311502.70435324777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-311502.70435324777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-1330.828926387783</v>
      </c>
      <c r="L940" s="444">
        <f t="shared" ca="1" si="80"/>
        <v>-320729.77125945571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-320729.77125945571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-1369.2750384969829</v>
      </c>
      <c r="L941" s="444">
        <f t="shared" ca="1" si="80"/>
        <v>-329995.28427777288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-329995.28427777288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-1407.8813427399709</v>
      </c>
      <c r="L942" s="444">
        <f t="shared" ca="1" si="80"/>
        <v>-339299.40360033303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-339299.40360033303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-1446.6485065839715</v>
      </c>
      <c r="L943" s="444">
        <f t="shared" ca="1" si="80"/>
        <v>-348642.29008673719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-348642.29008673719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-1485.5772002773224</v>
      </c>
      <c r="L944" s="444">
        <f t="shared" ca="1" si="80"/>
        <v>-358024.10526683467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-358024.10526683467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-1524.6680968610617</v>
      </c>
      <c r="L945" s="444">
        <f t="shared" ca="1" si="80"/>
        <v>-367445.01134351589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-367445.01134351589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-1563.9218721805669</v>
      </c>
      <c r="L946" s="444">
        <f t="shared" ca="1" si="80"/>
        <v>-376905.17119551665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-376905.17119551665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-1603.3392048972369</v>
      </c>
      <c r="L947" s="444">
        <f t="shared" ca="1" si="80"/>
        <v>-386404.74838023406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-386404.74838023406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-1642.9207765002259</v>
      </c>
      <c r="L948" s="444">
        <f t="shared" ca="1" si="80"/>
        <v>-395943.90713655448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-395943.90713655448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-1682.6672713182277</v>
      </c>
      <c r="L949" s="444">
        <f t="shared" ca="1" si="80"/>
        <v>-405522.81238769286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-405522.81238769286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-1722.5793765313042</v>
      </c>
      <c r="L950" s="444">
        <f t="shared" ca="1" si="80"/>
        <v>-415141.62974404433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-415141.62974404433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-1762.6577821827686</v>
      </c>
      <c r="L951" s="444">
        <f t="shared" ca="1" si="80"/>
        <v>-424800.5255060473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-424800.5255060473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-1802.9031811911145</v>
      </c>
      <c r="L952" s="444">
        <f t="shared" ca="1" si="80"/>
        <v>-434499.6666670586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-434499.6666670586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-1843.316269361995</v>
      </c>
      <c r="L953" s="444">
        <f t="shared" ca="1" si="80"/>
        <v>-444239.22091624077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-444239.22091624077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-1883.8977454002536</v>
      </c>
      <c r="L954" s="444">
        <f t="shared" ca="1" si="80"/>
        <v>-454019.3566414612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-454019.3566414612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-1924.648310922006</v>
      </c>
      <c r="L955" s="444">
        <f t="shared" ca="1" si="80"/>
        <v>-463840.2429322034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-463840.2429322034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-1965.5686704667648</v>
      </c>
      <c r="L956" s="444">
        <f t="shared" ca="1" si="80"/>
        <v>-473702.04958249035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-473702.04958249035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-2006.6595315096274</v>
      </c>
      <c r="L957" s="444">
        <f t="shared" ca="1" si="80"/>
        <v>-483604.94709382014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-483604.94709382014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-2047.921604473501</v>
      </c>
      <c r="L958" s="444">
        <f t="shared" ca="1" si="80"/>
        <v>-493549.10667811381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-493549.10667811381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-2089.3556027413915</v>
      </c>
      <c r="L959" s="444">
        <f t="shared" ca="1" si="80"/>
        <v>-503534.7002606754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-503534.7002606754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-2130.9622426687315</v>
      </c>
      <c r="L960" s="444">
        <f t="shared" ca="1" si="80"/>
        <v>-513561.9004831643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-513561.9004831643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-2172.7422435957687</v>
      </c>
      <c r="L961" s="444">
        <f t="shared" ca="1" si="80"/>
        <v>-523630.88070658024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-523630.88070658024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-2214.6963278600019</v>
      </c>
      <c r="L962" s="444">
        <f t="shared" ca="1" si="80"/>
        <v>-533741.81501426047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-533741.81501426047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-2256.8252208086697</v>
      </c>
      <c r="L963" s="444">
        <f t="shared" ca="1" si="80"/>
        <v>-543894.87821488932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-543894.87821488932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-2299.1296508112896</v>
      </c>
      <c r="L964" s="444">
        <f t="shared" ca="1" si="80"/>
        <v>-554090.24584552087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-554090.24584552087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-2341.6103492722546</v>
      </c>
      <c r="L965" s="444">
        <f t="shared" ca="1" si="80"/>
        <v>-564328.09417461336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-564328.09417461336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-2384.2680506434731</v>
      </c>
      <c r="L966" s="444">
        <f t="shared" ca="1" si="80"/>
        <v>-574608.60020507709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-574608.60020507709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-2427.103492437072</v>
      </c>
      <c r="L967" s="444">
        <f t="shared" ca="1" si="80"/>
        <v>-584931.94167733437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-584931.94167733437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-2470.1174152381441</v>
      </c>
      <c r="L968" s="444">
        <f t="shared" ca="1" si="80"/>
        <v>-595298.29707239277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-595298.29707239277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-2513.3105627175541</v>
      </c>
      <c r="L969" s="444">
        <f t="shared" ca="1" si="80"/>
        <v>-605707.84561493061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-605707.84561493061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-2556.6836816447953</v>
      </c>
      <c r="L970" s="444">
        <f t="shared" ca="1" si="80"/>
        <v>-616160.76727639569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-616160.76727639569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-2600.2375219008995</v>
      </c>
      <c r="L971" s="444">
        <f t="shared" ca="1" si="80"/>
        <v>-626657.24277811684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-626657.24277811684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-2643.9728364914045</v>
      </c>
      <c r="L972" s="444">
        <f t="shared" ca="1" si="80"/>
        <v>-637197.45359442849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-637197.45359442849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-2687.8903815593694</v>
      </c>
      <c r="L973" s="444">
        <f t="shared" ca="1" si="80"/>
        <v>-647781.5819558081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-647781.5819558081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-2731.9909163984512</v>
      </c>
      <c r="L974" s="444">
        <f t="shared" ca="1" si="80"/>
        <v>-658409.8108520268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-658409.8108520268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-2776.2752034660293</v>
      </c>
      <c r="L975" s="444">
        <f t="shared" ca="1" si="80"/>
        <v>-669082.3240353131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-669082.3240353131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-2820.7440083963888</v>
      </c>
      <c r="L976" s="444">
        <f t="shared" ca="1" si="80"/>
        <v>-679799.30602352973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-679799.30602352973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-2865.3981000139584</v>
      </c>
      <c r="L977" s="444">
        <f t="shared" ca="1" si="80"/>
        <v>-690560.94210336392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-690560.94210336392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-2910.2382503466006</v>
      </c>
      <c r="L978" s="444">
        <f t="shared" ca="1" si="80"/>
        <v>-701367.41833353078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-701367.41833353078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-2955.2652346389623</v>
      </c>
      <c r="L979" s="444">
        <f t="shared" ca="1" si="80"/>
        <v>-712218.92154798994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-712218.92154798994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-3000.4798313658757</v>
      </c>
      <c r="L980" s="444">
        <f t="shared" ca="1" si="80"/>
        <v>-723115.63935917604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-723115.63935917604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-3045.8828222458178</v>
      </c>
      <c r="L981" s="444">
        <f t="shared" ca="1" si="80"/>
        <v>-734057.7601612421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-734057.7601612421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-3091.4749922544265</v>
      </c>
      <c r="L982" s="444">
        <f t="shared" ca="1" si="80"/>
        <v>-745045.47313331673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-745045.47313331673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-3137.2571296380706</v>
      </c>
      <c r="L983" s="444">
        <f t="shared" ca="1" si="80"/>
        <v>-756078.96824277507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-756078.96824277507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-3183.2300259274803</v>
      </c>
      <c r="L984" s="444">
        <f t="shared" ca="1" si="80"/>
        <v>-767158.43624852283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-767158.43624852283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-3229.3944759514293</v>
      </c>
      <c r="L985" s="444">
        <f t="shared" ca="1" si="80"/>
        <v>-778284.06870429451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-778284.06870429451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-3275.7512778504779</v>
      </c>
      <c r="L986" s="444">
        <f t="shared" ca="1" si="80"/>
        <v>-789456.05796196521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-789456.05796196521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-3322.3012330907727</v>
      </c>
      <c r="L987" s="444">
        <f t="shared" ca="1" si="80"/>
        <v>-800674.59717487625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-800674.59717487625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-3369.0451464779021</v>
      </c>
      <c r="L988" s="444">
        <f t="shared" ca="1" si="80"/>
        <v>-811939.88030117436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-811939.88030117436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-3415.9838261708105</v>
      </c>
      <c r="L989" s="444">
        <f t="shared" ca="1" si="80"/>
        <v>-823252.10210716538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-823252.10210716538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-3463.1180836957733</v>
      </c>
      <c r="L990" s="444">
        <f t="shared" ca="1" si="80"/>
        <v>-834611.45817068138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-834611.45817068138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-3510.4487339604234</v>
      </c>
      <c r="L991" s="444">
        <f t="shared" ca="1" si="80"/>
        <v>-846018.144884462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-846018.144884462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-3557.9765952678426</v>
      </c>
      <c r="L992" s="444">
        <f t="shared" ca="1" si="80"/>
        <v>-857472.35945955012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-857472.35945955012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-3605.7024893307098</v>
      </c>
      <c r="L993" s="444">
        <f t="shared" ca="1" si="80"/>
        <v>-868974.29992870102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-868974.29992870102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-3653.6272412855055</v>
      </c>
      <c r="L994" s="444">
        <f t="shared" ca="1" si="80"/>
        <v>-880524.16514980677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-880524.16514980677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-3701.7516797067797</v>
      </c>
      <c r="L995" s="444">
        <f t="shared" ca="1" si="80"/>
        <v>-892122.15480933373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-892122.15480933373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-3750.0766366214748</v>
      </c>
      <c r="L996" s="444">
        <f t="shared" ca="1" si="80"/>
        <v>-903768.46942577546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-903768.46942577546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-3798.6029475233154</v>
      </c>
      <c r="L997" s="444">
        <f t="shared" ca="1" si="80"/>
        <v>-915463.31035311904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-915463.31035311904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-3847.3314513872469</v>
      </c>
      <c r="L998" s="444">
        <f t="shared" ca="1" si="80"/>
        <v>-927206.87978432653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-927206.87978432653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-3896.2629906839443</v>
      </c>
      <c r="L999" s="444">
        <f t="shared" ca="1" si="80"/>
        <v>-938999.38075483066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-938999.38075483066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-3945.3984113943789</v>
      </c>
      <c r="L1000" s="444">
        <f t="shared" ca="1" si="80"/>
        <v>-950841.01714604523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-950841.01714604523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-3994.7385630244394</v>
      </c>
      <c r="L1001" s="444">
        <f t="shared" ca="1" si="80"/>
        <v>-962731.9936888899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-962731.9936888899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-4044.2842986196256</v>
      </c>
      <c r="L1002" s="444">
        <f t="shared" ca="1" si="80"/>
        <v>-974672.51596732973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-974672.51596732973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-4094.0364747797917</v>
      </c>
      <c r="L1003" s="444">
        <f t="shared" ca="1" si="80"/>
        <v>-986662.79042192979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-986662.79042192979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-4143.9959516739582</v>
      </c>
      <c r="L1004" s="444">
        <f t="shared" ca="1" si="80"/>
        <v>-998703.02435342397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-998703.02435342397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-4194.1635930551838</v>
      </c>
      <c r="L1005" s="444">
        <f t="shared" ca="1" si="80"/>
        <v>-1010793.4259262994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-1010793.4259262994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-4244.5402662754987</v>
      </c>
      <c r="L1006" s="444">
        <f t="shared" ca="1" si="80"/>
        <v>-1022934.2041723952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-1022934.2041723952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-4295.1268423008978</v>
      </c>
      <c r="L1007" s="444">
        <f t="shared" ca="1" si="80"/>
        <v>-1035125.5689945163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-1035125.5689945163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-4345.9241957264021</v>
      </c>
      <c r="L1008" s="444">
        <f t="shared" ca="1" si="80"/>
        <v>-1047367.7311700629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-1047367.7311700629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-4396.9332047911794</v>
      </c>
      <c r="L1009" s="444">
        <f t="shared" ca="1" si="80"/>
        <v>-1059660.9023546744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-1059660.9023546744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-4448.1547513937276</v>
      </c>
      <c r="L1010" s="444">
        <f t="shared" ca="1" si="80"/>
        <v>-1072005.2950858884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-1072005.2950858884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-4499.5897211071187</v>
      </c>
      <c r="L1011" s="444">
        <f t="shared" ca="1" si="80"/>
        <v>-1084401.1227868157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-1084401.1227868157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-4551.2390031943169</v>
      </c>
      <c r="L1012" s="444">
        <f t="shared" ca="1" si="80"/>
        <v>-1096848.5997698302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-1096848.5997698302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-4603.1034906235436</v>
      </c>
      <c r="L1013" s="444">
        <f t="shared" ca="1" si="80"/>
        <v>-1109347.9412402741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-1109347.9412402741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-4655.1840800837263</v>
      </c>
      <c r="L1014" s="444">
        <f t="shared" ca="1" si="80"/>
        <v>-1121899.363300178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-1121899.363300178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-4707.4816719999926</v>
      </c>
      <c r="L1015" s="444">
        <f t="shared" ca="1" si="80"/>
        <v>-1134503.0829519981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-1134503.0829519981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-4759.9971705492426</v>
      </c>
      <c r="L1016" s="444">
        <f t="shared" ca="1" si="80"/>
        <v>-1147159.3181023677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-1147159.3181023677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-4812.7314836757832</v>
      </c>
      <c r="L1017" s="444">
        <f t="shared" ca="1" si="80"/>
        <v>-1159868.2875658637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-1159868.2875658637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-4865.6855231070167</v>
      </c>
      <c r="L1018" s="444">
        <f t="shared" ca="1" si="80"/>
        <v>-1172630.2110687909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-1172630.2110687909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-4918.8602043692126</v>
      </c>
      <c r="L1019" s="444">
        <f t="shared" ca="1" si="80"/>
        <v>-1185445.3092529804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-1185445.3092529804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-4972.2564468033361</v>
      </c>
      <c r="L1020" s="444">
        <f t="shared" ca="1" si="80"/>
        <v>-1198313.8036796039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-1198313.8036796039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-5025.8751735809337</v>
      </c>
      <c r="L1021" s="444">
        <f t="shared" ca="1" si="80"/>
        <v>-1211235.9168330049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-1211235.9168330049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-5079.7173117201046</v>
      </c>
      <c r="L1022" s="444">
        <f t="shared" ca="1" si="80"/>
        <v>-1224211.8721245453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-1224211.8721245453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-5133.7837921015225</v>
      </c>
      <c r="L1023" s="444">
        <f t="shared" ca="1" si="80"/>
        <v>-1237241.8938964671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-1237241.8938964671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-5188.0755494845307</v>
      </c>
      <c r="L1024" s="444">
        <f t="shared" ca="1" si="80"/>
        <v>-1250326.2074257717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-1250326.2074257717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-5242.5935225232997</v>
      </c>
      <c r="L1025" s="444">
        <f t="shared" ca="1" si="80"/>
        <v>-1263465.0389281153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-1263465.0389281153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-5297.3386537830647</v>
      </c>
      <c r="L1026" s="444">
        <f t="shared" ca="1" si="80"/>
        <v>-1276658.6155617186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-1276658.6155617186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-5352.3118897564118</v>
      </c>
      <c r="L1027" s="444">
        <f t="shared" ca="1" si="80"/>
        <v>-1289907.1654312953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-1289907.1654312953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-5407.5141808796479</v>
      </c>
      <c r="L1028" s="444">
        <f t="shared" ref="L1028:L1282" ca="1" si="106">I1028-J1028+K1028</f>
        <v>-1303210.9175919951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-1303210.9175919951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-5462.9464815492302</v>
      </c>
      <c r="L1029" s="444">
        <f t="shared" ca="1" si="106"/>
        <v>-1316570.1020533645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-1316570.1020533645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-5518.6097501382701</v>
      </c>
      <c r="L1030" s="444">
        <f t="shared" ca="1" si="106"/>
        <v>-1329984.9497833231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-1329984.9497833231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-5574.5049490130968</v>
      </c>
      <c r="L1031" s="444">
        <f t="shared" ca="1" si="106"/>
        <v>-1343455.6927121563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-1343455.6927121563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-5630.6330445499025</v>
      </c>
      <c r="L1032" s="444">
        <f t="shared" ca="1" si="106"/>
        <v>-1356982.5637365265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-1356982.5637365265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-5686.995007151445</v>
      </c>
      <c r="L1033" s="444">
        <f t="shared" ca="1" si="106"/>
        <v>-1370565.7967234983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-1370565.7967234983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-5743.5918112638274</v>
      </c>
      <c r="L1034" s="444">
        <f t="shared" ca="1" si="106"/>
        <v>-1384205.6265145824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-1384205.6265145824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-5800.4244353933445</v>
      </c>
      <c r="L1035" s="444">
        <f t="shared" ca="1" si="106"/>
        <v>-1397902.2889297961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-1397902.2889297961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-5857.4938621234014</v>
      </c>
      <c r="L1036" s="444">
        <f t="shared" ca="1" si="106"/>
        <v>-1411656.0207717398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-1411656.0207717398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-5914.8010781314997</v>
      </c>
      <c r="L1037" s="444">
        <f t="shared" ca="1" si="106"/>
        <v>-1425467.0598296914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-1425467.0598296914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-5972.3470742062982</v>
      </c>
      <c r="L1038" s="444">
        <f t="shared" ca="1" si="106"/>
        <v>-1439335.6448837179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-1439335.6448837179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-6030.1328452647422</v>
      </c>
      <c r="L1039" s="444">
        <f t="shared" ca="1" si="106"/>
        <v>-1453262.0157088027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-1453262.0157088027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-6088.1593903692619</v>
      </c>
      <c r="L1040" s="444">
        <f t="shared" ca="1" si="106"/>
        <v>-1467246.4130789922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-1467246.4130789922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-6146.4277127450514</v>
      </c>
      <c r="L1041" s="444">
        <f t="shared" ca="1" si="106"/>
        <v>-1481289.0787715574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-1481289.0787715574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-6204.9388197974067</v>
      </c>
      <c r="L1042" s="444">
        <f t="shared" ca="1" si="106"/>
        <v>-1495390.2555711751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-1495390.2555711751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-6263.6937231291477</v>
      </c>
      <c r="L1043" s="444">
        <f t="shared" ca="1" si="106"/>
        <v>-1509550.1872741245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-1509550.1872741245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-6322.6934385581026</v>
      </c>
      <c r="L1044" s="444">
        <f t="shared" ca="1" si="106"/>
        <v>-1523769.1186925028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-1523769.1186925028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-6381.938986134679</v>
      </c>
      <c r="L1045" s="444">
        <f t="shared" ca="1" si="106"/>
        <v>-1538047.2956584578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-1538047.2956584578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-6441.4313901594915</v>
      </c>
      <c r="L1046" s="444">
        <f t="shared" ca="1" si="106"/>
        <v>-1552384.9650284376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-1552384.9650284376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-6501.1716792010739</v>
      </c>
      <c r="L1047" s="444">
        <f t="shared" ca="1" si="106"/>
        <v>-1566782.3746874589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-1566782.3746874589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-6561.1608861136629</v>
      </c>
      <c r="L1048" s="444">
        <f t="shared" ca="1" si="106"/>
        <v>-1581239.7735533928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-1581239.7735533928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-6621.400048055054</v>
      </c>
      <c r="L1049" s="444">
        <f t="shared" ca="1" si="106"/>
        <v>-1595757.4115812681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-1595757.4115812681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-6681.890206504534</v>
      </c>
      <c r="L1050" s="444">
        <f t="shared" ca="1" si="106"/>
        <v>-1610335.5397675929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-1610335.5397675929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-6742.6324072808884</v>
      </c>
      <c r="L1051" s="444">
        <f t="shared" ca="1" si="106"/>
        <v>-1624974.410154694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-1624974.410154694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-6803.6277005604761</v>
      </c>
      <c r="L1052" s="444">
        <f t="shared" ca="1" si="106"/>
        <v>-1639674.2758350747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-1639674.2758350747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-6864.8771408953953</v>
      </c>
      <c r="L1053" s="444">
        <f t="shared" ca="1" si="106"/>
        <v>-1654435.3909557904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-1654435.3909557904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-6926.3817872317122</v>
      </c>
      <c r="L1054" s="444">
        <f t="shared" ca="1" si="106"/>
        <v>-1669258.0107228423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-1669258.0107228423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-6988.1427029277593</v>
      </c>
      <c r="L1055" s="444">
        <f t="shared" ca="1" si="106"/>
        <v>-1684142.3914055903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-1684142.3914055903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-7050.1609557725442</v>
      </c>
      <c r="L1056" s="444">
        <f t="shared" ca="1" si="106"/>
        <v>-1699088.7903411831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-1699088.7903411831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-7112.43761800418</v>
      </c>
      <c r="L1057" s="444">
        <f t="shared" ca="1" si="106"/>
        <v>-1714097.4659390075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-1714097.4659390075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-7174.9737663284486</v>
      </c>
      <c r="L1058" s="444">
        <f t="shared" ca="1" si="106"/>
        <v>-1729168.6776851562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-1729168.6776851562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-7237.7704819374021</v>
      </c>
      <c r="L1059" s="444">
        <f t="shared" ca="1" si="106"/>
        <v>-1744302.6861469138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-1744302.6861469138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-7300.828850528058</v>
      </c>
      <c r="L1060" s="444">
        <f t="shared" ca="1" si="106"/>
        <v>-1759499.752977262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-1759499.752977262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-7364.1499623211757</v>
      </c>
      <c r="L1061" s="444">
        <f t="shared" ca="1" si="106"/>
        <v>-1774760.1409194034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-1774760.1409194034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-7427.7349120800982</v>
      </c>
      <c r="L1062" s="444">
        <f t="shared" ca="1" si="106"/>
        <v>-1790084.1138113036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-1790084.1138113036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-7491.5847991296823</v>
      </c>
      <c r="L1063" s="444">
        <f t="shared" ca="1" si="106"/>
        <v>-1805471.9365902536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-1805471.9365902536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-7555.7007273753079</v>
      </c>
      <c r="L1064" s="444">
        <f t="shared" ca="1" si="106"/>
        <v>-1820923.8752974491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-1820923.8752974491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-7620.083805321955</v>
      </c>
      <c r="L1065" s="444">
        <f t="shared" ca="1" si="106"/>
        <v>-1836440.1970825912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-1836440.1970825912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-7684.7351460933814</v>
      </c>
      <c r="L1066" s="444">
        <f t="shared" ca="1" si="106"/>
        <v>-1852021.1702085049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-1852021.1702085049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-7749.6558674513544</v>
      </c>
      <c r="L1067" s="444">
        <f t="shared" ca="1" si="106"/>
        <v>-1867667.0640557765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-1867667.0640557765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-7814.8470918149869</v>
      </c>
      <c r="L1068" s="444">
        <f t="shared" ca="1" si="106"/>
        <v>-1883378.1491274117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-1883378.1491274117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-7880.3099462801329</v>
      </c>
      <c r="L1069" s="444">
        <f t="shared" ca="1" si="106"/>
        <v>-1899154.6970535121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-1899154.6970535121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-7946.0455626388848</v>
      </c>
      <c r="L1070" s="444">
        <f t="shared" ca="1" si="106"/>
        <v>-1914996.9805959712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-1914996.9805959712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-8012.0550773991299</v>
      </c>
      <c r="L1071" s="444">
        <f t="shared" ca="1" si="106"/>
        <v>-1930905.2736531906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-1930905.2736531906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-8078.3396318042105</v>
      </c>
      <c r="L1072" s="444">
        <f t="shared" ca="1" si="106"/>
        <v>-1946879.8512648151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-1946879.8512648151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-8144.9003718526465</v>
      </c>
      <c r="L1073" s="444">
        <f t="shared" ca="1" si="106"/>
        <v>-1962920.9896164879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-1962920.9896164879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-8211.7384483179521</v>
      </c>
      <c r="L1074" s="444">
        <f t="shared" ca="1" si="106"/>
        <v>-1979028.966044626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-1979028.966044626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-8278.8550167685262</v>
      </c>
      <c r="L1075" s="444">
        <f t="shared" ca="1" si="106"/>
        <v>-1995204.0590412146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-1995204.0590412146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-8346.2512375876449</v>
      </c>
      <c r="L1076" s="444">
        <f t="shared" ca="1" si="106"/>
        <v>-2011446.5482586224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-2011446.5482586224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-8413.9282759935122</v>
      </c>
      <c r="L1077" s="444">
        <f t="shared" ca="1" si="106"/>
        <v>-2027756.7145144362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-2027756.7145144362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-8481.8873020594019</v>
      </c>
      <c r="L1078" s="444">
        <f t="shared" ca="1" si="106"/>
        <v>-2044134.8397963159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-2044134.8397963159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-8550.1294907339015</v>
      </c>
      <c r="L1079" s="444">
        <f t="shared" ca="1" si="106"/>
        <v>-2060581.20726687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-2060581.20726687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-8618.6560218612085</v>
      </c>
      <c r="L1080" s="444">
        <f t="shared" ca="1" si="106"/>
        <v>-2077096.1012685513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-2077096.1012685513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-8687.4680802015482</v>
      </c>
      <c r="L1081" s="444">
        <f t="shared" ca="1" si="106"/>
        <v>-2093679.8073285732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-2093679.8073285732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-8756.5668554516396</v>
      </c>
      <c r="L1082" s="444">
        <f t="shared" ca="1" si="106"/>
        <v>-2110332.612163845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-2110332.612163845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-8825.9535422652698</v>
      </c>
      <c r="L1083" s="444">
        <f t="shared" ca="1" si="106"/>
        <v>-2127054.8036859301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-2127054.8036859301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-8895.6293402739593</v>
      </c>
      <c r="L1084" s="444">
        <f t="shared" ca="1" si="106"/>
        <v>-2143846.6710060239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-2143846.6710060239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-8965.5954541076826</v>
      </c>
      <c r="L1085" s="444">
        <f t="shared" ca="1" si="106"/>
        <v>-2160708.5044399514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-2160708.5044399514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-9035.8530934157134</v>
      </c>
      <c r="L1086" s="444">
        <f t="shared" ca="1" si="106"/>
        <v>-2177640.5955131869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-2177640.5955131869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-9106.4034728875286</v>
      </c>
      <c r="L1087" s="444">
        <f t="shared" ca="1" si="106"/>
        <v>-2194643.2369658942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-2194643.2369658942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-9177.2478122738084</v>
      </c>
      <c r="L1088" s="444">
        <f t="shared" ca="1" si="106"/>
        <v>-2211716.7227579881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-2211716.7227579881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-9248.3873364075334</v>
      </c>
      <c r="L1089" s="444">
        <f t="shared" ca="1" si="106"/>
        <v>-2228861.3480742155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-2228861.3480742155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-9319.8232752251479</v>
      </c>
      <c r="L1090" s="444">
        <f t="shared" ca="1" si="106"/>
        <v>-2246077.4093292607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-2246077.4093292607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-9391.5568637878368</v>
      </c>
      <c r="L1091" s="444">
        <f t="shared" ca="1" si="106"/>
        <v>-2263365.2041728687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-2263365.2041728687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-9463.5893423028701</v>
      </c>
      <c r="L1092" s="444">
        <f t="shared" ca="1" si="106"/>
        <v>-2280725.0314949914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-2280725.0314949914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-9535.9219561450482</v>
      </c>
      <c r="L1093" s="444">
        <f t="shared" ca="1" si="106"/>
        <v>-2298157.1914309566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-2298157.1914309566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-9608.5559558782352</v>
      </c>
      <c r="L1094" s="444">
        <f t="shared" ca="1" si="106"/>
        <v>-2315661.985366655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-2315661.985366655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-9681.4925972769797</v>
      </c>
      <c r="L1095" s="444">
        <f t="shared" ca="1" si="106"/>
        <v>-2333239.7159437519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-2333239.7159437519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-9754.7331413482152</v>
      </c>
      <c r="L1096" s="444">
        <f t="shared" ca="1" si="106"/>
        <v>-2350890.6870649201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-2350890.6870649201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-9828.2788543530842</v>
      </c>
      <c r="L1097" s="444">
        <f t="shared" ca="1" si="106"/>
        <v>-2368615.203899093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-2368615.203899093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-9902.1310078288043</v>
      </c>
      <c r="L1098" s="444">
        <f t="shared" ca="1" si="106"/>
        <v>-2386413.5728867417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-2386413.5728867417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-9976.2908786106746</v>
      </c>
      <c r="L1099" s="444">
        <f t="shared" ca="1" si="106"/>
        <v>-2404286.1017451724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-2404286.1017451724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-10050.759748854134</v>
      </c>
      <c r="L1100" s="444">
        <f t="shared" ca="1" si="106"/>
        <v>-2422233.0994738466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-2422233.0994738466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-10125.538906056943</v>
      </c>
      <c r="L1101" s="444">
        <f t="shared" ca="1" si="106"/>
        <v>-2440254.8763597235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-2440254.8763597235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-10200.629643081431</v>
      </c>
      <c r="L1102" s="444">
        <f t="shared" ca="1" si="106"/>
        <v>-2458351.7439826247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-2458351.7439826247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-10276.033258176853</v>
      </c>
      <c r="L1103" s="444">
        <f t="shared" ca="1" si="106"/>
        <v>-2476524.0152206216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-2476524.0152206216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-10351.75105500184</v>
      </c>
      <c r="L1104" s="444">
        <f t="shared" ca="1" si="106"/>
        <v>-2494772.0042554433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-2494772.0042554433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-10427.78434264693</v>
      </c>
      <c r="L1105" s="444">
        <f t="shared" ca="1" si="106"/>
        <v>-2513096.0265779104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-2513096.0265779104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-10504.13443565721</v>
      </c>
      <c r="L1106" s="444">
        <f t="shared" ca="1" si="106"/>
        <v>-2531496.3989933878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-2531496.3989933878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-10580.802654055033</v>
      </c>
      <c r="L1107" s="444">
        <f t="shared" ca="1" si="106"/>
        <v>-2549973.4396272628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-2549973.4396272628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-10657.790323362844</v>
      </c>
      <c r="L1108" s="444">
        <f t="shared" ca="1" si="106"/>
        <v>-2568527.4679304454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-2568527.4679304454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-10735.098774626105</v>
      </c>
      <c r="L1109" s="444">
        <f t="shared" ca="1" si="106"/>
        <v>-2587158.8046848914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-2587158.8046848914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-10812.729344436297</v>
      </c>
      <c r="L1110" s="444">
        <f t="shared" ca="1" si="106"/>
        <v>-2605867.7720091478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-2605867.7720091478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-10890.683374954033</v>
      </c>
      <c r="L1111" s="444">
        <f t="shared" ca="1" si="106"/>
        <v>-2624654.6933639217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-2624654.6933639217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-10968.962213932256</v>
      </c>
      <c r="L1112" s="444">
        <f t="shared" ca="1" si="106"/>
        <v>-2643519.8935576738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-2643519.8935576738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-11047.567214739558</v>
      </c>
      <c r="L1113" s="444">
        <f t="shared" ca="1" si="106"/>
        <v>-2662463.6987522333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-2662463.6987522333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-11126.499736383556</v>
      </c>
      <c r="L1114" s="444">
        <f t="shared" ca="1" si="106"/>
        <v>-2681486.4364684368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-2681486.4364684368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-11205.761143534404</v>
      </c>
      <c r="L1115" s="444">
        <f t="shared" ca="1" si="106"/>
        <v>-2700588.4355917913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-2700588.4355917913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-11285.352806548381</v>
      </c>
      <c r="L1116" s="444">
        <f t="shared" ca="1" si="106"/>
        <v>-2719770.0263781599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-2719770.0263781599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-11365.276101491583</v>
      </c>
      <c r="L1117" s="444">
        <f t="shared" ca="1" si="106"/>
        <v>-2739031.5404594713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-2739031.5404594713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-11445.532410163714</v>
      </c>
      <c r="L1118" s="444">
        <f t="shared" ca="1" si="106"/>
        <v>-2758373.3108494552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-2758373.3108494552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-11526.12312012198</v>
      </c>
      <c r="L1119" s="444">
        <f t="shared" ca="1" si="106"/>
        <v>-2777795.6719493973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-2777795.6719493973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-11607.049624705072</v>
      </c>
      <c r="L1120" s="444">
        <f t="shared" ca="1" si="106"/>
        <v>-2797298.9595539225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-2797298.9595539225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-11688.31332305726</v>
      </c>
      <c r="L1121" s="444">
        <f t="shared" ca="1" si="106"/>
        <v>-2816883.5108567998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-2816883.5108567998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-11769.915620152582</v>
      </c>
      <c r="L1122" s="444">
        <f t="shared" ca="1" si="106"/>
        <v>-2836549.6644567722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-2836549.6644567722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-11851.857926819133</v>
      </c>
      <c r="L1123" s="444">
        <f t="shared" ca="1" si="106"/>
        <v>-2856297.7603634112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-2856297.7603634112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-11934.141659763463</v>
      </c>
      <c r="L1124" s="444">
        <f t="shared" ca="1" si="106"/>
        <v>-2876128.1400029948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-2876128.1400029948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-12016.768241595062</v>
      </c>
      <c r="L1125" s="444">
        <f t="shared" ca="1" si="106"/>
        <v>-2896041.1462244098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-2896041.1462244098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-12099.739100850957</v>
      </c>
      <c r="L1126" s="444">
        <f t="shared" ca="1" si="106"/>
        <v>-2916037.1233050809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-2916037.1233050809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-12183.05567202042</v>
      </c>
      <c r="L1127" s="444">
        <f t="shared" ca="1" si="106"/>
        <v>-2936116.4169569216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-2936116.4169569216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-12266.719395569757</v>
      </c>
      <c r="L1128" s="444">
        <f t="shared" ca="1" si="106"/>
        <v>-2956279.3743323111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-2956279.3743323111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-12350.731717967214</v>
      </c>
      <c r="L1129" s="444">
        <f t="shared" ca="1" si="106"/>
        <v>-2976526.3440300985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-2976526.3440300985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-12435.094091707993</v>
      </c>
      <c r="L1130" s="444">
        <f t="shared" ca="1" si="106"/>
        <v>-2996857.6761016264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-2996857.6761016264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-12519.807975339359</v>
      </c>
      <c r="L1131" s="444">
        <f t="shared" ca="1" si="106"/>
        <v>-3017273.7220567856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-3017273.7220567856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-12604.874833485857</v>
      </c>
      <c r="L1132" s="444">
        <f t="shared" ca="1" si="106"/>
        <v>-3037774.8348700916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-3037774.8348700916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-12690.296136874631</v>
      </c>
      <c r="L1133" s="444">
        <f t="shared" ca="1" si="106"/>
        <v>-3058361.3689867863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-3058361.3689867863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-12776.073362360859</v>
      </c>
      <c r="L1134" s="444">
        <f t="shared" ca="1" si="106"/>
        <v>-3079033.680328967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-3079033.680328967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-12862.207992953279</v>
      </c>
      <c r="L1135" s="444">
        <f t="shared" ca="1" si="106"/>
        <v>-3099792.1263017403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-3099792.1263017403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-12948.701517839834</v>
      </c>
      <c r="L1136" s="444">
        <f t="shared" ca="1" si="106"/>
        <v>-3120637.0657994002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-3120637.0657994002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-13035.555432413417</v>
      </c>
      <c r="L1137" s="444">
        <f t="shared" ca="1" si="106"/>
        <v>-3141568.8592116334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-3141568.8592116334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-13122.771238297722</v>
      </c>
      <c r="L1138" s="444">
        <f t="shared" ca="1" si="106"/>
        <v>-3162587.8684297511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-3162587.8684297511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-13210.350443373212</v>
      </c>
      <c r="L1139" s="444">
        <f t="shared" ca="1" si="106"/>
        <v>-3183694.4568529446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-3183694.4568529446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-13298.294561803186</v>
      </c>
      <c r="L1140" s="444">
        <f t="shared" ca="1" si="106"/>
        <v>-3204888.9893945679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-3204888.9893945679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-13386.60511405995</v>
      </c>
      <c r="L1141" s="444">
        <f t="shared" ca="1" si="106"/>
        <v>-3226171.8324884479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-3226171.8324884479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-13475.283626951115</v>
      </c>
      <c r="L1142" s="444">
        <f t="shared" ca="1" si="106"/>
        <v>-3247543.3540952192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-3247543.3540952192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-13564.331633645996</v>
      </c>
      <c r="L1143" s="444">
        <f t="shared" ca="1" si="106"/>
        <v>-3269003.9237086852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-3269003.9237086852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-13653.750673702103</v>
      </c>
      <c r="L1144" s="444">
        <f t="shared" ca="1" si="106"/>
        <v>-3290553.9123622072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-3290553.9123622072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-13743.542293091779</v>
      </c>
      <c r="L1145" s="444">
        <f t="shared" ca="1" si="106"/>
        <v>-3312193.692635119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-3312193.692635119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-13833.708044228912</v>
      </c>
      <c r="L1146" s="444">
        <f t="shared" ca="1" si="106"/>
        <v>-3333923.638659168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-3333923.638659168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-13924.249485995782</v>
      </c>
      <c r="L1147" s="444">
        <f t="shared" ca="1" si="106"/>
        <v>-3355744.1261249837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-3355744.1261249837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-14015.168183770014</v>
      </c>
      <c r="L1148" s="444">
        <f t="shared" ca="1" si="106"/>
        <v>-3377655.5322885737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-3377655.5322885737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-14106.465709451641</v>
      </c>
      <c r="L1149" s="444">
        <f t="shared" ca="1" si="106"/>
        <v>-3399658.2359778453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-3399658.2359778453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-14198.143641490271</v>
      </c>
      <c r="L1150" s="444">
        <f t="shared" ca="1" si="106"/>
        <v>-3421752.6175991558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-3421752.6175991558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-14290.203564912399</v>
      </c>
      <c r="L1151" s="444">
        <f t="shared" ca="1" si="106"/>
        <v>-3443939.0591438883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-3443939.0591438883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-14382.647071348785</v>
      </c>
      <c r="L1152" s="444">
        <f t="shared" ca="1" si="106"/>
        <v>-3466217.9441950573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-3466217.9441950573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-14475.475759061987</v>
      </c>
      <c r="L1153" s="444">
        <f t="shared" ca="1" si="106"/>
        <v>-3488589.6579339392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-3488589.6579339392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-14568.691232973997</v>
      </c>
      <c r="L1154" s="444">
        <f t="shared" ca="1" si="106"/>
        <v>-3511054.5871467334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-3511054.5871467334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-14662.295104693972</v>
      </c>
      <c r="L1155" s="444">
        <f t="shared" ca="1" si="106"/>
        <v>-3533613.1202312475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-3533613.1202312475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-14756.288992546115</v>
      </c>
      <c r="L1156" s="444">
        <f t="shared" ca="1" si="106"/>
        <v>-3556265.6472036135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-3556265.6472036135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-14850.674521597639</v>
      </c>
      <c r="L1157" s="444">
        <f t="shared" ca="1" si="106"/>
        <v>-3579012.5597050311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-3579012.5597050311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-14945.453323686877</v>
      </c>
      <c r="L1158" s="444">
        <f t="shared" ca="1" si="106"/>
        <v>-3601854.2510085381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-3601854.2510085381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-15040.627037451492</v>
      </c>
      <c r="L1159" s="444">
        <f t="shared" ca="1" si="106"/>
        <v>-3624791.1160258097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-3624791.1160258097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-15136.19730835679</v>
      </c>
      <c r="L1160" s="444">
        <f t="shared" ca="1" si="106"/>
        <v>-3647823.5513139865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-3647823.5513139865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-15232.165788724194</v>
      </c>
      <c r="L1161" s="444">
        <f t="shared" ca="1" si="106"/>
        <v>-3670951.9550825306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-3670951.9550825306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-15328.534137759794</v>
      </c>
      <c r="L1162" s="444">
        <f t="shared" ca="1" si="106"/>
        <v>-3694176.7272001104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-3694176.7272001104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-15425.304021583041</v>
      </c>
      <c r="L1163" s="444">
        <f t="shared" ca="1" si="106"/>
        <v>-3717498.2692015134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-3717498.2692015134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-15522.477113255556</v>
      </c>
      <c r="L1164" s="444">
        <f t="shared" ca="1" si="106"/>
        <v>-3740916.9842945891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-3740916.9842945891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-15620.055092810038</v>
      </c>
      <c r="L1165" s="444">
        <f t="shared" ca="1" si="106"/>
        <v>-3764433.2773672193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-3764433.2773672193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-15718.039647279331</v>
      </c>
      <c r="L1166" s="444">
        <f t="shared" ca="1" si="106"/>
        <v>-3788047.5549943186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-3788047.5549943186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-15816.432470725578</v>
      </c>
      <c r="L1167" s="444">
        <f t="shared" ca="1" si="106"/>
        <v>-3811760.225444864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-3811760.225444864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-15915.235264269519</v>
      </c>
      <c r="L1168" s="444">
        <f t="shared" ca="1" si="106"/>
        <v>-3835571.6986889536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-3835571.6986889536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-15981.548744537307</v>
      </c>
      <c r="L1169" s="444">
        <f t="shared" ca="1" si="106"/>
        <v>-3851553.2474334911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-3851553.2474334911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-16048.138530972879</v>
      </c>
      <c r="L1170" s="444">
        <f t="shared" ca="1" si="106"/>
        <v>-3867601.3859644639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-3867601.3859644639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-16115.005774851932</v>
      </c>
      <c r="L1171" s="444">
        <f t="shared" ca="1" si="106"/>
        <v>-3883716.3917393158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-3883716.3917393158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-16182.151632247149</v>
      </c>
      <c r="L1172" s="444">
        <f t="shared" ca="1" si="106"/>
        <v>-3899898.5433715628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-3899898.5433715628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-16249.577264048179</v>
      </c>
      <c r="L1173" s="444">
        <f t="shared" ca="1" si="106"/>
        <v>-3916148.120635611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-3916148.120635611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-16317.283835981711</v>
      </c>
      <c r="L1174" s="444">
        <f t="shared" ca="1" si="106"/>
        <v>-3932465.4044715925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-3932465.4044715925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-16385.272518631635</v>
      </c>
      <c r="L1175" s="444">
        <f t="shared" ca="1" si="106"/>
        <v>-3948850.676990224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-3948850.676990224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-16453.544487459265</v>
      </c>
      <c r="L1176" s="444">
        <f t="shared" ca="1" si="106"/>
        <v>-3965304.2214776832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-3965304.2214776832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-16522.10092282368</v>
      </c>
      <c r="L1177" s="444">
        <f t="shared" ca="1" si="106"/>
        <v>-3981826.3224005071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-3981826.3224005071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-16590.943010002113</v>
      </c>
      <c r="L1178" s="444">
        <f t="shared" ca="1" si="106"/>
        <v>-3998417.265410509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-3998417.265410509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-16660.071939210455</v>
      </c>
      <c r="L1179" s="444">
        <f t="shared" ca="1" si="106"/>
        <v>-4015077.3373497194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-4015077.3373497194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-16729.488905623828</v>
      </c>
      <c r="L1180" s="444">
        <f t="shared" ca="1" si="106"/>
        <v>-4031806.8262553434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-4031806.8262553434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-16799.195109397264</v>
      </c>
      <c r="L1181" s="444">
        <f t="shared" ca="1" si="106"/>
        <v>-4048606.0213647406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-4048606.0213647406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-16869.191755686417</v>
      </c>
      <c r="L1182" s="444">
        <f t="shared" ca="1" si="106"/>
        <v>-4065475.213120427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-4065475.213120427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-16939.480054668446</v>
      </c>
      <c r="L1183" s="444">
        <f t="shared" ca="1" si="106"/>
        <v>-4082414.6931750956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-4082414.6931750956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-17010.061221562897</v>
      </c>
      <c r="L1184" s="444">
        <f t="shared" ca="1" si="106"/>
        <v>-4099424.7543966584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-4099424.7543966584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-17080.936476652743</v>
      </c>
      <c r="L1185" s="444">
        <f t="shared" ca="1" si="106"/>
        <v>-4116505.6908733109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-4116505.6908733109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-17152.107045305464</v>
      </c>
      <c r="L1186" s="444">
        <f t="shared" ca="1" si="106"/>
        <v>-4133657.7979186163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-4133657.7979186163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-17223.574157994233</v>
      </c>
      <c r="L1187" s="444">
        <f t="shared" ca="1" si="106"/>
        <v>-4150881.3720766106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-4150881.3720766106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-17295.339050319209</v>
      </c>
      <c r="L1188" s="444">
        <f t="shared" ca="1" si="106"/>
        <v>-4168176.7111269296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-4168176.7111269296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-17367.402963028871</v>
      </c>
      <c r="L1189" s="444">
        <f t="shared" ca="1" si="106"/>
        <v>-4185544.1140899584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-4185544.1140899584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-17439.767142041492</v>
      </c>
      <c r="L1190" s="444">
        <f t="shared" ca="1" si="106"/>
        <v>-4202983.881232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-4202983.881232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-17512.432838466666</v>
      </c>
      <c r="L1191" s="444">
        <f t="shared" ca="1" si="106"/>
        <v>-4220496.3140704669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-4220496.3140704669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-17585.401308626944</v>
      </c>
      <c r="L1192" s="444">
        <f t="shared" ca="1" si="106"/>
        <v>-4238081.7153790938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-4238081.7153790938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-17658.673814079557</v>
      </c>
      <c r="L1193" s="444">
        <f t="shared" ca="1" si="106"/>
        <v>-4255740.3891931735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-4255740.3891931735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-17732.251621638221</v>
      </c>
      <c r="L1194" s="444">
        <f t="shared" ca="1" si="106"/>
        <v>-4273472.6408148119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-4273472.6408148119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-17806.136003395048</v>
      </c>
      <c r="L1195" s="444">
        <f t="shared" ca="1" si="106"/>
        <v>-4291278.7768182065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-4291278.7768182065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-17880.328236742527</v>
      </c>
      <c r="L1196" s="444">
        <f t="shared" ca="1" si="106"/>
        <v>-4309159.1050549494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-4309159.1050549494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-17954.829604395622</v>
      </c>
      <c r="L1197" s="444">
        <f t="shared" ca="1" si="106"/>
        <v>-4327113.9346593451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-4327113.9346593451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-18029.641394413939</v>
      </c>
      <c r="L1198" s="444">
        <f t="shared" ca="1" si="106"/>
        <v>-4345143.5760537591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-4345143.5760537591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-18104.764900223996</v>
      </c>
      <c r="L1199" s="444">
        <f t="shared" ca="1" si="106"/>
        <v>-4363248.3409539834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-4363248.3409539834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-18180.201420641599</v>
      </c>
      <c r="L1200" s="444">
        <f t="shared" ca="1" si="106"/>
        <v>-4381428.5423746249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-4381428.5423746249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-18255.952259894271</v>
      </c>
      <c r="L1201" s="444">
        <f t="shared" ca="1" si="106"/>
        <v>-4399684.4946345193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-4399684.4946345193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-18332.01872764383</v>
      </c>
      <c r="L1202" s="444">
        <f t="shared" ca="1" si="106"/>
        <v>-4418016.5133621627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-4418016.5133621627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-18408.402139009013</v>
      </c>
      <c r="L1203" s="444">
        <f t="shared" ca="1" si="106"/>
        <v>-4436424.9155011717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-4436424.9155011717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-18485.103814588216</v>
      </c>
      <c r="L1204" s="444">
        <f t="shared" ca="1" si="106"/>
        <v>-4454910.0193157597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-4454910.0193157597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-18562.125080482332</v>
      </c>
      <c r="L1205" s="444">
        <f t="shared" ca="1" si="106"/>
        <v>-4473472.1443962418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-4473472.1443962418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-18639.467268317672</v>
      </c>
      <c r="L1206" s="444">
        <f t="shared" ca="1" si="106"/>
        <v>-4492111.6116645597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-4492111.6116645597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-18717.131715268999</v>
      </c>
      <c r="L1207" s="444">
        <f t="shared" ca="1" si="106"/>
        <v>-4510828.7433798285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-4510828.7433798285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-18795.119764082618</v>
      </c>
      <c r="L1208" s="444">
        <f t="shared" ca="1" si="106"/>
        <v>-4529623.8631439116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-4529623.8631439116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-18873.43276309963</v>
      </c>
      <c r="L1209" s="444">
        <f t="shared" ca="1" si="106"/>
        <v>-4548497.2959070113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-4548497.2959070113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-18952.072066279212</v>
      </c>
      <c r="L1210" s="444">
        <f t="shared" ca="1" si="106"/>
        <v>-4567449.3679732904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-4567449.3679732904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-19031.039033222041</v>
      </c>
      <c r="L1211" s="444">
        <f t="shared" ca="1" si="106"/>
        <v>-4586480.4070065124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-4586480.4070065124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-19110.3350291938</v>
      </c>
      <c r="L1212" s="444">
        <f t="shared" ca="1" si="106"/>
        <v>-4605590.7420357065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-4605590.7420357065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-19189.961425148776</v>
      </c>
      <c r="L1213" s="444">
        <f t="shared" ca="1" si="106"/>
        <v>-4624780.7034608554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-4624780.7034608554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-19269.919597753564</v>
      </c>
      <c r="L1214" s="444">
        <f t="shared" ca="1" si="106"/>
        <v>-4644050.6230586087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-4644050.6230586087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-19350.21092941087</v>
      </c>
      <c r="L1215" s="444">
        <f t="shared" ca="1" si="106"/>
        <v>-4663400.8339880193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-4663400.8339880193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-19430.836808283413</v>
      </c>
      <c r="L1216" s="444">
        <f t="shared" ca="1" si="106"/>
        <v>-4682831.6707963031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-4682831.6707963031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-19511.798628317931</v>
      </c>
      <c r="L1217" s="444">
        <f t="shared" ca="1" si="106"/>
        <v>-4702343.4694246212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-4702343.4694246212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-19593.097789269254</v>
      </c>
      <c r="L1218" s="444">
        <f t="shared" ca="1" si="106"/>
        <v>-4721936.5672138901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-4721936.5672138901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-19674.735696724543</v>
      </c>
      <c r="L1219" s="444">
        <f t="shared" ca="1" si="106"/>
        <v>-4741611.3029106148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-4741611.3029106148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-19756.713762127561</v>
      </c>
      <c r="L1220" s="444">
        <f t="shared" ca="1" si="106"/>
        <v>-4761368.0166727426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-4761368.0166727426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-19839.033402803092</v>
      </c>
      <c r="L1221" s="444">
        <f t="shared" ca="1" si="106"/>
        <v>-4781207.0500755459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-4781207.0500755459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-19921.696041981442</v>
      </c>
      <c r="L1222" s="444">
        <f t="shared" ca="1" si="106"/>
        <v>-4801128.7461175276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-4801128.7461175276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-20004.703108823032</v>
      </c>
      <c r="L1223" s="444">
        <f t="shared" ca="1" si="106"/>
        <v>-4821133.4492263505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-4821133.4492263505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-20088.056038443126</v>
      </c>
      <c r="L1224" s="444">
        <f t="shared" ca="1" si="106"/>
        <v>-4841221.5052647935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-4841221.5052647935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-20171.75627193664</v>
      </c>
      <c r="L1225" s="444">
        <f t="shared" ca="1" si="106"/>
        <v>-4861393.2615367305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-4861393.2615367305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-20255.805256403044</v>
      </c>
      <c r="L1226" s="444">
        <f t="shared" ca="1" si="106"/>
        <v>-4881649.0667931335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-4881649.0667931335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-20340.20444497139</v>
      </c>
      <c r="L1227" s="444">
        <f t="shared" ca="1" si="106"/>
        <v>-4901989.2712381044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-4901989.2712381044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-20424.955296825436</v>
      </c>
      <c r="L1228" s="444">
        <f t="shared" ca="1" si="106"/>
        <v>-4922414.2265349301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-4922414.2265349301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-20510.059277228876</v>
      </c>
      <c r="L1229" s="444">
        <f t="shared" ca="1" si="106"/>
        <v>-4942924.2858121591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-4942924.2858121591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-20595.517857550662</v>
      </c>
      <c r="L1230" s="444">
        <f t="shared" ca="1" si="106"/>
        <v>-4963519.8036697097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-4963519.8036697097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-20681.332515290458</v>
      </c>
      <c r="L1231" s="444">
        <f t="shared" ca="1" si="106"/>
        <v>-4984201.1361849997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-4984201.1361849997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-20767.504734104165</v>
      </c>
      <c r="L1232" s="444">
        <f t="shared" ca="1" si="106"/>
        <v>-5004968.6409191042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-5004968.6409191042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-20854.036003829602</v>
      </c>
      <c r="L1233" s="444">
        <f t="shared" ca="1" si="106"/>
        <v>-5025822.6769229341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-5025822.6769229341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-20940.927820512225</v>
      </c>
      <c r="L1234" s="444">
        <f t="shared" ca="1" si="106"/>
        <v>-5046763.6047434462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-5046763.6047434462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-21028.181686431024</v>
      </c>
      <c r="L1235" s="444">
        <f t="shared" ca="1" si="106"/>
        <v>-5067791.7864298774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-5067791.7864298774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-21115.799110124488</v>
      </c>
      <c r="L1236" s="444">
        <f t="shared" ca="1" si="106"/>
        <v>-5088907.5855400022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-5088907.5855400022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-21203.781606416676</v>
      </c>
      <c r="L1237" s="444">
        <f t="shared" ca="1" si="106"/>
        <v>-5110111.3671464184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-5110111.3671464184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-21292.130696443412</v>
      </c>
      <c r="L1238" s="444">
        <f t="shared" ca="1" si="106"/>
        <v>-5131403.4978428623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-5131403.4978428623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-21380.847907678592</v>
      </c>
      <c r="L1239" s="444">
        <f t="shared" ca="1" si="106"/>
        <v>-5152784.3457505405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-5152784.3457505405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-21469.934773960584</v>
      </c>
      <c r="L1240" s="444">
        <f t="shared" ca="1" si="106"/>
        <v>-5174254.2805245006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-5174254.2805245006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-21559.392835518753</v>
      </c>
      <c r="L1241" s="444">
        <f t="shared" ca="1" si="106"/>
        <v>-5195813.673360019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-5195813.673360019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-21649.22363900008</v>
      </c>
      <c r="L1242" s="444">
        <f t="shared" ca="1" si="106"/>
        <v>-5217462.8969990192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-5217462.8969990192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-21739.428737495913</v>
      </c>
      <c r="L1243" s="444">
        <f t="shared" ca="1" si="106"/>
        <v>-5239202.3257365152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-5239202.3257365152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-21830.009690568811</v>
      </c>
      <c r="L1244" s="444">
        <f t="shared" ca="1" si="106"/>
        <v>-5261032.335427084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-5261032.335427084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-21920.968064279517</v>
      </c>
      <c r="L1245" s="444">
        <f t="shared" ca="1" si="106"/>
        <v>-5282953.3034913633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-5282953.3034913633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-22012.305431214012</v>
      </c>
      <c r="L1246" s="444">
        <f t="shared" ca="1" si="106"/>
        <v>-5304965.6089225775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-5304965.6089225775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-22104.023370510738</v>
      </c>
      <c r="L1247" s="444">
        <f t="shared" ca="1" si="106"/>
        <v>-5327069.6322930884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-5327069.6322930884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-22196.123467887868</v>
      </c>
      <c r="L1248" s="444">
        <f t="shared" ca="1" si="106"/>
        <v>-5349265.7557609761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-5349265.7557609761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-22288.607315670735</v>
      </c>
      <c r="L1249" s="444">
        <f t="shared" ca="1" si="106"/>
        <v>-5371554.3630766468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-5371554.3630766468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-22381.476512819361</v>
      </c>
      <c r="L1250" s="444">
        <f t="shared" ca="1" si="106"/>
        <v>-5393935.8395894663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-5393935.8395894663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-22474.732664956111</v>
      </c>
      <c r="L1251" s="444">
        <f t="shared" ca="1" si="106"/>
        <v>-5416410.5722544221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-5416410.5722544221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-22568.377384393425</v>
      </c>
      <c r="L1252" s="444">
        <f t="shared" ca="1" si="106"/>
        <v>-5438978.9496388156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-5438978.9496388156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-22662.41229016173</v>
      </c>
      <c r="L1253" s="444">
        <f t="shared" ca="1" si="106"/>
        <v>-5461641.3619289771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-5461641.3619289771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-22756.839008037405</v>
      </c>
      <c r="L1254" s="444">
        <f t="shared" ca="1" si="106"/>
        <v>-5484398.2009370141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-5484398.2009370141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-22851.659170570892</v>
      </c>
      <c r="L1255" s="444">
        <f t="shared" ca="1" si="106"/>
        <v>-5507249.8601075849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-5507249.8601075849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-22946.874417114937</v>
      </c>
      <c r="L1256" s="444">
        <f t="shared" ca="1" si="106"/>
        <v>-5530196.7345246999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-5530196.7345246999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-23042.486393852916</v>
      </c>
      <c r="L1257" s="444">
        <f t="shared" ca="1" si="106"/>
        <v>-5553239.220918553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-5553239.220918553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-23138.496753827305</v>
      </c>
      <c r="L1258" s="444">
        <f t="shared" ca="1" si="106"/>
        <v>-5576377.7176723806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-5576377.7176723806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-23234.907156968253</v>
      </c>
      <c r="L1259" s="444">
        <f t="shared" ca="1" si="106"/>
        <v>-5599612.6248293491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-5599612.6248293491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-23331.719270122288</v>
      </c>
      <c r="L1260" s="444">
        <f t="shared" ca="1" si="106"/>
        <v>-5622944.3440994713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-5622944.3440994713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-23428.934767081129</v>
      </c>
      <c r="L1261" s="444">
        <f t="shared" ca="1" si="106"/>
        <v>-5646373.2788665527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-5646373.2788665527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-23526.555328610637</v>
      </c>
      <c r="L1262" s="444">
        <f t="shared" ca="1" si="106"/>
        <v>-5669899.8341951631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-5669899.8341951631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-23624.582642479847</v>
      </c>
      <c r="L1263" s="444">
        <f t="shared" ca="1" si="106"/>
        <v>-5693524.4168376429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-5693524.4168376429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-23723.018403490179</v>
      </c>
      <c r="L1264" s="444">
        <f t="shared" ca="1" si="106"/>
        <v>-5717247.435241133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-5717247.435241133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-23821.86431350472</v>
      </c>
      <c r="L1265" s="444">
        <f t="shared" ca="1" si="106"/>
        <v>-5741069.2995546376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-5741069.2995546376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-23921.122081477657</v>
      </c>
      <c r="L1266" s="444">
        <f t="shared" ca="1" si="106"/>
        <v>-5764990.4216361148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-5764990.4216361148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-24020.79342348381</v>
      </c>
      <c r="L1267" s="444">
        <f t="shared" ca="1" si="106"/>
        <v>-5789011.2150595989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-5789011.2150595989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-24120.880062748329</v>
      </c>
      <c r="L1268" s="444">
        <f t="shared" ca="1" si="106"/>
        <v>-5813132.0951223476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-5813132.0951223476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-24221.383729676447</v>
      </c>
      <c r="L1269" s="444">
        <f t="shared" ca="1" si="106"/>
        <v>-5837353.4788520243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-5837353.4788520243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-24322.306161883433</v>
      </c>
      <c r="L1270" s="444">
        <f t="shared" ca="1" si="106"/>
        <v>-5861675.7850139076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-5861675.7850139076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-24423.649104224616</v>
      </c>
      <c r="L1271" s="444">
        <f t="shared" ca="1" si="106"/>
        <v>-5886099.4341181321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-5886099.4341181321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-24525.414308825551</v>
      </c>
      <c r="L1272" s="444">
        <f t="shared" ca="1" si="106"/>
        <v>-5910624.8484269576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-5910624.8484269576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-24627.603535112325</v>
      </c>
      <c r="L1273" s="444">
        <f t="shared" ca="1" si="106"/>
        <v>-5935252.4519620696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-5935252.4519620696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-24730.218549841957</v>
      </c>
      <c r="L1274" s="444">
        <f t="shared" ca="1" si="106"/>
        <v>-5959982.6705119116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-5959982.6705119116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-24833.261127132966</v>
      </c>
      <c r="L1275" s="444">
        <f t="shared" ca="1" si="106"/>
        <v>-5984815.9316390445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-5984815.9316390445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-24936.733048496018</v>
      </c>
      <c r="L1276" s="444">
        <f t="shared" ca="1" si="106"/>
        <v>-6009752.6646875404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-6009752.6646875404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-25040.636102864752</v>
      </c>
      <c r="L1277" s="444">
        <f t="shared" ca="1" si="106"/>
        <v>-6034793.3007904049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-6034793.3007904049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-25144.972086626687</v>
      </c>
      <c r="L1278" s="444">
        <f t="shared" ca="1" si="106"/>
        <v>-6059938.2728770319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-6059938.2728770319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-25249.742803654299</v>
      </c>
      <c r="L1279" s="444">
        <f t="shared" ca="1" si="106"/>
        <v>-6085188.0156806866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-6085188.0156806866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-25354.950065336194</v>
      </c>
      <c r="L1280" s="444">
        <f t="shared" ca="1" si="106"/>
        <v>-6110542.9657460228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-6110542.9657460228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-25460.595690608428</v>
      </c>
      <c r="L1281" s="444">
        <f t="shared" ca="1" si="106"/>
        <v>-6136003.5614366308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-6136003.5614366308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-25566.681505985962</v>
      </c>
      <c r="L1282" s="444">
        <f t="shared" ca="1" si="106"/>
        <v>-6161570.2429426163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-6161570.2429426163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-25673.209345594234</v>
      </c>
      <c r="L1283" s="444">
        <f t="shared" ref="L1283:L1537" ca="1" si="127">I1283-J1283+K1283</f>
        <v>-6187243.4522882104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-6187243.4522882104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-25780.181051200878</v>
      </c>
      <c r="L1284" s="444">
        <f t="shared" ca="1" si="127"/>
        <v>-6213023.6333394116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-6213023.6333394116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-25887.598472247548</v>
      </c>
      <c r="L1285" s="444">
        <f t="shared" ca="1" si="127"/>
        <v>-6238911.2318116594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-6238911.2318116594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-25995.463465881912</v>
      </c>
      <c r="L1286" s="444">
        <f t="shared" ca="1" si="127"/>
        <v>-6264906.6952775409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-6264906.6952775409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-26103.777896989755</v>
      </c>
      <c r="L1287" s="444">
        <f t="shared" ca="1" si="127"/>
        <v>-6291010.473174531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-6291010.473174531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-26212.543638227213</v>
      </c>
      <c r="L1288" s="444">
        <f t="shared" ca="1" si="127"/>
        <v>-6317223.0168127585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-6317223.0168127585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-26321.762570053161</v>
      </c>
      <c r="L1289" s="444">
        <f t="shared" ca="1" si="127"/>
        <v>-6343544.7793828119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-6343544.7793828119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-26431.436580761714</v>
      </c>
      <c r="L1290" s="444">
        <f t="shared" ca="1" si="127"/>
        <v>-6369976.2159635732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-6369976.2159635732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-26541.567566514888</v>
      </c>
      <c r="L1291" s="444">
        <f t="shared" ca="1" si="127"/>
        <v>-6396517.7835300881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-6396517.7835300881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-26652.157431375366</v>
      </c>
      <c r="L1292" s="444">
        <f t="shared" ca="1" si="127"/>
        <v>-6423169.9409614634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-6423169.9409614634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-26763.20808733943</v>
      </c>
      <c r="L1293" s="444">
        <f t="shared" ca="1" si="127"/>
        <v>-6449933.1490488024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-6449933.1490488024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-26874.72145437001</v>
      </c>
      <c r="L1294" s="444">
        <f t="shared" ca="1" si="127"/>
        <v>-6476807.8705031723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-6476807.8705031723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-26986.699460429885</v>
      </c>
      <c r="L1295" s="444">
        <f t="shared" ca="1" si="127"/>
        <v>-6503794.5699636023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-6503794.5699636023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-27099.14404151501</v>
      </c>
      <c r="L1296" s="444">
        <f t="shared" ca="1" si="127"/>
        <v>-6530893.7140051173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-6530893.7140051173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-27212.057141687987</v>
      </c>
      <c r="L1297" s="444">
        <f t="shared" ca="1" si="127"/>
        <v>-6558105.771146805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-6558105.771146805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-27325.440713111686</v>
      </c>
      <c r="L1298" s="444">
        <f t="shared" ca="1" si="127"/>
        <v>-6585431.2118599163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-6585431.2118599163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-27439.296716082983</v>
      </c>
      <c r="L1299" s="444">
        <f t="shared" ca="1" si="127"/>
        <v>-6612870.5085759992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-6612870.5085759992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-27553.627119066667</v>
      </c>
      <c r="L1300" s="444">
        <f t="shared" ca="1" si="127"/>
        <v>-6640424.1356950663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-6640424.1356950663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-27668.433898729443</v>
      </c>
      <c r="L1301" s="444">
        <f t="shared" ca="1" si="127"/>
        <v>-6668092.5695937956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-6668092.5695937956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-27783.719039974148</v>
      </c>
      <c r="L1302" s="444">
        <f t="shared" ca="1" si="127"/>
        <v>-6695876.2886337694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-6695876.2886337694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-27899.484535974039</v>
      </c>
      <c r="L1303" s="444">
        <f t="shared" ca="1" si="127"/>
        <v>-6723775.7731697438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-6723775.7731697438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-28015.732388207263</v>
      </c>
      <c r="L1304" s="444">
        <f t="shared" ca="1" si="127"/>
        <v>-6751791.5055579515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-6751791.5055579515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-28132.464606491467</v>
      </c>
      <c r="L1305" s="444">
        <f t="shared" ca="1" si="127"/>
        <v>-6779923.9701644434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-6779923.9701644434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-28249.683209018513</v>
      </c>
      <c r="L1306" s="444">
        <f t="shared" ca="1" si="127"/>
        <v>-6808173.6533734621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-6808173.6533734621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-28367.390222389422</v>
      </c>
      <c r="L1307" s="444">
        <f t="shared" ca="1" si="127"/>
        <v>-6836541.0435958514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-6836541.0435958514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-28485.58768164938</v>
      </c>
      <c r="L1308" s="444">
        <f t="shared" ca="1" si="127"/>
        <v>-6865026.6312775007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-6865026.6312775007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-28604.277630322918</v>
      </c>
      <c r="L1309" s="444">
        <f t="shared" ca="1" si="127"/>
        <v>-6893630.9089078233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-6893630.9089078233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-28723.462120449261</v>
      </c>
      <c r="L1310" s="444">
        <f t="shared" ca="1" si="127"/>
        <v>-6922354.3710282724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-6922354.3710282724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-28843.143212617797</v>
      </c>
      <c r="L1311" s="444">
        <f t="shared" ca="1" si="127"/>
        <v>-6951197.5142408898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-6951197.5142408898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-28963.322976003707</v>
      </c>
      <c r="L1312" s="444">
        <f t="shared" ca="1" si="127"/>
        <v>-6980160.8372168932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-6980160.8372168932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-29084.00348840372</v>
      </c>
      <c r="L1313" s="444">
        <f t="shared" ca="1" si="127"/>
        <v>-7009244.840705297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-7009244.840705297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-29205.186836272067</v>
      </c>
      <c r="L1314" s="444">
        <f t="shared" ca="1" si="127"/>
        <v>-7038450.0275415694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-7038450.0275415694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-29326.875114756538</v>
      </c>
      <c r="L1315" s="444">
        <f t="shared" ca="1" si="127"/>
        <v>-7067776.9026563261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-7067776.9026563261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-29449.070427734692</v>
      </c>
      <c r="L1316" s="444">
        <f t="shared" ca="1" si="127"/>
        <v>-7097225.9730840605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-7097225.9730840605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-29571.77488785025</v>
      </c>
      <c r="L1317" s="444">
        <f t="shared" ca="1" si="127"/>
        <v>-7126797.747971911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-7126797.747971911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-29694.990616549629</v>
      </c>
      <c r="L1318" s="444">
        <f t="shared" ca="1" si="127"/>
        <v>-7156492.7385884607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-7156492.7385884607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-29818.719744118585</v>
      </c>
      <c r="L1319" s="444">
        <f t="shared" ca="1" si="127"/>
        <v>-7186311.4583325796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-7186311.4583325796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-29942.964409719079</v>
      </c>
      <c r="L1320" s="444">
        <f t="shared" ca="1" si="127"/>
        <v>-7216254.4227422988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-7216254.4227422988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-30067.726761426246</v>
      </c>
      <c r="L1321" s="444">
        <f t="shared" ca="1" si="127"/>
        <v>-7246322.1495037246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-7246322.1495037246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-30193.008956265516</v>
      </c>
      <c r="L1322" s="444">
        <f t="shared" ca="1" si="127"/>
        <v>-7276515.1584599903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-7276515.1584599903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-30318.813160249956</v>
      </c>
      <c r="L1323" s="444">
        <f t="shared" ca="1" si="127"/>
        <v>-7306833.9716202402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-7306833.9716202402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-30445.141548417672</v>
      </c>
      <c r="L1324" s="444">
        <f t="shared" ca="1" si="127"/>
        <v>-7337279.1131686578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-7337279.1131686578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-30571.996304869408</v>
      </c>
      <c r="L1325" s="444">
        <f t="shared" ca="1" si="127"/>
        <v>-7367851.1094735274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-7367851.1094735274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-30699.379622806362</v>
      </c>
      <c r="L1326" s="444">
        <f t="shared" ca="1" si="127"/>
        <v>-7398550.4890963342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-7398550.4890963342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-30827.293704568063</v>
      </c>
      <c r="L1327" s="444">
        <f t="shared" ca="1" si="127"/>
        <v>-7429377.7828009026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-7429377.7828009026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-30955.740761670422</v>
      </c>
      <c r="L1328" s="444">
        <f t="shared" ca="1" si="127"/>
        <v>-7460333.5235625729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-7460333.5235625729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-31084.723014844054</v>
      </c>
      <c r="L1329" s="444">
        <f t="shared" ca="1" si="127"/>
        <v>-7491418.2465774165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-7491418.2465774165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-31214.242694072571</v>
      </c>
      <c r="L1330" s="444">
        <f t="shared" ca="1" si="127"/>
        <v>-7522632.489271489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-7522632.489271489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-31344.302038631198</v>
      </c>
      <c r="L1331" s="444">
        <f t="shared" ca="1" si="127"/>
        <v>-7553976.7913101204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-7553976.7913101204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-31474.9032971255</v>
      </c>
      <c r="L1332" s="444">
        <f t="shared" ca="1" si="127"/>
        <v>-7585451.6946072457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-7585451.6946072457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-31606.048727530193</v>
      </c>
      <c r="L1333" s="444">
        <f t="shared" ca="1" si="127"/>
        <v>-7617057.7433347758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-7617057.7433347758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-31737.740597228232</v>
      </c>
      <c r="L1334" s="444">
        <f t="shared" ca="1" si="127"/>
        <v>-7648795.4839320043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-7648795.4839320043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-31869.981183050018</v>
      </c>
      <c r="L1335" s="444">
        <f t="shared" ca="1" si="127"/>
        <v>-7680665.4651150545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-7680665.4651150545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-32002.772771312724</v>
      </c>
      <c r="L1336" s="444">
        <f t="shared" ca="1" si="127"/>
        <v>-7712668.2378863674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-7712668.2378863674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-32136.117657859864</v>
      </c>
      <c r="L1337" s="444">
        <f t="shared" ca="1" si="127"/>
        <v>-7744804.3555442272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-7744804.3555442272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-32270.018148100946</v>
      </c>
      <c r="L1338" s="444">
        <f t="shared" ca="1" si="127"/>
        <v>-7777074.3736923281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-7777074.3736923281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-32404.47655705137</v>
      </c>
      <c r="L1339" s="444">
        <f t="shared" ca="1" si="127"/>
        <v>-7809478.8502493799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-7809478.8502493799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-32539.495209372421</v>
      </c>
      <c r="L1340" s="444">
        <f t="shared" ca="1" si="127"/>
        <v>-7842018.3454587525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-7842018.3454587525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-32675.076439411467</v>
      </c>
      <c r="L1341" s="444">
        <f t="shared" ca="1" si="127"/>
        <v>-7874693.4218981639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-7874693.4218981639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-32811.222591242346</v>
      </c>
      <c r="L1342" s="444">
        <f t="shared" ca="1" si="127"/>
        <v>-7907504.6444894066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-7907504.6444894066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-32947.936018705863</v>
      </c>
      <c r="L1343" s="444">
        <f t="shared" ca="1" si="127"/>
        <v>-7940452.5805081129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-7940452.5805081129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-33085.219085450473</v>
      </c>
      <c r="L1344" s="444">
        <f t="shared" ca="1" si="127"/>
        <v>-7973537.7995935632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-7973537.7995935632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-33223.074164973179</v>
      </c>
      <c r="L1345" s="444">
        <f t="shared" ca="1" si="127"/>
        <v>-8006760.8737585368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-8006760.8737585368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-33361.503640660572</v>
      </c>
      <c r="L1346" s="444">
        <f t="shared" ca="1" si="127"/>
        <v>-8040122.3773991978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-8040122.3773991978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-33500.509905829997</v>
      </c>
      <c r="L1347" s="444">
        <f t="shared" ca="1" si="127"/>
        <v>-8073622.8873050278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-8073622.8873050278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-33640.095363770946</v>
      </c>
      <c r="L1348" s="444">
        <f t="shared" ca="1" si="127"/>
        <v>-8107262.9826687984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-8107262.9826687984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-33780.262427786656</v>
      </c>
      <c r="L1349" s="444">
        <f t="shared" ca="1" si="127"/>
        <v>-8141043.2450965848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-8141043.2450965848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-33921.013521235771</v>
      </c>
      <c r="L1350" s="444">
        <f t="shared" ca="1" si="127"/>
        <v>-8174964.2586178202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-8174964.2586178202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-34062.351077574247</v>
      </c>
      <c r="L1351" s="444">
        <f t="shared" ca="1" si="127"/>
        <v>-8209026.6096953945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-8209026.6096953945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-34204.277540397474</v>
      </c>
      <c r="L1352" s="444">
        <f t="shared" ca="1" si="127"/>
        <v>-8243230.8872357924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-8243230.8872357924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-34346.795363482466</v>
      </c>
      <c r="L1353" s="444">
        <f t="shared" ca="1" si="127"/>
        <v>-8277577.6825992744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-8277577.6825992744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-34489.907010830313</v>
      </c>
      <c r="L1354" s="444">
        <f t="shared" ca="1" si="127"/>
        <v>-8312067.5896101044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-8312067.5896101044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-34633.614956708763</v>
      </c>
      <c r="L1355" s="444">
        <f t="shared" ca="1" si="127"/>
        <v>-8346701.2045668131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-8346701.2045668131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-34777.921685695052</v>
      </c>
      <c r="L1356" s="444">
        <f t="shared" ca="1" si="127"/>
        <v>-8381479.1262525078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-8381479.1262525078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-34922.829692718784</v>
      </c>
      <c r="L1357" s="444">
        <f t="shared" ca="1" si="127"/>
        <v>-8416401.9559452273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-8416401.9559452273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-35068.341483105112</v>
      </c>
      <c r="L1358" s="444">
        <f t="shared" ca="1" si="127"/>
        <v>-8451470.2974283323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-8451470.2974283323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-35214.459572618049</v>
      </c>
      <c r="L1359" s="444">
        <f t="shared" ca="1" si="127"/>
        <v>-8486684.7570009511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-8486684.7570009511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-35361.186487503961</v>
      </c>
      <c r="L1360" s="444">
        <f t="shared" ca="1" si="127"/>
        <v>-8522045.9434884544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-8522045.9434884544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-35508.524764535228</v>
      </c>
      <c r="L1361" s="444">
        <f t="shared" ca="1" si="127"/>
        <v>-8557554.4682529904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-8557554.4682529904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-35656.476951054123</v>
      </c>
      <c r="L1362" s="444">
        <f t="shared" ca="1" si="127"/>
        <v>-8593210.9452040438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-8593210.9452040438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-35805.04560501685</v>
      </c>
      <c r="L1363" s="444">
        <f t="shared" ca="1" si="127"/>
        <v>-8629015.9908090606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-8629015.9908090606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-35954.233295037753</v>
      </c>
      <c r="L1364" s="444">
        <f t="shared" ca="1" si="127"/>
        <v>-8664970.224104099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-8664970.224104099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-36104.042600433742</v>
      </c>
      <c r="L1365" s="444">
        <f t="shared" ca="1" si="127"/>
        <v>-8701074.2667045332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-8701074.2667045332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-36254.476111268887</v>
      </c>
      <c r="L1366" s="444">
        <f t="shared" ca="1" si="127"/>
        <v>-8737328.7428158019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-8737328.7428158019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-36405.536428399173</v>
      </c>
      <c r="L1367" s="444">
        <f t="shared" ca="1" si="127"/>
        <v>-8773734.2792442013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-8773734.2792442013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-36557.226163517502</v>
      </c>
      <c r="L1368" s="444">
        <f t="shared" ca="1" si="127"/>
        <v>-8810291.5054077189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-8810291.5054077189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-36709.547939198826</v>
      </c>
      <c r="L1369" s="444">
        <f t="shared" ca="1" si="127"/>
        <v>-8847001.053346917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-8847001.053346917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-36862.50438894549</v>
      </c>
      <c r="L1370" s="444">
        <f t="shared" ca="1" si="127"/>
        <v>-8883863.5577358622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-8883863.5577358622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-37016.098157232758</v>
      </c>
      <c r="L1371" s="444">
        <f t="shared" ca="1" si="127"/>
        <v>-8920879.6558930948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-8920879.6558930948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-37170.331899554563</v>
      </c>
      <c r="L1372" s="444">
        <f t="shared" ca="1" si="127"/>
        <v>-8958049.9877926502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-8958049.9877926502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-37325.208282469379</v>
      </c>
      <c r="L1373" s="444">
        <f t="shared" ca="1" si="127"/>
        <v>-8995375.1960751191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-8995375.1960751191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-37480.729983646328</v>
      </c>
      <c r="L1374" s="444">
        <f t="shared" ca="1" si="127"/>
        <v>-9032855.9260587655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-9032855.9260587655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-37636.899691911523</v>
      </c>
      <c r="L1375" s="444">
        <f t="shared" ca="1" si="127"/>
        <v>-9070492.8257506769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-9070492.8257506769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-37793.720107294488</v>
      </c>
      <c r="L1376" s="444">
        <f t="shared" ca="1" si="127"/>
        <v>-9108286.5458579715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-9108286.5458579715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-37951.193941074882</v>
      </c>
      <c r="L1377" s="444">
        <f t="shared" ca="1" si="127"/>
        <v>-9146237.7397990469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-9146237.7397990469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-38109.323915829358</v>
      </c>
      <c r="L1378" s="444">
        <f t="shared" ca="1" si="127"/>
        <v>-9184347.0637148768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-9184347.0637148768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-38268.112765478654</v>
      </c>
      <c r="L1379" s="444">
        <f t="shared" ca="1" si="127"/>
        <v>-9222615.1764803547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-9222615.1764803547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-38427.563235334812</v>
      </c>
      <c r="L1380" s="444">
        <f t="shared" ca="1" si="127"/>
        <v>-9261042.7397156898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-9261042.7397156898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-38587.678082148705</v>
      </c>
      <c r="L1381" s="444">
        <f t="shared" ca="1" si="127"/>
        <v>-9299630.4177978393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-9299630.4177978393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-38748.460074157665</v>
      </c>
      <c r="L1382" s="444">
        <f t="shared" ca="1" si="127"/>
        <v>-9338378.8778719977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-9338378.8778719977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-38909.911991133326</v>
      </c>
      <c r="L1383" s="444">
        <f t="shared" ca="1" si="127"/>
        <v>-9377288.7898631301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-9377288.7898631301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-39072.036624429711</v>
      </c>
      <c r="L1384" s="444">
        <f t="shared" ca="1" si="127"/>
        <v>-9416360.8264875598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-9416360.8264875598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-39234.836777031502</v>
      </c>
      <c r="L1385" s="444">
        <f t="shared" ca="1" si="127"/>
        <v>-9455595.6632645912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-9455595.6632645912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-39398.315263602461</v>
      </c>
      <c r="L1386" s="444">
        <f t="shared" ca="1" si="127"/>
        <v>-9494993.9785281941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-9494993.9785281941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-39562.47491053414</v>
      </c>
      <c r="L1387" s="444">
        <f t="shared" ca="1" si="127"/>
        <v>-9534556.453438729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-9534556.453438729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-39727.318555994701</v>
      </c>
      <c r="L1388" s="444">
        <f t="shared" ca="1" si="127"/>
        <v>-9574283.771994723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-9574283.771994723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-39892.849049978009</v>
      </c>
      <c r="L1389" s="444">
        <f t="shared" ca="1" si="127"/>
        <v>-9614176.621044701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-9614176.621044701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-40059.069254352922</v>
      </c>
      <c r="L1390" s="444">
        <f t="shared" ca="1" si="127"/>
        <v>-9654235.6902990546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-9654235.6902990546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-40225.982042912729</v>
      </c>
      <c r="L1391" s="444">
        <f t="shared" ca="1" si="127"/>
        <v>-9694461.672341967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-9694461.672341967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-40393.590301424862</v>
      </c>
      <c r="L1392" s="444">
        <f t="shared" ca="1" si="127"/>
        <v>-9734855.2626433913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-9734855.2626433913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-40561.896927680798</v>
      </c>
      <c r="L1393" s="444">
        <f t="shared" ca="1" si="127"/>
        <v>-9775417.1595710721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-9775417.1595710721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-40730.904831546133</v>
      </c>
      <c r="L1394" s="444">
        <f t="shared" ca="1" si="127"/>
        <v>-9816148.0644026175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-9816148.0644026175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-40900.616935010905</v>
      </c>
      <c r="L1395" s="444">
        <f t="shared" ca="1" si="127"/>
        <v>-9857048.6813376285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-9857048.6813376285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-41071.036172240121</v>
      </c>
      <c r="L1396" s="444">
        <f t="shared" ca="1" si="127"/>
        <v>-9898119.7175098695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-9898119.7175098695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-41242.165489624458</v>
      </c>
      <c r="L1397" s="444">
        <f t="shared" ca="1" si="127"/>
        <v>-9939361.8829994947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-9939361.8829994947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-41414.007845831227</v>
      </c>
      <c r="L1398" s="444">
        <f t="shared" ca="1" si="127"/>
        <v>-9980775.8908453267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-9980775.8908453267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-41586.566211855526</v>
      </c>
      <c r="L1399" s="444">
        <f t="shared" ca="1" si="127"/>
        <v>-10022362.457057182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-10022362.457057182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-41759.843571071593</v>
      </c>
      <c r="L1400" s="444">
        <f t="shared" ca="1" si="127"/>
        <v>-10064122.300628254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-10064122.300628254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-41933.842919284391</v>
      </c>
      <c r="L1401" s="444">
        <f t="shared" ca="1" si="127"/>
        <v>-10106056.143547539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-10106056.143547539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-42108.567264781414</v>
      </c>
      <c r="L1402" s="444">
        <f t="shared" ca="1" si="127"/>
        <v>-10148164.710812321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-10148164.710812321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-42284.019628384667</v>
      </c>
      <c r="L1403" s="444">
        <f t="shared" ca="1" si="127"/>
        <v>-10190448.730440706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-10190448.730440706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-42460.203043502945</v>
      </c>
      <c r="L1404" s="444">
        <f t="shared" ca="1" si="127"/>
        <v>-10232908.93348421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-10232908.93348421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-42637.120556184207</v>
      </c>
      <c r="L1405" s="444">
        <f t="shared" ca="1" si="127"/>
        <v>-10275546.054040395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-10275546.054040395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-42814.775225168312</v>
      </c>
      <c r="L1406" s="444">
        <f t="shared" ca="1" si="127"/>
        <v>-10318360.829265563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-10318360.829265563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-42993.170121939846</v>
      </c>
      <c r="L1407" s="444">
        <f t="shared" ca="1" si="127"/>
        <v>-10361353.999387503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-10361353.999387503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-43172.308330781263</v>
      </c>
      <c r="L1408" s="444">
        <f t="shared" ca="1" si="127"/>
        <v>-10404526.307718284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-10404526.307718284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-43352.192948826181</v>
      </c>
      <c r="L1409" s="444">
        <f t="shared" ca="1" si="127"/>
        <v>-10447878.50066711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-10447878.50066711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-43532.827086112957</v>
      </c>
      <c r="L1410" s="444">
        <f t="shared" ca="1" si="127"/>
        <v>-10491411.327753223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-10491411.327753223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-43714.213865638434</v>
      </c>
      <c r="L1411" s="444">
        <f t="shared" ca="1" si="127"/>
        <v>-10535125.541618861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-10535125.541618861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-43896.356423411919</v>
      </c>
      <c r="L1412" s="444">
        <f t="shared" ca="1" si="127"/>
        <v>-10579021.898042273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-10579021.898042273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-44079.257908509469</v>
      </c>
      <c r="L1413" s="444">
        <f t="shared" ca="1" si="127"/>
        <v>-10623101.155950783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-10623101.155950783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-44262.921483128259</v>
      </c>
      <c r="L1414" s="444">
        <f t="shared" ca="1" si="127"/>
        <v>-10667364.07743391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-10667364.07743391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-44447.350322641294</v>
      </c>
      <c r="L1415" s="444">
        <f t="shared" ca="1" si="127"/>
        <v>-10711811.427756552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-10711811.427756552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-44632.5476156523</v>
      </c>
      <c r="L1416" s="444">
        <f t="shared" ca="1" si="127"/>
        <v>-10756443.975372205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-10756443.975372205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-44818.516564050849</v>
      </c>
      <c r="L1417" s="444">
        <f t="shared" ca="1" si="127"/>
        <v>-10801262.491936255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-10801262.491936255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-45005.260383067733</v>
      </c>
      <c r="L1418" s="444">
        <f t="shared" ca="1" si="127"/>
        <v>-10846267.752319323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-10846267.752319323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-45192.78230133051</v>
      </c>
      <c r="L1419" s="444">
        <f t="shared" ca="1" si="127"/>
        <v>-10891460.534620654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-10891460.534620654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-45381.08556091939</v>
      </c>
      <c r="L1420" s="444">
        <f t="shared" ca="1" si="127"/>
        <v>-10936841.620181574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-10936841.620181574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-45570.173417423226</v>
      </c>
      <c r="L1421" s="444">
        <f t="shared" ca="1" si="127"/>
        <v>-10982411.793598996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-10982411.793598996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-45760.049139995819</v>
      </c>
      <c r="L1422" s="444">
        <f t="shared" ca="1" si="127"/>
        <v>-11028171.842738992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-11028171.842738992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-45950.716011412464</v>
      </c>
      <c r="L1423" s="444">
        <f t="shared" ca="1" si="127"/>
        <v>-11074122.558750404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-11074122.558750404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-46142.17732812668</v>
      </c>
      <c r="L1424" s="444">
        <f t="shared" ca="1" si="127"/>
        <v>-11120264.736078531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-11120264.736078531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-46334.436400327213</v>
      </c>
      <c r="L1425" s="444">
        <f t="shared" ca="1" si="127"/>
        <v>-11166599.172478858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-11166599.172478858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-46527.496551995246</v>
      </c>
      <c r="L1426" s="444">
        <f t="shared" ca="1" si="127"/>
        <v>-11213126.669030854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-11213126.669030854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-46721.36112096189</v>
      </c>
      <c r="L1427" s="444">
        <f t="shared" ca="1" si="127"/>
        <v>-11259848.030151816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-11259848.030151816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-46916.033458965903</v>
      </c>
      <c r="L1428" s="444">
        <f t="shared" ca="1" si="127"/>
        <v>-11306764.063610783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-11306764.063610783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-47111.516931711594</v>
      </c>
      <c r="L1429" s="444">
        <f t="shared" ca="1" si="127"/>
        <v>-11353875.580542494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-11353875.580542494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-47307.814918927055</v>
      </c>
      <c r="L1430" s="444">
        <f t="shared" ca="1" si="127"/>
        <v>-11401183.395461421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-11401183.395461421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-47504.930814422587</v>
      </c>
      <c r="L1431" s="444">
        <f t="shared" ca="1" si="127"/>
        <v>-11448688.326275844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-11448688.326275844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-47702.86802614935</v>
      </c>
      <c r="L1432" s="444">
        <f t="shared" ca="1" si="127"/>
        <v>-11496391.194301993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-11496391.194301993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-47901.6299762583</v>
      </c>
      <c r="L1433" s="444">
        <f t="shared" ca="1" si="127"/>
        <v>-11544292.82427825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-11544292.82427825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-48101.220101159379</v>
      </c>
      <c r="L1434" s="444">
        <f t="shared" ca="1" si="127"/>
        <v>-11592394.044379409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-11592394.044379409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-48301.641851580869</v>
      </c>
      <c r="L1435" s="444">
        <f t="shared" ca="1" si="127"/>
        <v>-11640695.686230991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-11640695.686230991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-48502.898692629125</v>
      </c>
      <c r="L1436" s="444">
        <f t="shared" ca="1" si="127"/>
        <v>-11689198.584923619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-11689198.584923619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-48704.99410384841</v>
      </c>
      <c r="L1437" s="444">
        <f t="shared" ca="1" si="127"/>
        <v>-11737903.579027468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-11737903.579027468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-48907.931579281118</v>
      </c>
      <c r="L1438" s="444">
        <f t="shared" ca="1" si="127"/>
        <v>-11786811.510606749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-11786811.510606749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-49111.714627528119</v>
      </c>
      <c r="L1439" s="444">
        <f t="shared" ca="1" si="127"/>
        <v>-11835923.225234278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-11835923.225234278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-49316.346771809491</v>
      </c>
      <c r="L1440" s="444">
        <f t="shared" ca="1" si="127"/>
        <v>-11885239.572006088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-11885239.572006088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-49521.831550025367</v>
      </c>
      <c r="L1441" s="444">
        <f t="shared" ca="1" si="127"/>
        <v>-11934761.403556112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-11934761.403556112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-49728.172514817132</v>
      </c>
      <c r="L1442" s="444">
        <f t="shared" ca="1" si="127"/>
        <v>-11984489.576070929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-11984489.576070929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-49935.373233628867</v>
      </c>
      <c r="L1443" s="444">
        <f t="shared" ca="1" si="127"/>
        <v>-12034424.949304558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-12034424.949304558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-50143.43728876899</v>
      </c>
      <c r="L1444" s="444">
        <f t="shared" ca="1" si="127"/>
        <v>-12084568.386593327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-12084568.386593327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-50352.368277472196</v>
      </c>
      <c r="L1445" s="444">
        <f t="shared" ca="1" si="127"/>
        <v>-12134920.754870798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-12134920.754870798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-50562.169811961663</v>
      </c>
      <c r="L1446" s="444">
        <f t="shared" ca="1" si="127"/>
        <v>-12185482.924682761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-12185482.924682761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-50772.845519511502</v>
      </c>
      <c r="L1447" s="444">
        <f t="shared" ca="1" si="127"/>
        <v>-12236255.770202272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-12236255.770202272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-50984.399042509467</v>
      </c>
      <c r="L1448" s="444">
        <f t="shared" ca="1" si="127"/>
        <v>-12287240.169244781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-12287240.169244781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-51196.834038519919</v>
      </c>
      <c r="L1449" s="444">
        <f t="shared" ca="1" si="127"/>
        <v>-12338437.003283301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-12338437.003283301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-51410.15418034709</v>
      </c>
      <c r="L1450" s="444">
        <f t="shared" ca="1" si="127"/>
        <v>-12389847.157463649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-12389847.157463649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-51624.363156098538</v>
      </c>
      <c r="L1451" s="444">
        <f t="shared" ca="1" si="127"/>
        <v>-12441471.520619748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-12441471.520619748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-51839.464669248948</v>
      </c>
      <c r="L1452" s="444">
        <f t="shared" ca="1" si="127"/>
        <v>-12493310.985288996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-12493310.985288996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-52055.462438704148</v>
      </c>
      <c r="L1453" s="444">
        <f t="shared" ca="1" si="127"/>
        <v>-12545366.447727701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-12545366.447727701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-52272.360198865419</v>
      </c>
      <c r="L1454" s="444">
        <f t="shared" ca="1" si="127"/>
        <v>-12597638.807926565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-12597638.807926565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-52490.161699694021</v>
      </c>
      <c r="L1455" s="444">
        <f t="shared" ca="1" si="127"/>
        <v>-12650128.969626259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-12650128.969626259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-52708.870706776077</v>
      </c>
      <c r="L1456" s="444">
        <f t="shared" ca="1" si="127"/>
        <v>-12702837.840333035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-12702837.840333035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-52928.491001387643</v>
      </c>
      <c r="L1457" s="444">
        <f t="shared" ca="1" si="127"/>
        <v>-12755766.331334423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-12755766.331334423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-53149.026380560099</v>
      </c>
      <c r="L1458" s="444">
        <f t="shared" ca="1" si="127"/>
        <v>-12808915.357714983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-12808915.357714983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-53370.480657145759</v>
      </c>
      <c r="L1459" s="444">
        <f t="shared" ca="1" si="127"/>
        <v>-12862285.838372128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-12862285.838372128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-53592.857659883863</v>
      </c>
      <c r="L1460" s="444">
        <f t="shared" ca="1" si="127"/>
        <v>-12915878.696032012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-12915878.696032012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-53816.161233466715</v>
      </c>
      <c r="L1461" s="444">
        <f t="shared" ca="1" si="127"/>
        <v>-12969694.857265478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-12969694.857265478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-54040.395238606157</v>
      </c>
      <c r="L1462" s="444">
        <f t="shared" ca="1" si="127"/>
        <v>-13023735.252504084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-13023735.252504084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-54265.56355210035</v>
      </c>
      <c r="L1463" s="444">
        <f t="shared" ca="1" si="127"/>
        <v>-13078000.816056184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-13078000.816056184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-54491.67006690077</v>
      </c>
      <c r="L1464" s="444">
        <f t="shared" ca="1" si="127"/>
        <v>-13132492.486123085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-13132492.486123085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-54718.718692179515</v>
      </c>
      <c r="L1465" s="444">
        <f t="shared" ca="1" si="127"/>
        <v>-13187211.204815265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-13187211.204815265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-54946.713353396925</v>
      </c>
      <c r="L1466" s="444">
        <f t="shared" ca="1" si="127"/>
        <v>-13242157.918168662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-13242157.918168662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-55175.657992369423</v>
      </c>
      <c r="L1467" s="444">
        <f t="shared" ca="1" si="127"/>
        <v>-13297333.576161031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-13297333.576161031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-55405.556567337633</v>
      </c>
      <c r="L1468" s="444">
        <f t="shared" ca="1" si="127"/>
        <v>-13352739.132728368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-13352739.132728368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-55636.413053034863</v>
      </c>
      <c r="L1469" s="444">
        <f t="shared" ca="1" si="127"/>
        <v>-13408375.545781404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-13408375.545781404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-55868.231440755859</v>
      </c>
      <c r="L1470" s="444">
        <f t="shared" ca="1" si="127"/>
        <v>-13464243.77722216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-13464243.77722216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-56101.01573842566</v>
      </c>
      <c r="L1471" s="444">
        <f t="shared" ca="1" si="127"/>
        <v>-13520344.792960586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-13520344.792960586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-56334.769970669106</v>
      </c>
      <c r="L1472" s="444">
        <f t="shared" ca="1" si="127"/>
        <v>-13576679.562931255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-13576679.562931255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-56569.498178880232</v>
      </c>
      <c r="L1473" s="444">
        <f t="shared" ca="1" si="127"/>
        <v>-13633249.061110135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-13633249.061110135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-56805.204421292226</v>
      </c>
      <c r="L1474" s="444">
        <f t="shared" ca="1" si="127"/>
        <v>-13690054.265531428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-13690054.265531428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-57041.892773047613</v>
      </c>
      <c r="L1475" s="444">
        <f t="shared" ca="1" si="127"/>
        <v>-13747096.158304475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-13747096.158304475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-57279.567326268647</v>
      </c>
      <c r="L1476" s="444">
        <f t="shared" ca="1" si="127"/>
        <v>-13804375.725630743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-13804375.725630743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-57518.232190128088</v>
      </c>
      <c r="L1477" s="444">
        <f t="shared" ca="1" si="127"/>
        <v>-13861893.957820872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-13861893.957820872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-57757.891490920294</v>
      </c>
      <c r="L1478" s="444">
        <f t="shared" ca="1" si="127"/>
        <v>-13919651.849311791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-13919651.849311791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-57998.54937213246</v>
      </c>
      <c r="L1479" s="444">
        <f t="shared" ca="1" si="127"/>
        <v>-13977650.398683924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-13977650.398683924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-58240.20999451635</v>
      </c>
      <c r="L1480" s="444">
        <f t="shared" ca="1" si="127"/>
        <v>-14035890.608678441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-14035890.608678441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-58482.877536160166</v>
      </c>
      <c r="L1481" s="444">
        <f t="shared" ca="1" si="127"/>
        <v>-14094373.486214602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-14094373.486214602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-58726.556192560842</v>
      </c>
      <c r="L1482" s="444">
        <f t="shared" ca="1" si="127"/>
        <v>-14153100.042407162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-14153100.042407162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-58971.250176696507</v>
      </c>
      <c r="L1483" s="444">
        <f t="shared" ca="1" si="127"/>
        <v>-14212071.292583859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-14212071.292583859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-59216.963719099411</v>
      </c>
      <c r="L1484" s="444">
        <f t="shared" ca="1" si="127"/>
        <v>-14271288.256302958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-14271288.256302958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-59463.701067928989</v>
      </c>
      <c r="L1485" s="444">
        <f t="shared" ca="1" si="127"/>
        <v>-14330751.957370887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-14330751.957370887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-59711.466489045357</v>
      </c>
      <c r="L1486" s="444">
        <f t="shared" ca="1" si="127"/>
        <v>-14390463.423859932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-14390463.423859932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-59960.264266083039</v>
      </c>
      <c r="L1487" s="444">
        <f t="shared" ca="1" si="127"/>
        <v>-14450423.688126015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-14450423.688126015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-60210.098700525057</v>
      </c>
      <c r="L1488" s="444">
        <f t="shared" ca="1" si="127"/>
        <v>-14510633.78682654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-14510633.78682654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-60460.97411177725</v>
      </c>
      <c r="L1489" s="444">
        <f t="shared" ca="1" si="127"/>
        <v>-14571094.760938317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-14571094.760938317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-60712.894837242995</v>
      </c>
      <c r="L1490" s="444">
        <f t="shared" ca="1" si="127"/>
        <v>-14631807.65577556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-14631807.65577556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-60965.865232398159</v>
      </c>
      <c r="L1491" s="444">
        <f t="shared" ca="1" si="127"/>
        <v>-14692773.521007959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-14692773.521007959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-61219.889670866483</v>
      </c>
      <c r="L1492" s="444">
        <f t="shared" ca="1" si="127"/>
        <v>-14753993.410678824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-14753993.410678824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-61474.972544495104</v>
      </c>
      <c r="L1493" s="444">
        <f t="shared" ca="1" si="127"/>
        <v>-14815468.383223319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-14815468.383223319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-61731.118263430486</v>
      </c>
      <c r="L1494" s="444">
        <f t="shared" ca="1" si="127"/>
        <v>-14877199.50148675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-14877199.50148675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-61988.33125619479</v>
      </c>
      <c r="L1495" s="444">
        <f t="shared" ca="1" si="127"/>
        <v>-14939187.832742944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-14939187.832742944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-62246.615969762272</v>
      </c>
      <c r="L1496" s="444">
        <f t="shared" ca="1" si="127"/>
        <v>-15001434.448712707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-15001434.448712707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-62505.976869636266</v>
      </c>
      <c r="L1497" s="444">
        <f t="shared" ca="1" si="127"/>
        <v>-15063940.425582344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-15063940.425582344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-62766.418439926434</v>
      </c>
      <c r="L1498" s="444">
        <f t="shared" ca="1" si="127"/>
        <v>-15126706.84402227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-15126706.84402227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-63027.94518342612</v>
      </c>
      <c r="L1499" s="444">
        <f t="shared" ca="1" si="127"/>
        <v>-15189734.789205696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-15189734.789205696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-63290.561621690402</v>
      </c>
      <c r="L1500" s="444">
        <f t="shared" ca="1" si="127"/>
        <v>-15253025.350827387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-15253025.350827387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-63554.272295114111</v>
      </c>
      <c r="L1501" s="444">
        <f t="shared" ca="1" si="127"/>
        <v>-15316579.6231225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-15316579.6231225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-63819.081763010407</v>
      </c>
      <c r="L1502" s="444">
        <f t="shared" ca="1" si="127"/>
        <v>-15380398.704885511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-15380398.704885511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-64084.994603689629</v>
      </c>
      <c r="L1503" s="444">
        <f t="shared" ca="1" si="127"/>
        <v>-15444483.6994892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-15444483.6994892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-64352.015414538342</v>
      </c>
      <c r="L1504" s="444">
        <f t="shared" ca="1" si="127"/>
        <v>-15508835.714903738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-15508835.714903738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-64620.148812098916</v>
      </c>
      <c r="L1505" s="444">
        <f t="shared" ca="1" si="127"/>
        <v>-15573455.863715837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-15573455.863715837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-64889.399432149308</v>
      </c>
      <c r="L1506" s="444">
        <f t="shared" ca="1" si="127"/>
        <v>-15638345.263147986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-15638345.263147986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-65159.771929783274</v>
      </c>
      <c r="L1507" s="444">
        <f t="shared" ca="1" si="127"/>
        <v>-15703505.035077769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-15703505.035077769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-65431.270979490706</v>
      </c>
      <c r="L1508" s="444">
        <f t="shared" ca="1" si="127"/>
        <v>-15768936.306057259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-15768936.306057259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-65703.901275238575</v>
      </c>
      <c r="L1509" s="444">
        <f t="shared" ca="1" si="127"/>
        <v>-15834640.207332497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-15834640.207332497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-65977.667530552062</v>
      </c>
      <c r="L1510" s="444">
        <f t="shared" ca="1" si="127"/>
        <v>-15900617.874863049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-15900617.874863049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-66252.574478596041</v>
      </c>
      <c r="L1511" s="444">
        <f t="shared" ca="1" si="127"/>
        <v>-15966870.449341645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-15966870.449341645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-66528.626872256849</v>
      </c>
      <c r="L1512" s="444">
        <f t="shared" ca="1" si="127"/>
        <v>-16033399.076213902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-16033399.076213902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-66805.829484224596</v>
      </c>
      <c r="L1513" s="444">
        <f t="shared" ca="1" si="127"/>
        <v>-16100204.905698126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-16100204.905698126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-67084.18710707553</v>
      </c>
      <c r="L1514" s="444">
        <f t="shared" ca="1" si="127"/>
        <v>-16167289.092805201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-16167289.092805201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-67363.704553355012</v>
      </c>
      <c r="L1515" s="444">
        <f t="shared" ca="1" si="127"/>
        <v>-16234652.797358556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-16234652.797358556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-67644.386655660652</v>
      </c>
      <c r="L1516" s="444">
        <f t="shared" ca="1" si="127"/>
        <v>-16302297.184014216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-16302297.184014216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-67926.238266725908</v>
      </c>
      <c r="L1517" s="444">
        <f t="shared" ca="1" si="127"/>
        <v>-16370223.422280941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-16370223.422280941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-68209.264259503921</v>
      </c>
      <c r="L1518" s="444">
        <f t="shared" ca="1" si="127"/>
        <v>-16438432.686540445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-16438432.686540445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-68493.469527251844</v>
      </c>
      <c r="L1519" s="444">
        <f t="shared" ca="1" si="127"/>
        <v>-16506926.156067697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-16506926.156067697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-68778.858983615399</v>
      </c>
      <c r="L1520" s="444">
        <f t="shared" ca="1" si="127"/>
        <v>-16575705.015051313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-16575705.015051313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-69065.437562713807</v>
      </c>
      <c r="L1521" s="444">
        <f t="shared" ca="1" si="127"/>
        <v>-16644770.452614026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-16644770.452614026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-69353.210219225104</v>
      </c>
      <c r="L1522" s="444">
        <f t="shared" ca="1" si="127"/>
        <v>-16714123.662833251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-16714123.662833251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-69642.18192847188</v>
      </c>
      <c r="L1523" s="444">
        <f t="shared" ca="1" si="127"/>
        <v>-16783765.844761722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-16783765.844761722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-69932.357686507166</v>
      </c>
      <c r="L1524" s="444">
        <f t="shared" ca="1" si="127"/>
        <v>-16853698.20244823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-16853698.20244823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-70223.742510200958</v>
      </c>
      <c r="L1525" s="444">
        <f t="shared" ca="1" si="127"/>
        <v>-16923921.94495843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-16923921.94495843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-70516.341437326788</v>
      </c>
      <c r="L1526" s="444">
        <f t="shared" ca="1" si="127"/>
        <v>-16994438.286395758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-16994438.286395758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-70810.159526648989</v>
      </c>
      <c r="L1527" s="444">
        <f t="shared" ca="1" si="127"/>
        <v>-17065248.445922408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-17065248.445922408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-71105.201858010027</v>
      </c>
      <c r="L1528" s="444">
        <f t="shared" ca="1" si="127"/>
        <v>-17136353.647780418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-17136353.647780418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-71401.473532418415</v>
      </c>
      <c r="L1529" s="444">
        <f t="shared" ca="1" si="127"/>
        <v>-17207755.121312838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-17207755.121312838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-71698.979672136818</v>
      </c>
      <c r="L1530" s="444">
        <f t="shared" ca="1" si="127"/>
        <v>-17279454.100984976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-17279454.100984976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-71997.72542077073</v>
      </c>
      <c r="L1531" s="444">
        <f t="shared" ca="1" si="127"/>
        <v>-17351451.826405745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-17351451.826405745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-72297.715943357267</v>
      </c>
      <c r="L1532" s="444">
        <f t="shared" ca="1" si="127"/>
        <v>-17423749.542349104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-17423749.542349104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-72598.956426454592</v>
      </c>
      <c r="L1533" s="444">
        <f t="shared" ca="1" si="127"/>
        <v>-17496348.498775557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-17496348.498775557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-72901.452078231479</v>
      </c>
      <c r="L1534" s="444">
        <f t="shared" ca="1" si="127"/>
        <v>-17569249.950853787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-17569249.950853787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-73205.208128557453</v>
      </c>
      <c r="L1535" s="444">
        <f t="shared" ca="1" si="127"/>
        <v>-17642455.158982344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-17642455.158982344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-73510.229829093092</v>
      </c>
      <c r="L1536" s="444">
        <f t="shared" ca="1" si="127"/>
        <v>-17715965.388811436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-17715965.388811436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-73816.522453380981</v>
      </c>
      <c r="L1537" s="444">
        <f t="shared" ca="1" si="127"/>
        <v>-17789781.911264818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-17789781.911264818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-74124.091296936735</v>
      </c>
      <c r="L1538" s="444">
        <f t="shared" ref="L1538:L1792" ca="1" si="132">I1538-J1538+K1538</f>
        <v>-17863906.002561755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-17863906.002561755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-74432.941677340641</v>
      </c>
      <c r="L1539" s="444">
        <f t="shared" ca="1" si="132"/>
        <v>-17938338.944239095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-17938338.944239095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-74743.078934329562</v>
      </c>
      <c r="L1540" s="444">
        <f t="shared" ca="1" si="132"/>
        <v>-18013082.023173425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-18013082.023173425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-75054.508429889276</v>
      </c>
      <c r="L1541" s="444">
        <f t="shared" ca="1" si="132"/>
        <v>-18088136.531603314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-18088136.531603314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-75367.235548347147</v>
      </c>
      <c r="L1542" s="444">
        <f t="shared" ca="1" si="132"/>
        <v>-18163503.767151661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-18163503.767151661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-75681.265696465256</v>
      </c>
      <c r="L1543" s="444">
        <f t="shared" ca="1" si="132"/>
        <v>-18239185.032848127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-18239185.032848127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-75996.604303533866</v>
      </c>
      <c r="L1544" s="444">
        <f t="shared" ca="1" si="132"/>
        <v>-18315181.637151662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-18315181.637151662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-76313.256821465257</v>
      </c>
      <c r="L1545" s="444">
        <f t="shared" ca="1" si="132"/>
        <v>-18391494.893973127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-18391494.893973127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-76631.228724888031</v>
      </c>
      <c r="L1546" s="444">
        <f t="shared" ca="1" si="132"/>
        <v>-18468126.122698016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-18468126.122698016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-76950.525511241736</v>
      </c>
      <c r="L1547" s="444">
        <f t="shared" ca="1" si="132"/>
        <v>-18545076.648209259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-18545076.648209259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-77271.152700871913</v>
      </c>
      <c r="L1548" s="444">
        <f t="shared" ca="1" si="132"/>
        <v>-18622347.80091013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-18622347.80091013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-77593.115837125544</v>
      </c>
      <c r="L1549" s="444">
        <f t="shared" ca="1" si="132"/>
        <v>-18699940.916747257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-18699940.916747257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-77916.420486446907</v>
      </c>
      <c r="L1550" s="444">
        <f t="shared" ca="1" si="132"/>
        <v>-18777857.337233704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-18777857.337233704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-78241.07223847376</v>
      </c>
      <c r="L1551" s="444">
        <f t="shared" ca="1" si="132"/>
        <v>-18856098.409472179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-18856098.409472179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-78567.076706134074</v>
      </c>
      <c r="L1552" s="444">
        <f t="shared" ca="1" si="132"/>
        <v>-18934665.486178312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-18934665.486178312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-78894.439525742971</v>
      </c>
      <c r="L1553" s="444">
        <f t="shared" ca="1" si="132"/>
        <v>-19013559.925704055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-19013559.925704055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-79223.166357100228</v>
      </c>
      <c r="L1554" s="444">
        <f t="shared" ca="1" si="132"/>
        <v>-19092783.092061155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-19092783.092061155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-79553.262883588148</v>
      </c>
      <c r="L1555" s="444">
        <f t="shared" ca="1" si="132"/>
        <v>-19172336.354944743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-19172336.354944743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-79884.734812269759</v>
      </c>
      <c r="L1556" s="444">
        <f t="shared" ca="1" si="132"/>
        <v>-19252221.089757014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-19252221.089757014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-80217.587873987562</v>
      </c>
      <c r="L1557" s="444">
        <f t="shared" ca="1" si="132"/>
        <v>-19332438.677631002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-19332438.677631002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-80551.827823462503</v>
      </c>
      <c r="L1558" s="444">
        <f t="shared" ca="1" si="132"/>
        <v>-19412990.505454466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-19412990.505454466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-80887.460439393602</v>
      </c>
      <c r="L1559" s="444">
        <f t="shared" ca="1" si="132"/>
        <v>-19493877.965893861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-19493877.965893861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-81224.491524557758</v>
      </c>
      <c r="L1560" s="444">
        <f t="shared" ca="1" si="132"/>
        <v>-19575102.457418419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-19575102.457418419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-81562.926905910077</v>
      </c>
      <c r="L1561" s="444">
        <f t="shared" ca="1" si="132"/>
        <v>-19656665.384324331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-19656665.384324331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-81902.77243468471</v>
      </c>
      <c r="L1562" s="444">
        <f t="shared" ca="1" si="132"/>
        <v>-19738568.156759016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-19738568.156759016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-82244.033986495895</v>
      </c>
      <c r="L1563" s="444">
        <f t="shared" ca="1" si="132"/>
        <v>-19820812.190745514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-19820812.190745514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-82586.717461439635</v>
      </c>
      <c r="L1564" s="444">
        <f t="shared" ca="1" si="132"/>
        <v>-19903398.908206955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-19903398.908206955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-82930.828784195648</v>
      </c>
      <c r="L1565" s="444">
        <f t="shared" ca="1" si="132"/>
        <v>-19986329.736991148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-19986329.736991148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-83276.373904129781</v>
      </c>
      <c r="L1566" s="444">
        <f t="shared" ca="1" si="132"/>
        <v>-20069606.11089528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-20069606.11089528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-83623.358795396998</v>
      </c>
      <c r="L1567" s="444">
        <f t="shared" ca="1" si="132"/>
        <v>-20153229.469690677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-20153229.469690677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-83971.789457044491</v>
      </c>
      <c r="L1568" s="444">
        <f t="shared" ca="1" si="132"/>
        <v>-20237201.259147722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-20237201.259147722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-84321.671913115511</v>
      </c>
      <c r="L1569" s="444">
        <f t="shared" ca="1" si="132"/>
        <v>-20321522.931060839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-20321522.931060839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-84673.0122127535</v>
      </c>
      <c r="L1570" s="444">
        <f t="shared" ca="1" si="132"/>
        <v>-20406195.943273593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-20406195.943273593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-85025.81643030663</v>
      </c>
      <c r="L1571" s="444">
        <f t="shared" ca="1" si="132"/>
        <v>-20491221.759703901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-20491221.759703901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-85380.090665432916</v>
      </c>
      <c r="L1572" s="444">
        <f t="shared" ca="1" si="132"/>
        <v>-20576601.850369334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-20576601.850369334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-85735.841043205553</v>
      </c>
      <c r="L1573" s="444">
        <f t="shared" ca="1" si="132"/>
        <v>-20662337.691412538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-20662337.691412538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-86093.073714218903</v>
      </c>
      <c r="L1574" s="444">
        <f t="shared" ca="1" si="132"/>
        <v>-20748430.765126757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-20748430.765126757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-86451.794854694817</v>
      </c>
      <c r="L1575" s="444">
        <f t="shared" ca="1" si="132"/>
        <v>-20834882.55998145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-20834882.55998145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-86812.010666589369</v>
      </c>
      <c r="L1576" s="444">
        <f t="shared" ca="1" si="132"/>
        <v>-20921694.570648041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-20921694.570648041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-87173.727377700168</v>
      </c>
      <c r="L1577" s="444">
        <f t="shared" ca="1" si="132"/>
        <v>-21008868.298025742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-21008868.298025742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-87536.951241773932</v>
      </c>
      <c r="L1578" s="444">
        <f t="shared" ca="1" si="132"/>
        <v>-21096405.249267515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-21096405.249267515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-87901.688538614646</v>
      </c>
      <c r="L1579" s="444">
        <f t="shared" ca="1" si="132"/>
        <v>-21184306.937806129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-21184306.937806129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-88267.945574192199</v>
      </c>
      <c r="L1580" s="444">
        <f t="shared" ca="1" si="132"/>
        <v>-21272574.88338032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-21272574.88338032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-88635.72868075133</v>
      </c>
      <c r="L1581" s="444">
        <f t="shared" ca="1" si="132"/>
        <v>-21361210.612061072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-21361210.612061072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-89005.044216921131</v>
      </c>
      <c r="L1582" s="444">
        <f t="shared" ca="1" si="132"/>
        <v>-21450215.656277992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-21450215.656277992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-89375.898567824959</v>
      </c>
      <c r="L1583" s="444">
        <f t="shared" ca="1" si="132"/>
        <v>-21539591.554845817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-21539591.554845817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-89748.2981451909</v>
      </c>
      <c r="L1584" s="444">
        <f t="shared" ca="1" si="132"/>
        <v>-21629339.852991007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-21629339.852991007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-90122.249387462536</v>
      </c>
      <c r="L1585" s="444">
        <f t="shared" ca="1" si="132"/>
        <v>-21719462.102378469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-21719462.102378469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-90497.758759910284</v>
      </c>
      <c r="L1586" s="444">
        <f t="shared" ca="1" si="132"/>
        <v>-21809959.861138381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-21809959.861138381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-90874.832754743256</v>
      </c>
      <c r="L1587" s="444">
        <f t="shared" ca="1" si="132"/>
        <v>-21900834.693893123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-21900834.693893123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-91253.477891221351</v>
      </c>
      <c r="L1588" s="444">
        <f t="shared" ca="1" si="132"/>
        <v>-21992088.171784345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-21992088.171784345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-91633.700715768107</v>
      </c>
      <c r="L1589" s="444">
        <f t="shared" ca="1" si="132"/>
        <v>-22083721.872500114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-22083721.872500114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-92015.507802083812</v>
      </c>
      <c r="L1590" s="444">
        <f t="shared" ca="1" si="132"/>
        <v>-22175737.380302198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-22175737.380302198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-92398.905751259153</v>
      </c>
      <c r="L1591" s="444">
        <f t="shared" ca="1" si="132"/>
        <v>-22268136.286053456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-22268136.286053456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-92783.901191889396</v>
      </c>
      <c r="L1592" s="444">
        <f t="shared" ca="1" si="132"/>
        <v>-22360920.187245347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-22360920.187245347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-93170.500780188944</v>
      </c>
      <c r="L1593" s="444">
        <f t="shared" ca="1" si="132"/>
        <v>-22454090.688025534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-22454090.688025534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-93558.711200106394</v>
      </c>
      <c r="L1594" s="444">
        <f t="shared" ca="1" si="132"/>
        <v>-22547649.399225641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-22547649.399225641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-93948.539163440175</v>
      </c>
      <c r="L1595" s="444">
        <f t="shared" ca="1" si="132"/>
        <v>-22641597.938389082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-22641597.938389082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-94339.991409954499</v>
      </c>
      <c r="L1596" s="444">
        <f t="shared" ca="1" si="132"/>
        <v>-22735937.929799035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-22735937.929799035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-94733.07470749598</v>
      </c>
      <c r="L1597" s="444">
        <f t="shared" ca="1" si="132"/>
        <v>-22830671.004506532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-22830671.004506532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-95127.795852110547</v>
      </c>
      <c r="L1598" s="444">
        <f t="shared" ca="1" si="132"/>
        <v>-22925798.800358642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-22925798.800358642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-95524.161668161003</v>
      </c>
      <c r="L1599" s="444">
        <f t="shared" ca="1" si="132"/>
        <v>-23021322.962026805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-23021322.962026805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-95922.179008445019</v>
      </c>
      <c r="L1600" s="444">
        <f t="shared" ca="1" si="132"/>
        <v>-23117245.141035251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-23117245.141035251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-96321.85475431355</v>
      </c>
      <c r="L1601" s="444">
        <f t="shared" ca="1" si="132"/>
        <v>-23213566.995789565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-23213566.995789565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-96723.195815789848</v>
      </c>
      <c r="L1602" s="444">
        <f t="shared" ca="1" si="132"/>
        <v>-23310290.191605356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-23310290.191605356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-97126.209131688986</v>
      </c>
      <c r="L1603" s="444">
        <f t="shared" ca="1" si="132"/>
        <v>-23407416.400737043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-23407416.400737043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-97530.901669737679</v>
      </c>
      <c r="L1604" s="444">
        <f t="shared" ca="1" si="132"/>
        <v>-23504947.30240678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-23504947.30240678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-97937.280426694924</v>
      </c>
      <c r="L1605" s="444">
        <f t="shared" ca="1" si="132"/>
        <v>-23602884.582833476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-23602884.582833476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-98345.352428472819</v>
      </c>
      <c r="L1606" s="444">
        <f t="shared" ca="1" si="132"/>
        <v>-23701229.93526195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-23701229.93526195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-98755.124730258118</v>
      </c>
      <c r="L1607" s="444">
        <f t="shared" ca="1" si="132"/>
        <v>-23799985.059992209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-23799985.059992209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-99166.604416634204</v>
      </c>
      <c r="L1608" s="444">
        <f t="shared" ca="1" si="132"/>
        <v>-23899151.664408844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-23899151.664408844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-99579.798601703515</v>
      </c>
      <c r="L1609" s="444">
        <f t="shared" ca="1" si="132"/>
        <v>-23998731.463010546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-23998731.463010546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-99994.71442921061</v>
      </c>
      <c r="L1610" s="444">
        <f t="shared" ca="1" si="132"/>
        <v>-24098726.177439757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-24098726.177439757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-100411.35907266565</v>
      </c>
      <c r="L1611" s="444">
        <f t="shared" ca="1" si="132"/>
        <v>-24199137.536512423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-24199137.536512423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-100829.73973546844</v>
      </c>
      <c r="L1612" s="444">
        <f t="shared" ca="1" si="132"/>
        <v>-24299967.276247893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-24299967.276247893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-101249.86365103288</v>
      </c>
      <c r="L1613" s="444">
        <f t="shared" ca="1" si="132"/>
        <v>-24401217.139898926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-24401217.139898926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-101671.7380829122</v>
      </c>
      <c r="L1614" s="444">
        <f t="shared" ca="1" si="132"/>
        <v>-24502888.877981838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-24502888.877981838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-102095.37032492433</v>
      </c>
      <c r="L1615" s="444">
        <f t="shared" ca="1" si="132"/>
        <v>-24604984.248306762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-24604984.248306762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-102520.76770127818</v>
      </c>
      <c r="L1616" s="444">
        <f t="shared" ca="1" si="132"/>
        <v>-24707505.016008042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-24707505.016008042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-102947.93756670017</v>
      </c>
      <c r="L1617" s="444">
        <f t="shared" ca="1" si="132"/>
        <v>-24810452.953574743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-24810452.953574743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-103376.88730656143</v>
      </c>
      <c r="L1618" s="444">
        <f t="shared" ca="1" si="132"/>
        <v>-24913829.840881303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-24913829.840881303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-103807.62433700543</v>
      </c>
      <c r="L1619" s="444">
        <f t="shared" ca="1" si="132"/>
        <v>-25017637.465218309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-25017637.465218309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-104240.15610507628</v>
      </c>
      <c r="L1620" s="444">
        <f t="shared" ca="1" si="132"/>
        <v>-25121877.621323384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-25121877.621323384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-104674.49008884744</v>
      </c>
      <c r="L1621" s="444">
        <f t="shared" ca="1" si="132"/>
        <v>-25226552.111412231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-25226552.111412231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-105110.63379755097</v>
      </c>
      <c r="L1622" s="444">
        <f t="shared" ca="1" si="132"/>
        <v>-25331662.745209783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-25331662.745209783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-105548.59477170743</v>
      </c>
      <c r="L1623" s="444">
        <f t="shared" ca="1" si="132"/>
        <v>-25437211.339981489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-25437211.339981489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-105988.38058325621</v>
      </c>
      <c r="L1624" s="444">
        <f t="shared" ca="1" si="132"/>
        <v>-25543199.720564745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-25543199.720564745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-106429.99883568643</v>
      </c>
      <c r="L1625" s="444">
        <f t="shared" ca="1" si="132"/>
        <v>-25649629.719400432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-25649629.719400432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-106873.45716416846</v>
      </c>
      <c r="L1626" s="444">
        <f t="shared" ca="1" si="132"/>
        <v>-25756503.1765646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-25756503.1765646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-107318.76323568584</v>
      </c>
      <c r="L1627" s="444">
        <f t="shared" ca="1" si="132"/>
        <v>-25863821.939800285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-25863821.939800285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-107765.92474916785</v>
      </c>
      <c r="L1628" s="444">
        <f t="shared" ca="1" si="132"/>
        <v>-25971587.864549454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-25971587.864549454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-108214.94943562272</v>
      </c>
      <c r="L1629" s="444">
        <f t="shared" ca="1" si="132"/>
        <v>-26079802.813985076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-26079802.813985076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-108665.84505827115</v>
      </c>
      <c r="L1630" s="444">
        <f t="shared" ca="1" si="132"/>
        <v>-26188468.659043346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-26188468.659043346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-109118.61941268061</v>
      </c>
      <c r="L1631" s="444">
        <f t="shared" ca="1" si="132"/>
        <v>-26297587.278456025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-26297587.278456025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-109573.28032690009</v>
      </c>
      <c r="L1632" s="444">
        <f t="shared" ca="1" si="132"/>
        <v>-26407160.558782924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-26407160.558782924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-110029.83566159551</v>
      </c>
      <c r="L1633" s="444">
        <f t="shared" ca="1" si="132"/>
        <v>-26517190.394444518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-26517190.394444518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-110488.29331018549</v>
      </c>
      <c r="L1634" s="444">
        <f t="shared" ca="1" si="132"/>
        <v>-26627678.687754702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-26627678.687754702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-110948.66119897792</v>
      </c>
      <c r="L1635" s="444">
        <f t="shared" ca="1" si="132"/>
        <v>-26738627.348953679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-26738627.348953679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-111410.94728730698</v>
      </c>
      <c r="L1636" s="444">
        <f t="shared" ca="1" si="132"/>
        <v>-26850038.296240985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-26850038.296240985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-111875.15956767077</v>
      </c>
      <c r="L1637" s="444">
        <f t="shared" ca="1" si="132"/>
        <v>-26961913.455808654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-26961913.455808654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-112341.30606586939</v>
      </c>
      <c r="L1638" s="444">
        <f t="shared" ca="1" si="132"/>
        <v>-27074254.761874523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-27074254.761874523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-112809.39484114383</v>
      </c>
      <c r="L1639" s="444">
        <f t="shared" ca="1" si="132"/>
        <v>-27187064.156715665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-27187064.156715665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-113279.43398631527</v>
      </c>
      <c r="L1640" s="444">
        <f t="shared" ca="1" si="132"/>
        <v>-27300343.590701979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-27300343.590701979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-113751.43162792492</v>
      </c>
      <c r="L1641" s="444">
        <f t="shared" ca="1" si="132"/>
        <v>-27414095.022329904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-27414095.022329904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-114225.39592637459</v>
      </c>
      <c r="L1642" s="444">
        <f t="shared" ca="1" si="132"/>
        <v>-27528320.418256279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-27528320.418256279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-114701.33507606783</v>
      </c>
      <c r="L1643" s="444">
        <f t="shared" ca="1" si="132"/>
        <v>-27643021.753332347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-27643021.753332347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-115179.25730555144</v>
      </c>
      <c r="L1644" s="444">
        <f t="shared" ca="1" si="132"/>
        <v>-27758201.010637898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-27758201.010637898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-115659.17087765789</v>
      </c>
      <c r="L1645" s="444">
        <f t="shared" ca="1" si="132"/>
        <v>-27873860.181515556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-27873860.181515556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-116141.08408964815</v>
      </c>
      <c r="L1646" s="444">
        <f t="shared" ca="1" si="132"/>
        <v>-27990001.265605204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-27990001.265605204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-116625.00527335501</v>
      </c>
      <c r="L1647" s="444">
        <f t="shared" ca="1" si="132"/>
        <v>-28106626.270878557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-28106626.270878557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-117110.94279532733</v>
      </c>
      <c r="L1648" s="444">
        <f t="shared" ca="1" si="132"/>
        <v>-28223737.213673886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-28223737.213673886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-117598.90505697455</v>
      </c>
      <c r="L1649" s="444">
        <f t="shared" ca="1" si="132"/>
        <v>-28341336.118730862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-28341336.118730862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-118088.90049471192</v>
      </c>
      <c r="L1650" s="444">
        <f t="shared" ca="1" si="132"/>
        <v>-28459425.019225575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-28459425.019225575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-118580.93758010656</v>
      </c>
      <c r="L1651" s="444">
        <f t="shared" ca="1" si="132"/>
        <v>-28578005.95680568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-28578005.95680568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-119075.02482002368</v>
      </c>
      <c r="L1652" s="444">
        <f t="shared" ca="1" si="132"/>
        <v>-28697080.981625702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-28697080.981625702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-119571.17075677376</v>
      </c>
      <c r="L1653" s="444">
        <f t="shared" ca="1" si="132"/>
        <v>-28816652.152382474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-28816652.152382474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-120069.38396826031</v>
      </c>
      <c r="L1654" s="444">
        <f t="shared" ca="1" si="132"/>
        <v>-28936721.536350735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-28936721.536350735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-120569.67306812806</v>
      </c>
      <c r="L1655" s="444">
        <f t="shared" ca="1" si="132"/>
        <v>-29057291.209418863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-29057291.209418863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-121072.04670591193</v>
      </c>
      <c r="L1656" s="444">
        <f t="shared" ca="1" si="132"/>
        <v>-29178363.256124776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-29178363.256124776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-121576.51356718659</v>
      </c>
      <c r="L1657" s="444">
        <f t="shared" ca="1" si="132"/>
        <v>-29299939.769691963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-29299939.769691963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-122083.08237371649</v>
      </c>
      <c r="L1658" s="444">
        <f t="shared" ca="1" si="132"/>
        <v>-29422022.852065679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-29422022.852065679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-122591.761883607</v>
      </c>
      <c r="L1659" s="444">
        <f t="shared" ca="1" si="132"/>
        <v>-29544614.613949284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-29544614.613949284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-123102.56089145534</v>
      </c>
      <c r="L1660" s="444">
        <f t="shared" ca="1" si="132"/>
        <v>-29667717.174840741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-29667717.174840741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-123615.48822850309</v>
      </c>
      <c r="L1661" s="444">
        <f t="shared" ca="1" si="132"/>
        <v>-29791332.663069244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-29791332.663069244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-124130.55276278852</v>
      </c>
      <c r="L1662" s="444">
        <f t="shared" ca="1" si="132"/>
        <v>-29915463.215832032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-29915463.215832032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-124647.76339930014</v>
      </c>
      <c r="L1663" s="444">
        <f t="shared" ca="1" si="132"/>
        <v>-30040110.979231331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-30040110.979231331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-125167.12908013054</v>
      </c>
      <c r="L1664" s="444">
        <f t="shared" ca="1" si="132"/>
        <v>-30165278.108311463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-30165278.108311463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-125688.6587846311</v>
      </c>
      <c r="L1665" s="444">
        <f t="shared" ca="1" si="132"/>
        <v>-30290966.767096095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-30290966.767096095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-126212.36152956705</v>
      </c>
      <c r="L1666" s="444">
        <f t="shared" ca="1" si="132"/>
        <v>-30417179.128625661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-30417179.128625661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-126738.24636927359</v>
      </c>
      <c r="L1667" s="444">
        <f t="shared" ca="1" si="132"/>
        <v>-30543917.374994934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-30543917.374994934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-127266.32239581223</v>
      </c>
      <c r="L1668" s="444">
        <f t="shared" ca="1" si="132"/>
        <v>-30671183.697390746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-30671183.697390746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-127796.59873912811</v>
      </c>
      <c r="L1669" s="444">
        <f t="shared" ca="1" si="132"/>
        <v>-30798980.296129875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-30798980.296129875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-128329.08456720783</v>
      </c>
      <c r="L1670" s="444">
        <f t="shared" ca="1" si="132"/>
        <v>-30927309.380697083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-30927309.380697083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-128863.78908623784</v>
      </c>
      <c r="L1671" s="444">
        <f t="shared" ca="1" si="132"/>
        <v>-31056173.16978332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-31056173.16978332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-129400.72154076383</v>
      </c>
      <c r="L1672" s="444">
        <f t="shared" ca="1" si="132"/>
        <v>-31185573.891324084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-31185573.891324084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-129939.89121385035</v>
      </c>
      <c r="L1673" s="444">
        <f t="shared" ca="1" si="132"/>
        <v>-31315513.782537933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-31315513.782537933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-130481.30742724141</v>
      </c>
      <c r="L1674" s="444">
        <f t="shared" ca="1" si="132"/>
        <v>-31445995.089965176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-31445995.089965176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-131024.97954152156</v>
      </c>
      <c r="L1675" s="444">
        <f t="shared" ca="1" si="132"/>
        <v>-31577020.069506697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-31577020.069506697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-131570.91695627788</v>
      </c>
      <c r="L1676" s="444">
        <f t="shared" ca="1" si="132"/>
        <v>-31708590.986462977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-31708590.986462977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-132119.12911026241</v>
      </c>
      <c r="L1677" s="444">
        <f t="shared" ca="1" si="132"/>
        <v>-31840710.115573239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-31840710.115573239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-132669.62548155515</v>
      </c>
      <c r="L1678" s="444">
        <f t="shared" ca="1" si="132"/>
        <v>-31973379.741054792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-31973379.741054792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-133222.41558772829</v>
      </c>
      <c r="L1679" s="444">
        <f t="shared" ca="1" si="132"/>
        <v>-32106602.156642519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-32106602.156642519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-133777.50898601051</v>
      </c>
      <c r="L1680" s="444">
        <f t="shared" ca="1" si="132"/>
        <v>-32240379.66562853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-32240379.66562853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-134334.91527345224</v>
      </c>
      <c r="L1681" s="444">
        <f t="shared" ca="1" si="132"/>
        <v>-32374714.580901984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-32374714.580901984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-134894.64408709161</v>
      </c>
      <c r="L1682" s="444">
        <f t="shared" ca="1" si="132"/>
        <v>-32509609.224989075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-32509609.224989075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-135456.70510412115</v>
      </c>
      <c r="L1683" s="444">
        <f t="shared" ca="1" si="132"/>
        <v>-32645065.930093195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-32645065.930093195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-136021.10804205498</v>
      </c>
      <c r="L1684" s="444">
        <f t="shared" ca="1" si="132"/>
        <v>-32781087.038135249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-32781087.038135249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-136587.86265889686</v>
      </c>
      <c r="L1685" s="444">
        <f t="shared" ca="1" si="132"/>
        <v>-32917674.900794145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-32917674.900794145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-137156.97875330894</v>
      </c>
      <c r="L1686" s="444">
        <f t="shared" ca="1" si="132"/>
        <v>-33054831.879547454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-33054831.879547454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-137728.46616478107</v>
      </c>
      <c r="L1687" s="444">
        <f t="shared" ca="1" si="132"/>
        <v>-33192560.345712237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-33192560.345712237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-138302.33477380101</v>
      </c>
      <c r="L1688" s="444">
        <f t="shared" ca="1" si="132"/>
        <v>-33330862.680486038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-33330862.680486038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-138878.59450202517</v>
      </c>
      <c r="L1689" s="444">
        <f t="shared" ca="1" si="132"/>
        <v>-33469741.274988063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-33469741.274988063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-139457.25531245029</v>
      </c>
      <c r="L1690" s="444">
        <f t="shared" ca="1" si="132"/>
        <v>-33609198.530300513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-33609198.530300513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-140038.32720958546</v>
      </c>
      <c r="L1691" s="444">
        <f t="shared" ca="1" si="132"/>
        <v>-33749236.857510097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-33749236.857510097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-140621.82023962541</v>
      </c>
      <c r="L1692" s="444">
        <f t="shared" ca="1" si="132"/>
        <v>-33889858.677749723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-33889858.677749723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-141207.74449062385</v>
      </c>
      <c r="L1693" s="444">
        <f t="shared" ca="1" si="132"/>
        <v>-34031066.422240347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-34031066.422240347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-141796.1100926681</v>
      </c>
      <c r="L1694" s="444">
        <f t="shared" ca="1" si="132"/>
        <v>-34172862.532333016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-34172862.532333016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-142386.92721805425</v>
      </c>
      <c r="L1695" s="444">
        <f t="shared" ca="1" si="132"/>
        <v>-34315249.459551074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-34315249.459551074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-142980.20608146279</v>
      </c>
      <c r="L1696" s="444">
        <f t="shared" ca="1" si="132"/>
        <v>-34458229.665632538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-34458229.665632538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-143575.95694013557</v>
      </c>
      <c r="L1697" s="444">
        <f t="shared" ca="1" si="132"/>
        <v>-34601805.622572675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-34601805.622572675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-144174.19009405281</v>
      </c>
      <c r="L1698" s="444">
        <f t="shared" ca="1" si="132"/>
        <v>-34745979.812666729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-34745979.812666729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-144774.91588611138</v>
      </c>
      <c r="L1699" s="444">
        <f t="shared" ca="1" si="132"/>
        <v>-34890754.728552841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-34890754.728552841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-145378.14470230351</v>
      </c>
      <c r="L1700" s="444">
        <f t="shared" ca="1" si="132"/>
        <v>-35036132.873255141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-35036132.873255141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-145983.88697189643</v>
      </c>
      <c r="L1701" s="444">
        <f t="shared" ca="1" si="132"/>
        <v>-35182116.760227039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-35182116.760227039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-146592.15316761268</v>
      </c>
      <c r="L1702" s="444">
        <f t="shared" ca="1" si="132"/>
        <v>-35328708.913394652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-35328708.913394652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-147202.95380581106</v>
      </c>
      <c r="L1703" s="444">
        <f t="shared" ca="1" si="132"/>
        <v>-35475911.867200464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-35475911.867200464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-147816.29944666859</v>
      </c>
      <c r="L1704" s="444">
        <f t="shared" ca="1" si="132"/>
        <v>-35623728.166647136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-35623728.166647136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-148432.20069436307</v>
      </c>
      <c r="L1705" s="444">
        <f t="shared" ca="1" si="132"/>
        <v>-35772160.367341496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-35772160.367341496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-149050.66819725622</v>
      </c>
      <c r="L1706" s="444">
        <f t="shared" ca="1" si="132"/>
        <v>-35921211.035538755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-35921211.035538755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-149671.71264807816</v>
      </c>
      <c r="L1707" s="444">
        <f t="shared" ca="1" si="132"/>
        <v>-36070882.748186834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-36070882.748186834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-150295.3447841118</v>
      </c>
      <c r="L1708" s="444">
        <f t="shared" ca="1" si="132"/>
        <v>-36221178.092970945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-36221178.092970945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-150921.57538737892</v>
      </c>
      <c r="L1709" s="444">
        <f t="shared" ca="1" si="132"/>
        <v>-36372099.668358326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-36372099.668358326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-151550.41528482636</v>
      </c>
      <c r="L1710" s="444">
        <f t="shared" ca="1" si="132"/>
        <v>-36523650.083643153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-36523650.083643153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-152181.87534851313</v>
      </c>
      <c r="L1711" s="444">
        <f t="shared" ca="1" si="132"/>
        <v>-36675831.958991669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-36675831.958991669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-152815.96649579861</v>
      </c>
      <c r="L1712" s="444">
        <f t="shared" ca="1" si="132"/>
        <v>-36828647.925487466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-36828647.925487466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-153452.69968953112</v>
      </c>
      <c r="L1713" s="444">
        <f t="shared" ca="1" si="132"/>
        <v>-36982100.625176996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-36982100.625176996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-154092.08593823749</v>
      </c>
      <c r="L1714" s="444">
        <f t="shared" ca="1" si="132"/>
        <v>-37136192.711115234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-37136192.711115234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-154734.13629631346</v>
      </c>
      <c r="L1715" s="444">
        <f t="shared" ca="1" si="132"/>
        <v>-37290926.847411551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-37290926.847411551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-155378.86186421479</v>
      </c>
      <c r="L1716" s="444">
        <f t="shared" ca="1" si="132"/>
        <v>-37446305.709275767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-37446305.709275767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-156026.27378864904</v>
      </c>
      <c r="L1717" s="444">
        <f t="shared" ca="1" si="132"/>
        <v>-37602331.983064413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-37602331.983064413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-156676.38326276839</v>
      </c>
      <c r="L1718" s="444">
        <f t="shared" ca="1" si="132"/>
        <v>-37759008.366327181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-37759008.366327181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-157329.20152636326</v>
      </c>
      <c r="L1719" s="444">
        <f t="shared" ca="1" si="132"/>
        <v>-37916337.567853548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-37916337.567853548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-157984.73986605645</v>
      </c>
      <c r="L1720" s="444">
        <f t="shared" ca="1" si="132"/>
        <v>-38074322.307719603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-38074322.307719603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-158643.00961549833</v>
      </c>
      <c r="L1721" s="444">
        <f t="shared" ca="1" si="132"/>
        <v>-38232965.317335099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-38232965.317335099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-159304.02215556291</v>
      </c>
      <c r="L1722" s="444">
        <f t="shared" ca="1" si="132"/>
        <v>-38392269.33949066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-38392269.33949066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-159967.78891454442</v>
      </c>
      <c r="L1723" s="444">
        <f t="shared" ca="1" si="132"/>
        <v>-38552237.128405206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-38552237.128405206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-160634.32136835501</v>
      </c>
      <c r="L1724" s="444">
        <f t="shared" ca="1" si="132"/>
        <v>-38712871.449773557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-38712871.449773557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-161303.63104072315</v>
      </c>
      <c r="L1725" s="444">
        <f t="shared" ca="1" si="132"/>
        <v>-38874175.08081428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-38874175.08081428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-161975.72950339282</v>
      </c>
      <c r="L1726" s="444">
        <f t="shared" ca="1" si="132"/>
        <v>-39036150.810317673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-39036150.810317673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-162650.62837632364</v>
      </c>
      <c r="L1727" s="444">
        <f t="shared" ca="1" si="132"/>
        <v>-39198801.438693993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-39198801.438693993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-163328.33932789165</v>
      </c>
      <c r="L1728" s="444">
        <f t="shared" ca="1" si="132"/>
        <v>-39362129.778021887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-39362129.778021887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-164008.87407509118</v>
      </c>
      <c r="L1729" s="444">
        <f t="shared" ca="1" si="132"/>
        <v>-39526138.652096979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-39526138.652096979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-164692.24438373742</v>
      </c>
      <c r="L1730" s="444">
        <f t="shared" ca="1" si="132"/>
        <v>-39690830.896480717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-39690830.896480717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-165378.46206866964</v>
      </c>
      <c r="L1731" s="444">
        <f t="shared" ca="1" si="132"/>
        <v>-39856209.358549386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-39856209.358549386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-166067.53899395576</v>
      </c>
      <c r="L1732" s="444">
        <f t="shared" ca="1" si="132"/>
        <v>-40022276.897543341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-40022276.897543341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-166759.48707309726</v>
      </c>
      <c r="L1733" s="444">
        <f t="shared" ca="1" si="132"/>
        <v>-40189036.384616435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-40189036.384616435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-167454.31826923514</v>
      </c>
      <c r="L1734" s="444">
        <f t="shared" ca="1" si="132"/>
        <v>-40356490.702885672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-40356490.702885672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-168152.04459535697</v>
      </c>
      <c r="L1735" s="444">
        <f t="shared" ca="1" si="132"/>
        <v>-40524642.747481026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-40524642.747481026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-168852.67811450426</v>
      </c>
      <c r="L1736" s="444">
        <f t="shared" ca="1" si="132"/>
        <v>-40693495.425595529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-40693495.425595529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-169556.23093998138</v>
      </c>
      <c r="L1737" s="444">
        <f t="shared" ca="1" si="132"/>
        <v>-40863051.656535514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-40863051.656535514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-170262.71523556462</v>
      </c>
      <c r="L1738" s="444">
        <f t="shared" ca="1" si="132"/>
        <v>-41033314.371771075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-41033314.371771075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-170972.1432157128</v>
      </c>
      <c r="L1739" s="444">
        <f t="shared" ca="1" si="132"/>
        <v>-41204286.514986791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-41204286.514986791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-171684.52714577829</v>
      </c>
      <c r="L1740" s="444">
        <f t="shared" ca="1" si="132"/>
        <v>-41375971.042132571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-41375971.042132571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-172399.87934221904</v>
      </c>
      <c r="L1741" s="444">
        <f t="shared" ca="1" si="132"/>
        <v>-41548370.921474792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-41548370.921474792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-173118.21217281162</v>
      </c>
      <c r="L1742" s="444">
        <f t="shared" ca="1" si="132"/>
        <v>-41721489.133647606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-41721489.133647606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-173839.53805686501</v>
      </c>
      <c r="L1743" s="444">
        <f t="shared" ca="1" si="132"/>
        <v>-41895328.671704471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-41895328.671704471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-174563.8694654353</v>
      </c>
      <c r="L1744" s="444">
        <f t="shared" ca="1" si="132"/>
        <v>-42069892.541169904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-42069892.541169904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-175291.21892154127</v>
      </c>
      <c r="L1745" s="444">
        <f t="shared" ca="1" si="132"/>
        <v>-42245183.760091446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-42245183.760091446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-176021.59900038101</v>
      </c>
      <c r="L1746" s="444">
        <f t="shared" ca="1" si="132"/>
        <v>-42421205.359091826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-42421205.359091826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-176755.02232954928</v>
      </c>
      <c r="L1747" s="444">
        <f t="shared" ca="1" si="132"/>
        <v>-42597960.381421372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-42597960.381421372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-177491.50158925573</v>
      </c>
      <c r="L1748" s="444">
        <f t="shared" ca="1" si="132"/>
        <v>-42775451.883010626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-42775451.883010626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-178231.04951254427</v>
      </c>
      <c r="L1749" s="444">
        <f t="shared" ca="1" si="132"/>
        <v>-42953682.932523169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-42953682.932523169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-178973.67888551319</v>
      </c>
      <c r="L1750" s="444">
        <f t="shared" ca="1" si="132"/>
        <v>-43132656.611408681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-43132656.611408681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-179719.40254753616</v>
      </c>
      <c r="L1751" s="444">
        <f t="shared" ca="1" si="132"/>
        <v>-43312376.013956219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-43312376.013956219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-180468.23339148425</v>
      </c>
      <c r="L1752" s="444">
        <f t="shared" ca="1" si="132"/>
        <v>-43492844.247347705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-43492844.247347705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-181220.18436394876</v>
      </c>
      <c r="L1753" s="444">
        <f t="shared" ca="1" si="132"/>
        <v>-43674064.431711651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-43674064.431711651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-181975.26846546523</v>
      </c>
      <c r="L1754" s="444">
        <f t="shared" ca="1" si="132"/>
        <v>-43856039.700177118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-43856039.700177118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-182733.49875073798</v>
      </c>
      <c r="L1755" s="444">
        <f t="shared" ca="1" si="132"/>
        <v>-44038773.198927857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-44038773.198927857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-183494.88832886607</v>
      </c>
      <c r="L1756" s="444">
        <f t="shared" ca="1" si="132"/>
        <v>-44222268.087256722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-44222268.087256722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-184259.45036356966</v>
      </c>
      <c r="L1757" s="444">
        <f t="shared" ca="1" si="132"/>
        <v>-44406527.537620291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-44406527.537620291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-185027.19807341788</v>
      </c>
      <c r="L1758" s="444">
        <f t="shared" ca="1" si="132"/>
        <v>-44591554.735693708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-44591554.735693708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-185798.14473205712</v>
      </c>
      <c r="L1759" s="444">
        <f t="shared" ca="1" si="132"/>
        <v>-44777352.880425766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-44777352.880425766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-186572.3036684407</v>
      </c>
      <c r="L1760" s="444">
        <f t="shared" ca="1" si="132"/>
        <v>-44963925.184094205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-44963925.184094205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-187349.68826705919</v>
      </c>
      <c r="L1761" s="444">
        <f t="shared" ca="1" si="132"/>
        <v>-45151274.872361265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-45151274.872361265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-188130.31196817194</v>
      </c>
      <c r="L1762" s="444">
        <f t="shared" ca="1" si="132"/>
        <v>-45339405.184329435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-45339405.184329435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-188914.18826803932</v>
      </c>
      <c r="L1763" s="444">
        <f t="shared" ca="1" si="132"/>
        <v>-45528319.372597471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-45528319.372597471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-189701.33071915613</v>
      </c>
      <c r="L1764" s="444">
        <f t="shared" ca="1" si="132"/>
        <v>-45718020.703316629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-45718020.703316629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-190491.75293048596</v>
      </c>
      <c r="L1765" s="444">
        <f t="shared" ca="1" si="132"/>
        <v>-45908512.456247114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-45908512.456247114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-191285.46856769631</v>
      </c>
      <c r="L1766" s="444">
        <f t="shared" ca="1" si="132"/>
        <v>-46099797.924814813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-46099797.924814813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-192082.49135339505</v>
      </c>
      <c r="L1767" s="444">
        <f t="shared" ca="1" si="132"/>
        <v>-46291880.416168205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-46291880.416168205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-192882.83506736753</v>
      </c>
      <c r="L1768" s="444">
        <f t="shared" ca="1" si="132"/>
        <v>-46484763.251235574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-46484763.251235574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-193686.51354681488</v>
      </c>
      <c r="L1769" s="444">
        <f t="shared" ca="1" si="132"/>
        <v>-46678449.764782391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-46678449.764782391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-194493.5406865933</v>
      </c>
      <c r="L1770" s="444">
        <f t="shared" ca="1" si="132"/>
        <v>-46872943.305468984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-46872943.305468984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-195303.9304394541</v>
      </c>
      <c r="L1771" s="444">
        <f t="shared" ca="1" si="132"/>
        <v>-47068247.235908441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-47068247.235908441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-196117.69681628517</v>
      </c>
      <c r="L1772" s="444">
        <f t="shared" ca="1" si="132"/>
        <v>-47264364.932724729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-47264364.932724729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-196934.85388635303</v>
      </c>
      <c r="L1773" s="444">
        <f t="shared" ca="1" si="132"/>
        <v>-47461299.78661108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-47461299.78661108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-197755.41577754618</v>
      </c>
      <c r="L1774" s="444">
        <f t="shared" ca="1" si="132"/>
        <v>-47659055.202388629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-47659055.202388629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-198579.39667661928</v>
      </c>
      <c r="L1775" s="444">
        <f t="shared" ca="1" si="132"/>
        <v>-47857634.599065252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-47857634.599065252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-199406.81082943856</v>
      </c>
      <c r="L1776" s="444">
        <f t="shared" ca="1" si="132"/>
        <v>-48057041.40989469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-48057041.40989469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-200237.67254122786</v>
      </c>
      <c r="L1777" s="444">
        <f t="shared" ca="1" si="132"/>
        <v>-48257279.082435921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-48257279.082435921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-201071.99617681635</v>
      </c>
      <c r="L1778" s="444">
        <f t="shared" ca="1" si="132"/>
        <v>-48458351.078612737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-48458351.078612737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-201909.79616088641</v>
      </c>
      <c r="L1779" s="444">
        <f t="shared" ca="1" si="132"/>
        <v>-48660260.874773622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-48660260.874773622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-202751.08697822341</v>
      </c>
      <c r="L1780" s="444">
        <f t="shared" ca="1" si="132"/>
        <v>-48863011.961751848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-48863011.961751848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-203595.88317396602</v>
      </c>
      <c r="L1781" s="444">
        <f t="shared" ca="1" si="132"/>
        <v>-49066607.844925813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-49066607.844925813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-204444.19935385755</v>
      </c>
      <c r="L1782" s="444">
        <f t="shared" ca="1" si="132"/>
        <v>-49271052.044279672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-49271052.044279672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-205296.05018449863</v>
      </c>
      <c r="L1783" s="444">
        <f t="shared" ca="1" si="132"/>
        <v>-49476348.094464168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-49476348.094464168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-206151.45039360071</v>
      </c>
      <c r="L1784" s="444">
        <f t="shared" ca="1" si="132"/>
        <v>-49682499.54485777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-49682499.54485777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-207010.41477024072</v>
      </c>
      <c r="L1785" s="444">
        <f t="shared" ca="1" si="132"/>
        <v>-49889509.959628008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-49889509.959628008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-207872.9581651167</v>
      </c>
      <c r="L1786" s="444">
        <f t="shared" ca="1" si="132"/>
        <v>-50097382.917793125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-50097382.917793125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-208739.0954908047</v>
      </c>
      <c r="L1787" s="444">
        <f t="shared" ca="1" si="132"/>
        <v>-50306122.013283931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-50306122.013283931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-209608.84172201637</v>
      </c>
      <c r="L1788" s="444">
        <f t="shared" ca="1" si="132"/>
        <v>-50515730.85500595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-50515730.85500595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-210482.21189585811</v>
      </c>
      <c r="L1789" s="444">
        <f t="shared" ca="1" si="132"/>
        <v>-50726213.06690181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-50726213.06690181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-211359.22111209086</v>
      </c>
      <c r="L1790" s="444">
        <f t="shared" ca="1" si="132"/>
        <v>-50937572.288013898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-50937572.288013898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-212239.88453339125</v>
      </c>
      <c r="L1791" s="444">
        <f t="shared" ca="1" si="132"/>
        <v>-51149812.172547288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-51149812.172547288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-213124.21738561371</v>
      </c>
      <c r="L1792" s="444">
        <f t="shared" ca="1" si="132"/>
        <v>-51362936.389932901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-51362936.389932901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-214012.23495805374</v>
      </c>
      <c r="L1793" s="444">
        <f t="shared" ref="L1793:L2047" ca="1" si="137">I1793-J1793+K1793</f>
        <v>-51576948.624890953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-51576948.624890953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-214903.9526037123</v>
      </c>
      <c r="L1794" s="444">
        <f t="shared" ca="1" si="137"/>
        <v>-51791852.577494666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-51791852.577494666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-215799.38573956111</v>
      </c>
      <c r="L1795" s="444">
        <f t="shared" ca="1" si="137"/>
        <v>-52007651.963234223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-52007651.963234223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-216698.54984680927</v>
      </c>
      <c r="L1796" s="444">
        <f t="shared" ca="1" si="137"/>
        <v>-52224350.513081029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-52224350.513081029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-217601.46047117095</v>
      </c>
      <c r="L1797" s="444">
        <f t="shared" ca="1" si="137"/>
        <v>-52441951.973552197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-52441951.973552197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-218508.13322313415</v>
      </c>
      <c r="L1798" s="444">
        <f t="shared" ca="1" si="137"/>
        <v>-52660460.106775329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-52660460.106775329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-219418.5837782305</v>
      </c>
      <c r="L1799" s="444">
        <f t="shared" ca="1" si="137"/>
        <v>-52879878.690553561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-52879878.690553561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-220332.82787730647</v>
      </c>
      <c r="L1800" s="444">
        <f t="shared" ca="1" si="137"/>
        <v>-53100211.518430866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-53100211.518430866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-221250.88132679526</v>
      </c>
      <c r="L1801" s="444">
        <f t="shared" ca="1" si="137"/>
        <v>-53321462.399757661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-53321462.399757661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-222172.75999899028</v>
      </c>
      <c r="L1802" s="444">
        <f t="shared" ca="1" si="137"/>
        <v>-53543635.159756653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-53543635.159756653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-223098.4798323194</v>
      </c>
      <c r="L1803" s="444">
        <f t="shared" ca="1" si="137"/>
        <v>-53766733.639588974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-53766733.639588974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-224028.05683162072</v>
      </c>
      <c r="L1804" s="444">
        <f t="shared" ca="1" si="137"/>
        <v>-53990761.696420595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-53990761.696420595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-224961.50706841913</v>
      </c>
      <c r="L1805" s="444">
        <f t="shared" ca="1" si="137"/>
        <v>-54215723.203489013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-54215723.203489013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-225898.84668120419</v>
      </c>
      <c r="L1806" s="444">
        <f t="shared" ca="1" si="137"/>
        <v>-54441622.05017022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-54441622.05017022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-226840.09187570921</v>
      </c>
      <c r="L1807" s="444">
        <f t="shared" ca="1" si="137"/>
        <v>-54668462.14204593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-54668462.14204593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-227785.25892519139</v>
      </c>
      <c r="L1808" s="444">
        <f t="shared" ca="1" si="137"/>
        <v>-54896247.400971122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-54896247.400971122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-228734.36417071297</v>
      </c>
      <c r="L1809" s="444">
        <f t="shared" ca="1" si="137"/>
        <v>-55124981.765141837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-55124981.765141837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-229687.42402142432</v>
      </c>
      <c r="L1810" s="444">
        <f t="shared" ca="1" si="137"/>
        <v>-55354669.18916326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-55354669.18916326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-230644.45495484691</v>
      </c>
      <c r="L1811" s="444">
        <f t="shared" ca="1" si="137"/>
        <v>-55585313.644118108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-55585313.644118108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-231605.47351715877</v>
      </c>
      <c r="L1812" s="444">
        <f t="shared" ca="1" si="137"/>
        <v>-55816919.117635265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-55816919.117635265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-232570.49632348027</v>
      </c>
      <c r="L1813" s="444">
        <f t="shared" ca="1" si="137"/>
        <v>-56049489.613958746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-56049489.613958746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-233539.54005816145</v>
      </c>
      <c r="L1814" s="444">
        <f t="shared" ca="1" si="137"/>
        <v>-56283029.154016905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-56283029.154016905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-234512.62147507042</v>
      </c>
      <c r="L1815" s="444">
        <f t="shared" ca="1" si="137"/>
        <v>-56517541.775491975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-56517541.775491975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-235489.75739788322</v>
      </c>
      <c r="L1816" s="444">
        <f t="shared" ca="1" si="137"/>
        <v>-56753031.532889858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-56753031.532889858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-236470.96472037441</v>
      </c>
      <c r="L1817" s="444">
        <f t="shared" ca="1" si="137"/>
        <v>-56989502.497610234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-56989502.497610234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-237456.26040670931</v>
      </c>
      <c r="L1818" s="444">
        <f t="shared" ca="1" si="137"/>
        <v>-57226958.758016944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-57226958.758016944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-238445.66149173726</v>
      </c>
      <c r="L1819" s="444">
        <f t="shared" ca="1" si="137"/>
        <v>-57465404.419508681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-57465404.419508681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-239439.18508128621</v>
      </c>
      <c r="L1820" s="444">
        <f t="shared" ca="1" si="137"/>
        <v>-57704843.604589969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-57704843.604589969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-240436.84835245821</v>
      </c>
      <c r="L1821" s="444">
        <f t="shared" ca="1" si="137"/>
        <v>-57945280.452942424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-57945280.452942424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-241438.66855392678</v>
      </c>
      <c r="L1822" s="444">
        <f t="shared" ca="1" si="137"/>
        <v>-58186719.12149635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-58186719.12149635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-242444.66300623483</v>
      </c>
      <c r="L1823" s="444">
        <f t="shared" ca="1" si="137"/>
        <v>-58429163.784502581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-58429163.784502581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-243454.84910209407</v>
      </c>
      <c r="L1824" s="444">
        <f t="shared" ca="1" si="137"/>
        <v>-58672618.633604676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-58672618.633604676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-244469.24430668613</v>
      </c>
      <c r="L1825" s="444">
        <f t="shared" ca="1" si="137"/>
        <v>-58917087.877911359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-58917087.877911359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-245487.86615796396</v>
      </c>
      <c r="L1826" s="444">
        <f t="shared" ca="1" si="137"/>
        <v>-59162575.744069323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-59162575.744069323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-246510.73226695551</v>
      </c>
      <c r="L1827" s="444">
        <f t="shared" ca="1" si="137"/>
        <v>-59409086.476336278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-59409086.476336278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-247537.86031806783</v>
      </c>
      <c r="L1828" s="444">
        <f t="shared" ca="1" si="137"/>
        <v>-59656624.336654343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-59656624.336654343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-248569.26806939309</v>
      </c>
      <c r="L1829" s="444">
        <f t="shared" ca="1" si="137"/>
        <v>-59905193.604723737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-59905193.604723737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-249604.97335301558</v>
      </c>
      <c r="L1830" s="444">
        <f t="shared" ca="1" si="137"/>
        <v>-60154798.57807675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-60154798.57807675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-250644.99407531982</v>
      </c>
      <c r="L1831" s="444">
        <f t="shared" ca="1" si="137"/>
        <v>-60405443.572152071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-60405443.572152071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-251689.34821730028</v>
      </c>
      <c r="L1832" s="444">
        <f t="shared" ca="1" si="137"/>
        <v>-60657132.920369372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-60657132.920369372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-252738.05383487241</v>
      </c>
      <c r="L1833" s="444">
        <f t="shared" ca="1" si="137"/>
        <v>-60909870.974204242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-60909870.974204242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-253791.12905918431</v>
      </c>
      <c r="L1834" s="444">
        <f t="shared" ca="1" si="137"/>
        <v>-61163662.103263423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-61163662.103263423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-254848.59209693095</v>
      </c>
      <c r="L1835" s="444">
        <f t="shared" ca="1" si="137"/>
        <v>-61418510.695360355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-61418510.695360355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-255910.46123066815</v>
      </c>
      <c r="L1836" s="444">
        <f t="shared" ca="1" si="137"/>
        <v>-61674421.156591021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-61674421.156591021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-256976.75481912922</v>
      </c>
      <c r="L1837" s="444">
        <f t="shared" ca="1" si="137"/>
        <v>-61931397.911410153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-61931397.911410153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-258047.49129754229</v>
      </c>
      <c r="L1838" s="444">
        <f t="shared" ca="1" si="137"/>
        <v>-62189445.402707696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-62189445.402707696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-259122.68917794872</v>
      </c>
      <c r="L1839" s="444">
        <f t="shared" ca="1" si="137"/>
        <v>-62448568.091885641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-62448568.091885641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-260202.36704952348</v>
      </c>
      <c r="L1840" s="444">
        <f t="shared" ca="1" si="137"/>
        <v>-62708770.458935164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-62708770.458935164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-261286.54357889653</v>
      </c>
      <c r="L1841" s="444">
        <f t="shared" ca="1" si="137"/>
        <v>-62970057.002514057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-62970057.002514057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-262375.23751047521</v>
      </c>
      <c r="L1842" s="444">
        <f t="shared" ca="1" si="137"/>
        <v>-63232432.240024529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-63232432.240024529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-263468.46766676882</v>
      </c>
      <c r="L1843" s="444">
        <f t="shared" ca="1" si="137"/>
        <v>-63495900.707691297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-63495900.707691297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-264566.25294871378</v>
      </c>
      <c r="L1844" s="444">
        <f t="shared" ca="1" si="137"/>
        <v>-63760466.960640013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-63760466.960640013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-265668.61233600008</v>
      </c>
      <c r="L1845" s="444">
        <f t="shared" ca="1" si="137"/>
        <v>-64026135.572976016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-64026135.572976016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-266775.56488740002</v>
      </c>
      <c r="L1846" s="444">
        <f t="shared" ca="1" si="137"/>
        <v>-64292911.137863412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-64292911.137863412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-267887.12974109757</v>
      </c>
      <c r="L1847" s="444">
        <f t="shared" ca="1" si="137"/>
        <v>-64560798.267604508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-64560798.267604508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-269003.3261150188</v>
      </c>
      <c r="L1848" s="444">
        <f t="shared" ca="1" si="137"/>
        <v>-64829801.593719527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-64829801.593719527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-270124.17330716469</v>
      </c>
      <c r="L1849" s="444">
        <f t="shared" ca="1" si="137"/>
        <v>-65099925.767026693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-65099925.767026693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-271249.69069594453</v>
      </c>
      <c r="L1850" s="444">
        <f t="shared" ca="1" si="137"/>
        <v>-65371175.457722634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-65371175.457722634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-272379.89774051099</v>
      </c>
      <c r="L1851" s="444">
        <f t="shared" ca="1" si="137"/>
        <v>-65643555.355463147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-65643555.355463147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-273514.81398109643</v>
      </c>
      <c r="L1852" s="444">
        <f t="shared" ca="1" si="137"/>
        <v>-65917070.169444241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-65917070.169444241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-274654.45903935097</v>
      </c>
      <c r="L1853" s="444">
        <f t="shared" ca="1" si="137"/>
        <v>-66191724.628483593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-66191724.628483593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-275798.85261868162</v>
      </c>
      <c r="L1854" s="444">
        <f t="shared" ca="1" si="137"/>
        <v>-66467523.481102273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-66467523.481102273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-276948.01450459281</v>
      </c>
      <c r="L1855" s="444">
        <f t="shared" ca="1" si="137"/>
        <v>-66744471.495606862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-66744471.495606862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-278101.96456502861</v>
      </c>
      <c r="L1856" s="444">
        <f t="shared" ca="1" si="137"/>
        <v>-67022573.460171893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-67022573.460171893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-279260.7227507162</v>
      </c>
      <c r="L1857" s="444">
        <f t="shared" ca="1" si="137"/>
        <v>-67301834.182922617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-67301834.182922617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-280424.30909551092</v>
      </c>
      <c r="L1858" s="444">
        <f t="shared" ca="1" si="137"/>
        <v>-67582258.492018133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-67582258.492018133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-281592.7437167422</v>
      </c>
      <c r="L1859" s="444">
        <f t="shared" ca="1" si="137"/>
        <v>-67863851.23573488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-67863851.23573488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-282766.046815562</v>
      </c>
      <c r="L1860" s="444">
        <f t="shared" ca="1" si="137"/>
        <v>-68146617.282550439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-68146617.282550439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-283944.23867729347</v>
      </c>
      <c r="L1861" s="444">
        <f t="shared" ca="1" si="137"/>
        <v>-68430561.521227732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-68430561.521227732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-285127.33967178222</v>
      </c>
      <c r="L1862" s="444">
        <f t="shared" ca="1" si="137"/>
        <v>-68715688.860899508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-68715688.860899508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-286315.37025374797</v>
      </c>
      <c r="L1863" s="444">
        <f t="shared" ca="1" si="137"/>
        <v>-69002004.23115325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-69002004.23115325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-287508.35096313851</v>
      </c>
      <c r="L1864" s="444">
        <f t="shared" ca="1" si="137"/>
        <v>-69289512.582116395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-69289512.582116395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-288706.30242548499</v>
      </c>
      <c r="L1865" s="444">
        <f t="shared" ca="1" si="137"/>
        <v>-69578218.884541884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-69578218.884541884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-289909.24535225786</v>
      </c>
      <c r="L1866" s="444">
        <f t="shared" ca="1" si="137"/>
        <v>-69868128.129894137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-69868128.129894137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-291117.20054122555</v>
      </c>
      <c r="L1867" s="444">
        <f t="shared" ca="1" si="137"/>
        <v>-70159245.330435365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-70159245.330435365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-292330.18887681403</v>
      </c>
      <c r="L1868" s="444">
        <f t="shared" ca="1" si="137"/>
        <v>-70451575.519312173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-70451575.519312173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-293548.23133046739</v>
      </c>
      <c r="L1869" s="444">
        <f t="shared" ca="1" si="137"/>
        <v>-70745123.750642642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-70745123.750642642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-294771.34896101098</v>
      </c>
      <c r="L1870" s="444">
        <f t="shared" ca="1" si="137"/>
        <v>-71039895.099603653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-71039895.099603653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-295999.56291501521</v>
      </c>
      <c r="L1871" s="444">
        <f t="shared" ca="1" si="137"/>
        <v>-71335894.662518665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-71335894.662518665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-297232.89442716108</v>
      </c>
      <c r="L1872" s="444">
        <f t="shared" ca="1" si="137"/>
        <v>-71633127.556945831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-71633127.556945831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-298471.36482060765</v>
      </c>
      <c r="L1873" s="444">
        <f t="shared" ca="1" si="137"/>
        <v>-71931598.921766445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-71931598.921766445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-299714.9955073602</v>
      </c>
      <c r="L1874" s="444">
        <f t="shared" ca="1" si="137"/>
        <v>-72231313.917273805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-72231313.917273805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-300963.80798864085</v>
      </c>
      <c r="L1875" s="444">
        <f t="shared" ca="1" si="137"/>
        <v>-72532277.725262448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-72532277.725262448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-302217.82385526021</v>
      </c>
      <c r="L1876" s="444">
        <f t="shared" ca="1" si="137"/>
        <v>-72834495.549117714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-72834495.549117714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-303477.06478799047</v>
      </c>
      <c r="L1877" s="444">
        <f t="shared" ca="1" si="137"/>
        <v>-73137972.613905698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-73137972.613905698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-304741.55255794042</v>
      </c>
      <c r="L1878" s="444">
        <f t="shared" ca="1" si="137"/>
        <v>-73442714.166463643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-73442714.166463643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-306011.30902693182</v>
      </c>
      <c r="L1879" s="444">
        <f t="shared" ca="1" si="137"/>
        <v>-73748725.47549057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-73748725.47549057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-307286.35614787735</v>
      </c>
      <c r="L1880" s="444">
        <f t="shared" ca="1" si="137"/>
        <v>-74056011.83163844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-74056011.83163844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-308566.71596516017</v>
      </c>
      <c r="L1881" s="444">
        <f t="shared" ca="1" si="137"/>
        <v>-74364578.547603607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-74364578.547603607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-309852.41061501502</v>
      </c>
      <c r="L1882" s="444">
        <f t="shared" ca="1" si="137"/>
        <v>-74674430.958218619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-74674430.958218619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-311143.46232591092</v>
      </c>
      <c r="L1883" s="444">
        <f t="shared" ca="1" si="137"/>
        <v>-74985574.420544535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-74985574.420544535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-312439.89341893554</v>
      </c>
      <c r="L1884" s="444">
        <f t="shared" ca="1" si="137"/>
        <v>-75298014.313963473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-75298014.313963473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-313741.72630818113</v>
      </c>
      <c r="L1885" s="444">
        <f t="shared" ca="1" si="137"/>
        <v>-75611756.040271655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-75611756.040271655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-315048.98350113188</v>
      </c>
      <c r="L1886" s="444">
        <f t="shared" ca="1" si="137"/>
        <v>-75926805.023772791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-75926805.023772791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-316361.68759905332</v>
      </c>
      <c r="L1887" s="444">
        <f t="shared" ca="1" si="137"/>
        <v>-76243166.711371839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-76243166.711371839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-317679.86129738268</v>
      </c>
      <c r="L1888" s="444">
        <f t="shared" ca="1" si="137"/>
        <v>-76560846.572669223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-76560846.572669223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-319003.52738612174</v>
      </c>
      <c r="L1889" s="444">
        <f t="shared" ca="1" si="137"/>
        <v>-76879850.100055352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-76879850.100055352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-320332.70875023061</v>
      </c>
      <c r="L1890" s="444">
        <f t="shared" ca="1" si="137"/>
        <v>-77200182.808805585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-77200182.808805585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-321667.42837002326</v>
      </c>
      <c r="L1891" s="444">
        <f t="shared" ca="1" si="137"/>
        <v>-77521850.237175614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-77521850.237175614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-323007.70932156505</v>
      </c>
      <c r="L1892" s="444">
        <f t="shared" ca="1" si="137"/>
        <v>-77844857.946497172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-77844857.946497172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-324353.57477707154</v>
      </c>
      <c r="L1893" s="444">
        <f t="shared" ca="1" si="137"/>
        <v>-78169211.521274239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-78169211.521274239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-325705.04800530931</v>
      </c>
      <c r="L1894" s="444">
        <f t="shared" ca="1" si="137"/>
        <v>-78494916.569279552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-78494916.569279552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-327062.15237199812</v>
      </c>
      <c r="L1895" s="444">
        <f t="shared" ca="1" si="137"/>
        <v>-78821978.721651554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-78821978.721651554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-328424.91134021478</v>
      </c>
      <c r="L1896" s="444">
        <f t="shared" ca="1" si="137"/>
        <v>-79150403.632991776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-79150403.632991776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-329793.34847079904</v>
      </c>
      <c r="L1897" s="444">
        <f t="shared" ca="1" si="137"/>
        <v>-79480196.981462568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-79480196.981462568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-331167.48742276069</v>
      </c>
      <c r="L1898" s="444">
        <f t="shared" ca="1" si="137"/>
        <v>-79811364.468885332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-79811364.468885332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-332547.35195368889</v>
      </c>
      <c r="L1899" s="444">
        <f t="shared" ca="1" si="137"/>
        <v>-80143911.820839018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-80143911.820839018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-333932.96592016256</v>
      </c>
      <c r="L1900" s="444">
        <f t="shared" ca="1" si="137"/>
        <v>-80477844.786759183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-80477844.786759183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-335324.35327816324</v>
      </c>
      <c r="L1901" s="444">
        <f t="shared" ca="1" si="137"/>
        <v>-80813169.140037343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-80813169.140037343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-336721.53808348894</v>
      </c>
      <c r="L1902" s="444">
        <f t="shared" ca="1" si="137"/>
        <v>-81149890.678120837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-81149890.678120837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-338124.54449217016</v>
      </c>
      <c r="L1903" s="444">
        <f t="shared" ca="1" si="137"/>
        <v>-81488015.222613007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-81488015.222613007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-339533.39676088752</v>
      </c>
      <c r="L1904" s="444">
        <f t="shared" ca="1" si="137"/>
        <v>-81827548.619373888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-81827548.619373888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-340948.11924739118</v>
      </c>
      <c r="L1905" s="444">
        <f t="shared" ca="1" si="137"/>
        <v>-82168496.73862128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-82168496.73862128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-342368.73641092202</v>
      </c>
      <c r="L1906" s="444">
        <f t="shared" ca="1" si="137"/>
        <v>-82510865.475032195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-82510865.475032195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-343795.27281263412</v>
      </c>
      <c r="L1907" s="444">
        <f t="shared" ca="1" si="137"/>
        <v>-82854660.74784483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-82854660.74784483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-345227.75311602012</v>
      </c>
      <c r="L1908" s="444">
        <f t="shared" ca="1" si="137"/>
        <v>-83199888.500960857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-83199888.500960857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-346666.20208733692</v>
      </c>
      <c r="L1909" s="444">
        <f t="shared" ca="1" si="137"/>
        <v>-83546554.703048199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-83546554.703048199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-348110.64459603414</v>
      </c>
      <c r="L1910" s="444">
        <f t="shared" ca="1" si="137"/>
        <v>-83894665.34764424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-83894665.34764424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-349561.10561518435</v>
      </c>
      <c r="L1911" s="444">
        <f t="shared" ca="1" si="137"/>
        <v>-84244226.453259423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-84244226.453259423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-351017.61022191425</v>
      </c>
      <c r="L1912" s="444">
        <f t="shared" ca="1" si="137"/>
        <v>-84595244.063481331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-84595244.063481331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-352480.18359783886</v>
      </c>
      <c r="L1913" s="444">
        <f t="shared" ca="1" si="137"/>
        <v>-84947724.247079164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-84947724.247079164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-353948.85102949652</v>
      </c>
      <c r="L1914" s="444">
        <f t="shared" ca="1" si="137"/>
        <v>-85301673.098108664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-85301673.098108664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-355423.63790878607</v>
      </c>
      <c r="L1915" s="444">
        <f t="shared" ca="1" si="137"/>
        <v>-85657096.736017451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-85657096.736017451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-356904.56973340607</v>
      </c>
      <c r="L1916" s="444">
        <f t="shared" ca="1" si="137"/>
        <v>-86014001.305750862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-86014001.305750862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-358391.67210729525</v>
      </c>
      <c r="L1917" s="444">
        <f t="shared" ca="1" si="137"/>
        <v>-86372392.977858156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-86372392.977858156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-359884.97074107564</v>
      </c>
      <c r="L1918" s="444">
        <f t="shared" ca="1" si="137"/>
        <v>-86732277.948599234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-86732277.948599234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-361384.49145249679</v>
      </c>
      <c r="L1919" s="444">
        <f t="shared" ca="1" si="137"/>
        <v>-87093662.440051734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-87093662.440051734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-362890.26016688225</v>
      </c>
      <c r="L1920" s="444">
        <f t="shared" ca="1" si="137"/>
        <v>-87456552.700218618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-87456552.700218618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-364402.30291757756</v>
      </c>
      <c r="L1921" s="444">
        <f t="shared" ca="1" si="137"/>
        <v>-87820955.003136203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-87820955.003136203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-365920.64584640082</v>
      </c>
      <c r="L1922" s="444">
        <f t="shared" ca="1" si="137"/>
        <v>-88186875.648982599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-88186875.648982599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-367445.31520409416</v>
      </c>
      <c r="L1923" s="444">
        <f t="shared" ca="1" si="137"/>
        <v>-88554320.964186698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-88554320.964186698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-368976.33735077793</v>
      </c>
      <c r="L1924" s="444">
        <f t="shared" ca="1" si="137"/>
        <v>-88923297.301537469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-88923297.301537469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-370513.73875640612</v>
      </c>
      <c r="L1925" s="444">
        <f t="shared" ca="1" si="137"/>
        <v>-89293811.040293872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-89293811.040293872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-372057.54600122449</v>
      </c>
      <c r="L1926" s="444">
        <f t="shared" ca="1" si="137"/>
        <v>-89665868.586295098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-89665868.586295098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-373607.78577622958</v>
      </c>
      <c r="L1927" s="444">
        <f t="shared" ca="1" si="137"/>
        <v>-90039476.372071326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-90039476.372071326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-375164.48488363053</v>
      </c>
      <c r="L1928" s="444">
        <f t="shared" ca="1" si="137"/>
        <v>-90414640.856954962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-90414640.856954962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-376727.67023731233</v>
      </c>
      <c r="L1929" s="444">
        <f t="shared" ca="1" si="137"/>
        <v>-90791368.52719228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-90791368.52719228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-378297.36886330118</v>
      </c>
      <c r="L1930" s="444">
        <f t="shared" ca="1" si="137"/>
        <v>-91169665.896055579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-91169665.896055579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-379873.60790023155</v>
      </c>
      <c r="L1931" s="444">
        <f t="shared" ca="1" si="137"/>
        <v>-91549539.503955811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-91549539.503955811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-381456.41459981585</v>
      </c>
      <c r="L1932" s="444">
        <f t="shared" ca="1" si="137"/>
        <v>-91930995.918555632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-91930995.918555632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-383045.81632731511</v>
      </c>
      <c r="L1933" s="444">
        <f t="shared" ca="1" si="137"/>
        <v>-92314041.734882951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-92314041.734882951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-384641.84056201228</v>
      </c>
      <c r="L1934" s="444">
        <f t="shared" ca="1" si="137"/>
        <v>-92698683.575444967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-92698683.575444967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-386244.51489768736</v>
      </c>
      <c r="L1935" s="444">
        <f t="shared" ca="1" si="137"/>
        <v>-93084928.090342656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-93084928.090342656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-387853.86704309442</v>
      </c>
      <c r="L1936" s="444">
        <f t="shared" ca="1" si="137"/>
        <v>-93472781.957385749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-93472781.957385749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-389469.9248224406</v>
      </c>
      <c r="L1937" s="444">
        <f t="shared" ca="1" si="137"/>
        <v>-93862251.882208183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-93862251.882208183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-391092.71617586742</v>
      </c>
      <c r="L1938" s="444">
        <f t="shared" ca="1" si="137"/>
        <v>-94253344.598384053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-94253344.598384053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-392722.26915993355</v>
      </c>
      <c r="L1939" s="444">
        <f t="shared" ca="1" si="137"/>
        <v>-94646066.86754398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-94646066.86754398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-394358.61194809992</v>
      </c>
      <c r="L1940" s="444">
        <f t="shared" ca="1" si="137"/>
        <v>-95040425.479492083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-95040425.479492083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-396001.77283121704</v>
      </c>
      <c r="L1941" s="444">
        <f t="shared" ca="1" si="137"/>
        <v>-95436427.2523233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-95436427.2523233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-397651.78021801374</v>
      </c>
      <c r="L1942" s="444">
        <f t="shared" ca="1" si="137"/>
        <v>-95834079.03254132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-95834079.03254132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-399308.66263558884</v>
      </c>
      <c r="L1943" s="444">
        <f t="shared" ca="1" si="137"/>
        <v>-96233387.695176914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-96233387.695176914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-400972.44872990379</v>
      </c>
      <c r="L1944" s="444">
        <f t="shared" ca="1" si="137"/>
        <v>-96634360.143906817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-96634360.143906817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-402643.16726627841</v>
      </c>
      <c r="L1945" s="444">
        <f t="shared" ca="1" si="137"/>
        <v>-97037003.311173096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-97037003.311173096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-404320.8471298879</v>
      </c>
      <c r="L1946" s="444">
        <f t="shared" ca="1" si="137"/>
        <v>-97441324.158302978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-97441324.158302978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-406005.51732626243</v>
      </c>
      <c r="L1947" s="444">
        <f t="shared" ca="1" si="137"/>
        <v>-97847329.675629243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-97847329.675629243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-407697.20698178851</v>
      </c>
      <c r="L1948" s="444">
        <f t="shared" ca="1" si="137"/>
        <v>-98255026.882611036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-98255026.882611036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-409395.94534421264</v>
      </c>
      <c r="L1949" s="444">
        <f t="shared" ca="1" si="137"/>
        <v>-98664422.827955246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-98664422.827955246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-411101.76178314688</v>
      </c>
      <c r="L1950" s="444">
        <f t="shared" ca="1" si="137"/>
        <v>-99075524.589738399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-99075524.589738399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-412814.68579057668</v>
      </c>
      <c r="L1951" s="444">
        <f t="shared" ca="1" si="137"/>
        <v>-99488339.275528982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-99488339.275528982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-414534.74698137073</v>
      </c>
      <c r="L1952" s="444">
        <f t="shared" ca="1" si="137"/>
        <v>-99902874.02251035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-99902874.02251035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-416261.97509379312</v>
      </c>
      <c r="L1953" s="444">
        <f t="shared" ca="1" si="137"/>
        <v>-100319135.99760415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-100319135.99760415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-417996.39999001729</v>
      </c>
      <c r="L1954" s="444">
        <f t="shared" ca="1" si="137"/>
        <v>-100737132.39759417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-100737132.39759417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-419738.05165664235</v>
      </c>
      <c r="L1955" s="444">
        <f t="shared" ca="1" si="137"/>
        <v>-101156870.44925082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-101156870.44925082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-421486.96020521171</v>
      </c>
      <c r="L1956" s="444">
        <f t="shared" ca="1" si="137"/>
        <v>-101578357.40945603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-101578357.40945603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-423243.15587273345</v>
      </c>
      <c r="L1957" s="444">
        <f t="shared" ca="1" si="137"/>
        <v>-102001600.56532876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-102001600.56532876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-425006.66902220319</v>
      </c>
      <c r="L1958" s="444">
        <f t="shared" ca="1" si="137"/>
        <v>-102426607.23435096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-102426607.23435096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-426777.530143129</v>
      </c>
      <c r="L1959" s="444">
        <f t="shared" ca="1" si="137"/>
        <v>-102853384.76449409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-102853384.76449409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-428555.76985205873</v>
      </c>
      <c r="L1960" s="444">
        <f t="shared" ca="1" si="137"/>
        <v>-103281940.53434615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-103281940.53434615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-430341.41889310896</v>
      </c>
      <c r="L1961" s="444">
        <f t="shared" ca="1" si="137"/>
        <v>-103712281.95323926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-103712281.95323926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-432134.50813849689</v>
      </c>
      <c r="L1962" s="444">
        <f t="shared" ca="1" si="137"/>
        <v>-104144416.46137775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-104144416.46137775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-433935.06858907396</v>
      </c>
      <c r="L1963" s="444">
        <f t="shared" ca="1" si="137"/>
        <v>-104578351.52996683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-104578351.52996683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-435743.13137486181</v>
      </c>
      <c r="L1964" s="444">
        <f t="shared" ca="1" si="137"/>
        <v>-105014094.6613417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-105014094.6613417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-437558.7277555904</v>
      </c>
      <c r="L1965" s="444">
        <f t="shared" ca="1" si="137"/>
        <v>-105451653.38909729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-105451653.38909729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-439381.88912123867</v>
      </c>
      <c r="L1966" s="444">
        <f t="shared" ca="1" si="137"/>
        <v>-105891035.27821852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-105891035.27821852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-441212.64699257718</v>
      </c>
      <c r="L1967" s="444">
        <f t="shared" ca="1" si="137"/>
        <v>-106332247.9252111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-106332247.9252111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-443051.03302171297</v>
      </c>
      <c r="L1968" s="444">
        <f t="shared" ca="1" si="137"/>
        <v>-106775298.95823282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-106775298.95823282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-444897.07899263676</v>
      </c>
      <c r="L1969" s="444">
        <f t="shared" ca="1" si="137"/>
        <v>-107220196.03722546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-107220196.03722546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-446750.81682177278</v>
      </c>
      <c r="L1970" s="444">
        <f t="shared" ca="1" si="137"/>
        <v>-107666946.85404722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-107666946.85404722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-448612.27855853009</v>
      </c>
      <c r="L1971" s="444">
        <f t="shared" ca="1" si="137"/>
        <v>-108115559.13260576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-108115559.13260576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-450481.4963858574</v>
      </c>
      <c r="L1972" s="444">
        <f t="shared" ca="1" si="137"/>
        <v>-108566040.62899162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-108566040.62899162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-452358.50262079842</v>
      </c>
      <c r="L1973" s="444">
        <f t="shared" ca="1" si="137"/>
        <v>-109018399.13161242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-109018399.13161242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-454243.32971505175</v>
      </c>
      <c r="L1974" s="444">
        <f t="shared" ca="1" si="137"/>
        <v>-109472642.46132748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-109472642.46132748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-456136.01025553123</v>
      </c>
      <c r="L1975" s="444">
        <f t="shared" ca="1" si="137"/>
        <v>-109928778.47158301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-109928778.47158301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-458036.57696492918</v>
      </c>
      <c r="L1976" s="444">
        <f t="shared" ca="1" si="137"/>
        <v>-110386815.04854794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-110386815.04854794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-459945.06270228309</v>
      </c>
      <c r="L1977" s="444">
        <f t="shared" ca="1" si="137"/>
        <v>-110846760.11125022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-110846760.11125022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-461861.50046354259</v>
      </c>
      <c r="L1978" s="444">
        <f t="shared" ca="1" si="137"/>
        <v>-111308621.61171377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-111308621.61171377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-463785.92338214064</v>
      </c>
      <c r="L1979" s="444">
        <f t="shared" ca="1" si="137"/>
        <v>-111772407.5350959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-111772407.5350959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-465718.36472956632</v>
      </c>
      <c r="L1980" s="444">
        <f t="shared" ca="1" si="137"/>
        <v>-112238125.89982547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-112238125.89982547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-467658.85791593947</v>
      </c>
      <c r="L1981" s="444">
        <f t="shared" ca="1" si="137"/>
        <v>-112705784.75774141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-112705784.75774141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-469607.43649058917</v>
      </c>
      <c r="L1982" s="444">
        <f t="shared" ca="1" si="137"/>
        <v>-113175392.194232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-113175392.194232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-471564.13414263335</v>
      </c>
      <c r="L1983" s="444">
        <f t="shared" ca="1" si="137"/>
        <v>-113646956.32837464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-113646956.32837464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-473528.98470156098</v>
      </c>
      <c r="L1984" s="444">
        <f t="shared" ca="1" si="137"/>
        <v>-114120485.3130762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-114120485.3130762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-475502.02213781746</v>
      </c>
      <c r="L1985" s="444">
        <f t="shared" ca="1" si="137"/>
        <v>-114595987.33521402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-114595987.33521402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-477483.28056339175</v>
      </c>
      <c r="L1986" s="444">
        <f t="shared" ca="1" si="137"/>
        <v>-115073470.6157774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-115073470.6157774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-479472.7942324059</v>
      </c>
      <c r="L1987" s="444">
        <f t="shared" ca="1" si="137"/>
        <v>-115552943.41000982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-115552943.41000982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-481470.59754170757</v>
      </c>
      <c r="L1988" s="444">
        <f t="shared" ca="1" si="137"/>
        <v>-116034414.00755152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-116034414.00755152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-483476.72503146465</v>
      </c>
      <c r="L1989" s="444">
        <f t="shared" ca="1" si="137"/>
        <v>-116517890.73258299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-116517890.73258299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-485491.21138576244</v>
      </c>
      <c r="L1990" s="444">
        <f t="shared" ca="1" si="137"/>
        <v>-117003381.94396874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-117003381.94396874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-487514.09143320308</v>
      </c>
      <c r="L1991" s="444">
        <f t="shared" ca="1" si="137"/>
        <v>-117490896.03540194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-117490896.03540194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-489545.40014750807</v>
      </c>
      <c r="L1992" s="444">
        <f t="shared" ca="1" si="137"/>
        <v>-117980441.43554945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-117980441.43554945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-491585.17264812271</v>
      </c>
      <c r="L1993" s="444">
        <f t="shared" ca="1" si="137"/>
        <v>-118472026.60819757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-118472026.60819757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-493633.44420082326</v>
      </c>
      <c r="L1994" s="444">
        <f t="shared" ca="1" si="137"/>
        <v>-118965660.0523984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-118965660.0523984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-495690.25021832663</v>
      </c>
      <c r="L1995" s="444">
        <f t="shared" ca="1" si="137"/>
        <v>-119461350.30261673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-119461350.30261673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-497755.62626090302</v>
      </c>
      <c r="L1996" s="444">
        <f t="shared" ca="1" si="137"/>
        <v>-119959105.92887764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-119959105.92887764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-499829.60803699016</v>
      </c>
      <c r="L1997" s="444">
        <f t="shared" ca="1" si="137"/>
        <v>-120458935.53691463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-120458935.53691463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-501912.23140381096</v>
      </c>
      <c r="L1998" s="444">
        <f t="shared" ca="1" si="137"/>
        <v>-120960847.76831844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-120960847.76831844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-504003.53236799355</v>
      </c>
      <c r="L1999" s="444">
        <f t="shared" ca="1" si="137"/>
        <v>-121464851.30068643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-121464851.30068643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-506103.54708619346</v>
      </c>
      <c r="L2000" s="444">
        <f t="shared" ca="1" si="137"/>
        <v>-121970954.84777263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-121970954.84777263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-508212.31186571927</v>
      </c>
      <c r="L2001" s="444">
        <f t="shared" ca="1" si="137"/>
        <v>-122479167.15963835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-122479167.15963835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-510329.86316515977</v>
      </c>
      <c r="L2002" s="444">
        <f t="shared" ca="1" si="137"/>
        <v>-122989497.0228035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-122989497.0228035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-512456.23759501457</v>
      </c>
      <c r="L2003" s="444">
        <f t="shared" ca="1" si="137"/>
        <v>-123501953.26039852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-123501953.26039852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-514591.47191832715</v>
      </c>
      <c r="L2004" s="444">
        <f t="shared" ca="1" si="137"/>
        <v>-124016544.73231685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-124016544.73231685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-516735.60305132018</v>
      </c>
      <c r="L2005" s="444">
        <f t="shared" ca="1" si="137"/>
        <v>-124533280.33536817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-124533280.33536817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-518888.66806403396</v>
      </c>
      <c r="L2006" s="444">
        <f t="shared" ca="1" si="137"/>
        <v>-125052169.0034322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-125052169.0034322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-521050.70418096741</v>
      </c>
      <c r="L2007" s="444">
        <f t="shared" ca="1" si="137"/>
        <v>-125573219.70761317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-125573219.70761317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-523221.74878172152</v>
      </c>
      <c r="L2008" s="444">
        <f t="shared" ca="1" si="137"/>
        <v>-126096441.4563949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-126096441.4563949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-525401.83940164547</v>
      </c>
      <c r="L2009" s="444">
        <f t="shared" ca="1" si="137"/>
        <v>-126621843.29579654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-126621843.29579654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-527591.01373248547</v>
      </c>
      <c r="L2010" s="444">
        <f t="shared" ca="1" si="137"/>
        <v>-127149434.30952904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-127149434.30952904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-529789.3096230377</v>
      </c>
      <c r="L2011" s="444">
        <f t="shared" ca="1" si="137"/>
        <v>-127679223.61915207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-127679223.61915207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-531996.76507980027</v>
      </c>
      <c r="L2012" s="444">
        <f t="shared" ca="1" si="137"/>
        <v>-128211220.38423187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-128211220.38423187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-534213.41826763272</v>
      </c>
      <c r="L2013" s="444">
        <f t="shared" ca="1" si="137"/>
        <v>-128745433.8024995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-128745433.8024995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-536439.30751041463</v>
      </c>
      <c r="L2014" s="444">
        <f t="shared" ca="1" si="137"/>
        <v>-129281873.11000992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-129281873.11000992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-538674.47129170795</v>
      </c>
      <c r="L2015" s="444">
        <f t="shared" ca="1" si="137"/>
        <v>-129820547.58130163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-129820547.58130163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-540918.94825542346</v>
      </c>
      <c r="L2016" s="444">
        <f t="shared" ca="1" si="137"/>
        <v>-130361466.52955705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-130361466.52955705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-543172.77720648772</v>
      </c>
      <c r="L2017" s="444">
        <f t="shared" ca="1" si="137"/>
        <v>-130904639.30676353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-130904639.30676353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-545435.99711151468</v>
      </c>
      <c r="L2018" s="444">
        <f t="shared" ca="1" si="137"/>
        <v>-131450075.30387504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-131450075.30387504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-547708.64709947933</v>
      </c>
      <c r="L2019" s="444">
        <f t="shared" ca="1" si="137"/>
        <v>-131997783.95097452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-131997783.95097452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-549990.7664623938</v>
      </c>
      <c r="L2020" s="444">
        <f t="shared" ca="1" si="137"/>
        <v>-132547774.71743692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-132547774.71743692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-552282.39465598715</v>
      </c>
      <c r="L2021" s="444">
        <f t="shared" ca="1" si="137"/>
        <v>-133100057.11209291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-133100057.11209291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-554583.57130038715</v>
      </c>
      <c r="L2022" s="444">
        <f t="shared" ca="1" si="137"/>
        <v>-133654640.6833933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-133654640.6833933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-556894.33618080546</v>
      </c>
      <c r="L2023" s="444">
        <f t="shared" ca="1" si="137"/>
        <v>-134211535.01957411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-134211535.01957411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-559214.72924822546</v>
      </c>
      <c r="L2024" s="444">
        <f t="shared" ca="1" si="137"/>
        <v>-134770749.74882233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-134770749.74882233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-561544.790620093</v>
      </c>
      <c r="L2025" s="444">
        <f t="shared" ca="1" si="137"/>
        <v>-135332294.53944242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-135332294.53944242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-563884.56058101007</v>
      </c>
      <c r="L2026" s="444">
        <f t="shared" ca="1" si="137"/>
        <v>-135896179.10002342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-135896179.10002342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-566234.0795834309</v>
      </c>
      <c r="L2027" s="444">
        <f t="shared" ca="1" si="137"/>
        <v>-136462413.17960685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-136462413.17960685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-568593.38824836188</v>
      </c>
      <c r="L2028" s="444">
        <f t="shared" ca="1" si="137"/>
        <v>-137031006.56785521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-137031006.56785521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-570962.52736606332</v>
      </c>
      <c r="L2029" s="444">
        <f t="shared" ca="1" si="137"/>
        <v>-137601969.09522128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-137601969.09522128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-573341.53789675538</v>
      </c>
      <c r="L2030" s="444">
        <f t="shared" ca="1" si="137"/>
        <v>-138175310.63311803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-138175310.63311803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-575730.46097132517</v>
      </c>
      <c r="L2031" s="444">
        <f t="shared" ca="1" si="137"/>
        <v>-138751041.09408936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-138751041.09408936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-578129.33789203898</v>
      </c>
      <c r="L2032" s="444">
        <f t="shared" ca="1" si="137"/>
        <v>-139329170.43198138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-139329170.43198138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-580538.21013325581</v>
      </c>
      <c r="L2033" s="444">
        <f t="shared" ca="1" si="137"/>
        <v>-139909708.64211464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-139909708.64211464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-582957.11934214435</v>
      </c>
      <c r="L2034" s="444">
        <f t="shared" ca="1" si="137"/>
        <v>-140492665.76145679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-140492665.76145679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-585386.10733940324</v>
      </c>
      <c r="L2035" s="444">
        <f t="shared" ca="1" si="137"/>
        <v>-141078051.8687962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-141078051.8687962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-587825.21611998416</v>
      </c>
      <c r="L2036" s="444">
        <f t="shared" ca="1" si="137"/>
        <v>-141665877.08491617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-141665877.08491617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-590274.48785381741</v>
      </c>
      <c r="L2037" s="444">
        <f t="shared" ca="1" si="137"/>
        <v>-142256151.57277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-142256151.57277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-592733.96488654171</v>
      </c>
      <c r="L2038" s="444">
        <f t="shared" ca="1" si="137"/>
        <v>-142848885.53765655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-142848885.53765655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-595203.68974023557</v>
      </c>
      <c r="L2039" s="444">
        <f t="shared" ca="1" si="137"/>
        <v>-143444089.22739679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-143444089.22739679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-597683.70511415321</v>
      </c>
      <c r="L2040" s="444">
        <f t="shared" ca="1" si="137"/>
        <v>-144041772.93251094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-144041772.93251094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-600174.05388546223</v>
      </c>
      <c r="L2041" s="444">
        <f t="shared" ca="1" si="137"/>
        <v>-144641946.9863964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-144641946.9863964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-602674.77910998499</v>
      </c>
      <c r="L2042" s="444">
        <f t="shared" ca="1" si="137"/>
        <v>-145244621.76550639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-145244621.76550639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-605185.92402294325</v>
      </c>
      <c r="L2043" s="444">
        <f t="shared" ca="1" si="137"/>
        <v>-145849807.68952933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-145849807.68952933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-607707.53203970555</v>
      </c>
      <c r="L2044" s="444">
        <f t="shared" ca="1" si="137"/>
        <v>-146457515.22156903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-146457515.22156903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-610239.64675653761</v>
      </c>
      <c r="L2045" s="444">
        <f t="shared" ca="1" si="137"/>
        <v>-147067754.86832556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-147067754.86832556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-612782.31195135647</v>
      </c>
      <c r="L2046" s="444">
        <f t="shared" ca="1" si="137"/>
        <v>-147680537.18027693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-147680537.18027693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-615335.57158448722</v>
      </c>
      <c r="L2047" s="444">
        <f t="shared" ca="1" si="137"/>
        <v>-148295872.75186142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-148295872.75186142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-617899.46979942254</v>
      </c>
      <c r="L2048" s="444">
        <f t="shared" ref="L2048:L2302" ca="1" si="142">I2048-J2048+K2048</f>
        <v>-148913772.22166085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-148913772.22166085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-620474.05092358682</v>
      </c>
      <c r="L2049" s="444">
        <f t="shared" ca="1" si="142"/>
        <v>-149534246.27258444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-149534246.27258444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-623059.35946910176</v>
      </c>
      <c r="L2050" s="444">
        <f t="shared" ca="1" si="142"/>
        <v>-150157305.63205355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-150157305.63205355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-625655.44013355649</v>
      </c>
      <c r="L2051" s="444">
        <f t="shared" ca="1" si="142"/>
        <v>-150782961.0721871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-150782961.0721871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-628262.33780077961</v>
      </c>
      <c r="L2052" s="444">
        <f t="shared" ca="1" si="142"/>
        <v>-151411223.40998787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-151411223.40998787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-630880.09754161607</v>
      </c>
      <c r="L2053" s="444">
        <f t="shared" ca="1" si="142"/>
        <v>-152042103.5075295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-152042103.5075295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-633508.76461470628</v>
      </c>
      <c r="L2054" s="444">
        <f t="shared" ca="1" si="142"/>
        <v>-152675612.2721442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-152675612.2721442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-636148.38446726743</v>
      </c>
      <c r="L2055" s="444">
        <f t="shared" ca="1" si="142"/>
        <v>-153311760.65661147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-153311760.65661147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-638799.00273588113</v>
      </c>
      <c r="L2056" s="444">
        <f t="shared" ca="1" si="142"/>
        <v>-153950559.65934736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-153950559.65934736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-641460.66524728062</v>
      </c>
      <c r="L2057" s="444">
        <f t="shared" ca="1" si="142"/>
        <v>-154592020.32459465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-154592020.32459465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-644133.41801914433</v>
      </c>
      <c r="L2058" s="444">
        <f t="shared" ca="1" si="142"/>
        <v>-155236153.74261379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-155236153.74261379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-646817.30726089084</v>
      </c>
      <c r="L2059" s="444">
        <f t="shared" ca="1" si="142"/>
        <v>-155882971.04987469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-155882971.04987469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-649512.3793744779</v>
      </c>
      <c r="L2060" s="444">
        <f t="shared" ca="1" si="142"/>
        <v>-156532483.42924917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-156532483.42924917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-652218.68095520488</v>
      </c>
      <c r="L2061" s="444">
        <f t="shared" ca="1" si="142"/>
        <v>-157184702.11020437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-157184702.11020437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-654936.25879251817</v>
      </c>
      <c r="L2062" s="444">
        <f t="shared" ca="1" si="142"/>
        <v>-157839638.36899689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-157839638.36899689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-657665.15987082035</v>
      </c>
      <c r="L2063" s="444">
        <f t="shared" ca="1" si="142"/>
        <v>-158497303.52886772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-158497303.52886772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-660405.4313702822</v>
      </c>
      <c r="L2064" s="444">
        <f t="shared" ca="1" si="142"/>
        <v>-159157708.96023801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-159157708.96023801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-663157.1206676584</v>
      </c>
      <c r="L2065" s="444">
        <f t="shared" ca="1" si="142"/>
        <v>-159820866.08090568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-159820866.08090568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-665920.27533710701</v>
      </c>
      <c r="L2066" s="444">
        <f t="shared" ca="1" si="142"/>
        <v>-160486786.35624278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-160486786.35624278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-668694.9431510116</v>
      </c>
      <c r="L2067" s="444">
        <f t="shared" ca="1" si="142"/>
        <v>-161155481.29939377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-161155481.29939377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-671481.17208080739</v>
      </c>
      <c r="L2068" s="444">
        <f t="shared" ca="1" si="142"/>
        <v>-161826962.47147459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-161826962.47147459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-674279.01029781078</v>
      </c>
      <c r="L2069" s="444">
        <f t="shared" ca="1" si="142"/>
        <v>-162501241.48177239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-162501241.48177239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-677088.50617405167</v>
      </c>
      <c r="L2070" s="444">
        <f t="shared" ca="1" si="142"/>
        <v>-163178329.98794645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-163178329.98794645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-679909.70828311017</v>
      </c>
      <c r="L2071" s="444">
        <f t="shared" ca="1" si="142"/>
        <v>-163858239.69622955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-163858239.69622955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-682742.66540095641</v>
      </c>
      <c r="L2072" s="444">
        <f t="shared" ca="1" si="142"/>
        <v>-164540982.3616305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-164540982.3616305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-685587.42650679371</v>
      </c>
      <c r="L2073" s="444">
        <f t="shared" ca="1" si="142"/>
        <v>-165226569.78813729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-165226569.78813729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-688444.04078390531</v>
      </c>
      <c r="L2074" s="444">
        <f t="shared" ca="1" si="142"/>
        <v>-165915013.8289212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-165915013.8289212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-691312.55762050499</v>
      </c>
      <c r="L2075" s="444">
        <f t="shared" ca="1" si="142"/>
        <v>-166606326.38654169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-166606326.38654169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-694193.0266105904</v>
      </c>
      <c r="L2076" s="444">
        <f t="shared" ca="1" si="142"/>
        <v>-167300519.41315228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-167300519.41315228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-697085.49755480117</v>
      </c>
      <c r="L2077" s="444">
        <f t="shared" ca="1" si="142"/>
        <v>-167997604.91070709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-167997604.91070709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-699990.02046127955</v>
      </c>
      <c r="L2078" s="444">
        <f t="shared" ca="1" si="142"/>
        <v>-168697594.93116838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-168697594.93116838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-702906.64554653491</v>
      </c>
      <c r="L2079" s="444">
        <f t="shared" ca="1" si="142"/>
        <v>-169400501.5767149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-169400501.5767149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-705835.42323631211</v>
      </c>
      <c r="L2080" s="444">
        <f t="shared" ca="1" si="142"/>
        <v>-170106336.99995121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-170106336.99995121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-708776.40416646341</v>
      </c>
      <c r="L2081" s="444">
        <f t="shared" ca="1" si="142"/>
        <v>-170815113.40411767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-170815113.40411767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-711729.6391838236</v>
      </c>
      <c r="L2082" s="444">
        <f t="shared" ca="1" si="142"/>
        <v>-171526843.04330149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-171526843.04330149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-714695.17934708949</v>
      </c>
      <c r="L2083" s="444">
        <f t="shared" ca="1" si="142"/>
        <v>-172241538.22264859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-172241538.22264859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-717673.07592770248</v>
      </c>
      <c r="L2084" s="444">
        <f t="shared" ca="1" si="142"/>
        <v>-172959211.2985763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-172959211.2985763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-720663.38041073456</v>
      </c>
      <c r="L2085" s="444">
        <f t="shared" ca="1" si="142"/>
        <v>-173679874.67898703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-173679874.67898703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-723666.1444957793</v>
      </c>
      <c r="L2086" s="444">
        <f t="shared" ca="1" si="142"/>
        <v>-174403540.82348281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-174403540.82348281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-726681.42009784502</v>
      </c>
      <c r="L2087" s="444">
        <f t="shared" ca="1" si="142"/>
        <v>-175130222.24358067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-175130222.24358067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-729709.25934825279</v>
      </c>
      <c r="L2088" s="444">
        <f t="shared" ca="1" si="142"/>
        <v>-175859931.50292891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-175859931.50292891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-732749.71459553717</v>
      </c>
      <c r="L2089" s="444">
        <f t="shared" ca="1" si="142"/>
        <v>-176592681.21752444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-176592681.21752444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-735802.83840635186</v>
      </c>
      <c r="L2090" s="444">
        <f t="shared" ca="1" si="142"/>
        <v>-177328484.05593079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-177328484.05593079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-738868.68356637831</v>
      </c>
      <c r="L2091" s="444">
        <f t="shared" ca="1" si="142"/>
        <v>-178067352.73949718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-178067352.73949718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-741947.30308123829</v>
      </c>
      <c r="L2092" s="444">
        <f t="shared" ca="1" si="142"/>
        <v>-178809300.04257843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-178809300.04257843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-745038.75017741008</v>
      </c>
      <c r="L2093" s="444">
        <f t="shared" ca="1" si="142"/>
        <v>-179554338.79275584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-179554338.79275584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-748143.07830314932</v>
      </c>
      <c r="L2094" s="444">
        <f t="shared" ca="1" si="142"/>
        <v>-180302481.871059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-180302481.871059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-751260.34112941253</v>
      </c>
      <c r="L2095" s="444">
        <f t="shared" ca="1" si="142"/>
        <v>-181053742.21218842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-181053742.21218842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-754390.59255078505</v>
      </c>
      <c r="L2096" s="444">
        <f t="shared" ca="1" si="142"/>
        <v>-181808132.80473921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-181808132.80473921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-757533.88668641332</v>
      </c>
      <c r="L2097" s="444">
        <f t="shared" ca="1" si="142"/>
        <v>-182565666.69142562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-182565666.69142562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-760690.27788094012</v>
      </c>
      <c r="L2098" s="444">
        <f t="shared" ca="1" si="142"/>
        <v>-183326356.96930656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-183326356.96930656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-763859.82070544397</v>
      </c>
      <c r="L2099" s="444">
        <f t="shared" ca="1" si="142"/>
        <v>-184090216.790012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-184090216.790012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-767042.56995838333</v>
      </c>
      <c r="L2100" s="444">
        <f t="shared" ca="1" si="142"/>
        <v>-184857259.35997039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-184857259.35997039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-770238.58066654333</v>
      </c>
      <c r="L2101" s="444">
        <f t="shared" ca="1" si="142"/>
        <v>-185627497.94063693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-185627497.94063693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-773447.9080859872</v>
      </c>
      <c r="L2102" s="444">
        <f t="shared" ca="1" si="142"/>
        <v>-186400945.84872293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-186400945.84872293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-776670.60770301218</v>
      </c>
      <c r="L2103" s="444">
        <f t="shared" ca="1" si="142"/>
        <v>-187177616.45642594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-187177616.45642594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-779906.73523510806</v>
      </c>
      <c r="L2104" s="444">
        <f t="shared" ca="1" si="142"/>
        <v>-187957523.19166103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-187957523.19166103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-783156.3466319209</v>
      </c>
      <c r="L2105" s="444">
        <f t="shared" ca="1" si="142"/>
        <v>-188740679.53829294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-188740679.53829294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-786419.49807622063</v>
      </c>
      <c r="L2106" s="444">
        <f t="shared" ca="1" si="142"/>
        <v>-189527099.03636917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-189527099.03636917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-789696.24598487152</v>
      </c>
      <c r="L2107" s="444">
        <f t="shared" ca="1" si="142"/>
        <v>-190316795.28235406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-190316795.28235406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-792986.64700980857</v>
      </c>
      <c r="L2108" s="444">
        <f t="shared" ca="1" si="142"/>
        <v>-191109781.92936388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-191109781.92936388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-796290.75803901616</v>
      </c>
      <c r="L2109" s="444">
        <f t="shared" ca="1" si="142"/>
        <v>-191906072.6874029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-191906072.6874029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-799608.63619751204</v>
      </c>
      <c r="L2110" s="444">
        <f t="shared" ca="1" si="142"/>
        <v>-192705681.32360041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-192705681.32360041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-802940.33884833509</v>
      </c>
      <c r="L2111" s="444">
        <f t="shared" ca="1" si="142"/>
        <v>-193508621.66244873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-193508621.66244873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-806285.92359353637</v>
      </c>
      <c r="L2112" s="444">
        <f t="shared" ca="1" si="142"/>
        <v>-194314907.58604228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-194314907.58604228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-809645.44827517623</v>
      </c>
      <c r="L2113" s="444">
        <f t="shared" ca="1" si="142"/>
        <v>-195124553.03431746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-195124553.03431746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-813018.97097632277</v>
      </c>
      <c r="L2114" s="444">
        <f t="shared" ca="1" si="142"/>
        <v>-195937572.00529379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-195937572.00529379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-816406.55002205749</v>
      </c>
      <c r="L2115" s="444">
        <f t="shared" ca="1" si="142"/>
        <v>-196753978.55531585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-196753978.55531585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-819808.24398048269</v>
      </c>
      <c r="L2116" s="444">
        <f t="shared" ca="1" si="142"/>
        <v>-197573786.79929635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-197573786.79929635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-823224.11166373477</v>
      </c>
      <c r="L2117" s="444">
        <f t="shared" ca="1" si="142"/>
        <v>-198397010.91096008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-198397010.91096008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-826654.21212900034</v>
      </c>
      <c r="L2118" s="444">
        <f t="shared" ca="1" si="142"/>
        <v>-199223665.12308908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-199223665.12308908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-830098.60467953782</v>
      </c>
      <c r="L2119" s="444">
        <f t="shared" ca="1" si="142"/>
        <v>-200053763.7277686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-200053763.7277686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-833557.34886570252</v>
      </c>
      <c r="L2120" s="444">
        <f t="shared" ca="1" si="142"/>
        <v>-200887321.07663429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-200887321.07663429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-837030.50448597618</v>
      </c>
      <c r="L2121" s="444">
        <f t="shared" ca="1" si="142"/>
        <v>-201724351.58112025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-201724351.58112025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-840518.13158800104</v>
      </c>
      <c r="L2122" s="444">
        <f t="shared" ca="1" si="142"/>
        <v>-202564869.71270826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-202564869.71270826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-844020.2904696177</v>
      </c>
      <c r="L2123" s="444">
        <f t="shared" ca="1" si="142"/>
        <v>-203408890.00317788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-203408890.00317788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-847537.04167990782</v>
      </c>
      <c r="L2124" s="444">
        <f t="shared" ca="1" si="142"/>
        <v>-204256427.0448578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-204256427.0448578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-851068.44602024078</v>
      </c>
      <c r="L2125" s="444">
        <f t="shared" ca="1" si="142"/>
        <v>-205107495.49087805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-205107495.49087805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-854614.56454532512</v>
      </c>
      <c r="L2126" s="444">
        <f t="shared" ca="1" si="142"/>
        <v>-205962110.05542338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-205962110.05542338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-858175.45856426412</v>
      </c>
      <c r="L2127" s="444">
        <f t="shared" ca="1" si="142"/>
        <v>-206820285.51398763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-206820285.51398763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-861751.18964161514</v>
      </c>
      <c r="L2128" s="444">
        <f t="shared" ca="1" si="142"/>
        <v>-207682036.70362926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-207682036.70362926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-865341.81959845521</v>
      </c>
      <c r="L2129" s="444">
        <f t="shared" ca="1" si="142"/>
        <v>-208547378.52322772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-208547378.52322772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-868947.41051344888</v>
      </c>
      <c r="L2130" s="444">
        <f t="shared" ca="1" si="142"/>
        <v>-209416325.93374118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-209416325.93374118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-872568.02472392167</v>
      </c>
      <c r="L2131" s="444">
        <f t="shared" ca="1" si="142"/>
        <v>-210288893.9584651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-210288893.9584651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-876203.72482693801</v>
      </c>
      <c r="L2132" s="444">
        <f t="shared" ca="1" si="142"/>
        <v>-211165097.68329203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-211165097.68329203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-879854.57368038327</v>
      </c>
      <c r="L2133" s="444">
        <f t="shared" ca="1" si="142"/>
        <v>-212044952.2569724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-212044952.2569724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-883520.63440405158</v>
      </c>
      <c r="L2134" s="444">
        <f t="shared" ca="1" si="142"/>
        <v>-212928472.89137647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-212928472.89137647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-887201.97038073523</v>
      </c>
      <c r="L2135" s="444">
        <f t="shared" ca="1" si="142"/>
        <v>-213815674.86175719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-213815674.86175719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-890898.64525732165</v>
      </c>
      <c r="L2136" s="444">
        <f t="shared" ca="1" si="142"/>
        <v>-214706573.50701451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-214706573.50701451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-894610.72294589377</v>
      </c>
      <c r="L2137" s="444">
        <f t="shared" ca="1" si="142"/>
        <v>-215601184.22996041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-215601184.22996041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-898338.26762483502</v>
      </c>
      <c r="L2138" s="444">
        <f t="shared" ca="1" si="142"/>
        <v>-216499522.49758524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-216499522.49758524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-902081.34373993846</v>
      </c>
      <c r="L2139" s="444">
        <f t="shared" ca="1" si="142"/>
        <v>-217401603.84132516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-217401603.84132516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-905840.01600552164</v>
      </c>
      <c r="L2140" s="444">
        <f t="shared" ca="1" si="142"/>
        <v>-218307443.85733068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-218307443.85733068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-909614.34940554446</v>
      </c>
      <c r="L2141" s="444">
        <f t="shared" ca="1" si="142"/>
        <v>-219217058.20673624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-219217058.20673624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-913404.4091947343</v>
      </c>
      <c r="L2142" s="444">
        <f t="shared" ca="1" si="142"/>
        <v>-220130462.61593097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-220130462.61593097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-917210.26089971245</v>
      </c>
      <c r="L2143" s="444">
        <f t="shared" ca="1" si="142"/>
        <v>-221047672.8768307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-221047672.8768307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-921031.9703201279</v>
      </c>
      <c r="L2144" s="444">
        <f t="shared" ca="1" si="142"/>
        <v>-221968704.84715083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-221968704.84715083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-924869.60352979496</v>
      </c>
      <c r="L2145" s="444">
        <f t="shared" ca="1" si="142"/>
        <v>-222893574.45068061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-222893574.45068061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-928723.22687783593</v>
      </c>
      <c r="L2146" s="444">
        <f t="shared" ca="1" si="142"/>
        <v>-223822297.67755845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-223822297.67755845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-932592.9069898267</v>
      </c>
      <c r="L2147" s="444">
        <f t="shared" ca="1" si="142"/>
        <v>-224754890.58454826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-224754890.58454826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-936478.7107689511</v>
      </c>
      <c r="L2148" s="444">
        <f t="shared" ca="1" si="142"/>
        <v>-225691369.2953172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-225691369.2953172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-940380.70539715502</v>
      </c>
      <c r="L2149" s="444">
        <f t="shared" ca="1" si="142"/>
        <v>-226631750.00071436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-226631750.00071436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-944298.95833630988</v>
      </c>
      <c r="L2150" s="444">
        <f t="shared" ca="1" si="142"/>
        <v>-227576048.95905069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-227576048.95905069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-948233.53732937784</v>
      </c>
      <c r="L2151" s="444">
        <f t="shared" ca="1" si="142"/>
        <v>-228524282.49638006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-228524282.49638006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-952184.51040158363</v>
      </c>
      <c r="L2152" s="444">
        <f t="shared" ca="1" si="142"/>
        <v>-229476467.00678164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-229476467.00678164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-956151.94586158998</v>
      </c>
      <c r="L2153" s="444">
        <f t="shared" ca="1" si="142"/>
        <v>-230432618.95264322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-230432618.95264322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-960135.91230268008</v>
      </c>
      <c r="L2154" s="444">
        <f t="shared" ca="1" si="142"/>
        <v>-231392754.86494589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-231392754.86494589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-964136.47860394104</v>
      </c>
      <c r="L2155" s="444">
        <f t="shared" ca="1" si="142"/>
        <v>-232356891.34354982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-232356891.34354982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-968153.71393145761</v>
      </c>
      <c r="L2156" s="444">
        <f t="shared" ca="1" si="142"/>
        <v>-233325045.05748129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-233325045.05748129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-972187.68773950532</v>
      </c>
      <c r="L2157" s="444">
        <f t="shared" ca="1" si="142"/>
        <v>-234297232.74522078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-234297232.74522078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-976238.46977175318</v>
      </c>
      <c r="L2158" s="444">
        <f t="shared" ca="1" si="142"/>
        <v>-235273471.21499252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-235273471.21499252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-980306.13006246882</v>
      </c>
      <c r="L2159" s="444">
        <f t="shared" ca="1" si="142"/>
        <v>-236253777.34505498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-236253777.34505498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-984390.73893772892</v>
      </c>
      <c r="L2160" s="444">
        <f t="shared" ca="1" si="142"/>
        <v>-237238168.08399272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-237238168.08399272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-988492.3670166363</v>
      </c>
      <c r="L2161" s="444">
        <f t="shared" ca="1" si="142"/>
        <v>-238226660.45100936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-238226660.45100936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-992611.08521253895</v>
      </c>
      <c r="L2162" s="444">
        <f t="shared" ca="1" si="142"/>
        <v>-239219271.53622189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-239219271.53622189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-996746.9647342579</v>
      </c>
      <c r="L2163" s="444">
        <f t="shared" ca="1" si="142"/>
        <v>-240216018.50095615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-240216018.50095615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-1000900.0770873171</v>
      </c>
      <c r="L2164" s="444">
        <f t="shared" ca="1" si="142"/>
        <v>-241216918.57804346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-241216918.57804346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-1005070.4940751811</v>
      </c>
      <c r="L2165" s="444">
        <f t="shared" ca="1" si="142"/>
        <v>-242221989.07211864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-242221989.07211864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-1009258.2878004943</v>
      </c>
      <c r="L2166" s="444">
        <f t="shared" ca="1" si="142"/>
        <v>-243231247.35991913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-243231247.35991913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-1013463.5306663297</v>
      </c>
      <c r="L2167" s="444">
        <f t="shared" ca="1" si="142"/>
        <v>-244244710.89058545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-244244710.89058545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-1017686.2953774394</v>
      </c>
      <c r="L2168" s="444">
        <f t="shared" ca="1" si="142"/>
        <v>-245262397.18596289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-245262397.18596289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-1021926.654941512</v>
      </c>
      <c r="L2169" s="444">
        <f t="shared" ca="1" si="142"/>
        <v>-246284323.84090438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-246284323.84090438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-1026184.6826704349</v>
      </c>
      <c r="L2170" s="444">
        <f t="shared" ca="1" si="142"/>
        <v>-247310508.52357483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-247310508.52357483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-1030460.4521815619</v>
      </c>
      <c r="L2171" s="444">
        <f t="shared" ca="1" si="142"/>
        <v>-248340968.97575638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-248340968.97575638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-1034754.0373989849</v>
      </c>
      <c r="L2172" s="444">
        <f t="shared" ca="1" si="142"/>
        <v>-249375723.01315537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-249375723.01315537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-1039065.512554814</v>
      </c>
      <c r="L2173" s="444">
        <f t="shared" ca="1" si="142"/>
        <v>-250414788.5257102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-250414788.5257102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-1043394.9521904592</v>
      </c>
      <c r="L2174" s="444">
        <f t="shared" ca="1" si="142"/>
        <v>-251458183.47790065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-251458183.47790065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-1047742.4311579193</v>
      </c>
      <c r="L2175" s="444">
        <f t="shared" ca="1" si="142"/>
        <v>-252505925.90905857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-252505925.90905857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-1052108.0246210773</v>
      </c>
      <c r="L2176" s="444">
        <f t="shared" ca="1" si="142"/>
        <v>-253558033.93367964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-253558033.93367964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-1056491.8080569983</v>
      </c>
      <c r="L2177" s="444">
        <f t="shared" ca="1" si="142"/>
        <v>-254614525.74173665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-254614525.74173665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-1060893.857257236</v>
      </c>
      <c r="L2178" s="444">
        <f t="shared" ca="1" si="142"/>
        <v>-255675419.5989939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-255675419.5989939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-1065314.2483291412</v>
      </c>
      <c r="L2179" s="444">
        <f t="shared" ca="1" si="142"/>
        <v>-256740733.84732303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-256740733.84732303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-1069753.0576971793</v>
      </c>
      <c r="L2180" s="444">
        <f t="shared" ca="1" si="142"/>
        <v>-257810486.90502021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-257810486.90502021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-1074210.362104251</v>
      </c>
      <c r="L2181" s="444">
        <f t="shared" ca="1" si="142"/>
        <v>-258884697.26712444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-258884697.26712444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-1078686.2386130183</v>
      </c>
      <c r="L2182" s="444">
        <f t="shared" ca="1" si="142"/>
        <v>-259963383.50573745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-259963383.50573745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-1083180.7646072393</v>
      </c>
      <c r="L2183" s="444">
        <f t="shared" ca="1" si="142"/>
        <v>-261046564.2703447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-261046564.2703447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-1087694.0177931031</v>
      </c>
      <c r="L2184" s="444">
        <f t="shared" ca="1" si="142"/>
        <v>-262134258.28813779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-262134258.28813779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-1092226.0762005742</v>
      </c>
      <c r="L2185" s="444">
        <f t="shared" ca="1" si="142"/>
        <v>-263226484.36433837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-263226484.36433837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-1096777.0181847434</v>
      </c>
      <c r="L2186" s="444">
        <f t="shared" ca="1" si="142"/>
        <v>-264323261.38252312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-264323261.38252312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-1101346.9224271798</v>
      </c>
      <c r="L2187" s="444">
        <f t="shared" ca="1" si="142"/>
        <v>-265424608.3049503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-265424608.3049503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-1105935.8679372929</v>
      </c>
      <c r="L2188" s="444">
        <f t="shared" ca="1" si="142"/>
        <v>-266530544.17288759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-266530544.17288759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-1110543.9340536983</v>
      </c>
      <c r="L2189" s="444">
        <f t="shared" ca="1" si="142"/>
        <v>-267641088.10694128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-267641088.10694128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-1115171.2004455887</v>
      </c>
      <c r="L2190" s="444">
        <f t="shared" ca="1" si="142"/>
        <v>-268756259.30738688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-268756259.30738688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-1119817.7471141119</v>
      </c>
      <c r="L2191" s="444">
        <f t="shared" ca="1" si="142"/>
        <v>-269876077.054501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-269876077.054501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-1124483.6543937542</v>
      </c>
      <c r="L2192" s="444">
        <f t="shared" ca="1" si="142"/>
        <v>-271000560.70889473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-271000560.70889473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-1129169.002953728</v>
      </c>
      <c r="L2193" s="444">
        <f t="shared" ca="1" si="142"/>
        <v>-272129729.71184844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-272129729.71184844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-1133873.8737993685</v>
      </c>
      <c r="L2194" s="444">
        <f t="shared" ca="1" si="142"/>
        <v>-273263603.58564782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-273263603.58564782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-1138598.3482735325</v>
      </c>
      <c r="L2195" s="444">
        <f t="shared" ca="1" si="142"/>
        <v>-274402201.93392134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-274402201.93392134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-1143342.5080580055</v>
      </c>
      <c r="L2196" s="444">
        <f t="shared" ca="1" si="142"/>
        <v>-275545544.44197935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-275545544.44197935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-1148106.4351749138</v>
      </c>
      <c r="L2197" s="444">
        <f t="shared" ca="1" si="142"/>
        <v>-276693650.87715429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-276693650.87715429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-1152890.2119881429</v>
      </c>
      <c r="L2198" s="444">
        <f t="shared" ca="1" si="142"/>
        <v>-277846541.08914244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-277846541.08914244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-1157693.9212047602</v>
      </c>
      <c r="L2199" s="444">
        <f t="shared" ca="1" si="142"/>
        <v>-279004235.01034719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-279004235.01034719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-1162517.6458764465</v>
      </c>
      <c r="L2200" s="444">
        <f t="shared" ca="1" si="142"/>
        <v>-280166752.65622365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-280166752.65622365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-1167361.4694009318</v>
      </c>
      <c r="L2201" s="444">
        <f t="shared" ca="1" si="142"/>
        <v>-281334114.1256246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-281334114.1256246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-1172225.4755234357</v>
      </c>
      <c r="L2202" s="444">
        <f t="shared" ca="1" si="142"/>
        <v>-282506339.60114801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-282506339.60114801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-1177109.7483381168</v>
      </c>
      <c r="L2203" s="444">
        <f t="shared" ca="1" si="142"/>
        <v>-283683449.34948611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-283683449.34948611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-1182014.3722895253</v>
      </c>
      <c r="L2204" s="444">
        <f t="shared" ca="1" si="142"/>
        <v>-284865463.72177565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-284865463.72177565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-1186939.4321740652</v>
      </c>
      <c r="L2205" s="444">
        <f t="shared" ca="1" si="142"/>
        <v>-286052403.15394974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-286052403.15394974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-1191885.0131414572</v>
      </c>
      <c r="L2206" s="444">
        <f t="shared" ca="1" si="142"/>
        <v>-287244288.16709119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-287244288.16709119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-1196851.2006962132</v>
      </c>
      <c r="L2207" s="444">
        <f t="shared" ca="1" si="142"/>
        <v>-288441139.36778742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-288441139.36778742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-1201838.0806991141</v>
      </c>
      <c r="L2208" s="444">
        <f t="shared" ca="1" si="142"/>
        <v>-289642977.44848651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-289642977.44848651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-1206845.7393686937</v>
      </c>
      <c r="L2209" s="444">
        <f t="shared" ca="1" si="142"/>
        <v>-290849823.18785518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-290849823.18785518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-1211874.26328273</v>
      </c>
      <c r="L2210" s="444">
        <f t="shared" ca="1" si="142"/>
        <v>-292061697.4511379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-292061697.4511379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-1216923.7393797413</v>
      </c>
      <c r="L2211" s="444">
        <f t="shared" ca="1" si="142"/>
        <v>-293278621.19051766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-293278621.19051766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-1221994.2549604902</v>
      </c>
      <c r="L2212" s="444">
        <f t="shared" ca="1" si="142"/>
        <v>-294500615.44547814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-294500615.44547814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-1227085.8976894922</v>
      </c>
      <c r="L2213" s="444">
        <f t="shared" ca="1" si="142"/>
        <v>-295727701.34316766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-295727701.34316766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-1232198.755596532</v>
      </c>
      <c r="L2214" s="444">
        <f t="shared" ca="1" si="142"/>
        <v>-296959900.09876418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-296959900.09876418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-1237332.917078184</v>
      </c>
      <c r="L2215" s="444">
        <f t="shared" ca="1" si="142"/>
        <v>-298197233.01584238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-298197233.01584238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-1242488.4708993433</v>
      </c>
      <c r="L2216" s="444">
        <f t="shared" ca="1" si="142"/>
        <v>-299439721.48674172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-299439721.48674172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-1247665.5061947571</v>
      </c>
      <c r="L2217" s="444">
        <f t="shared" ca="1" si="142"/>
        <v>-300687386.99293649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-300687386.99293649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-1252864.1124705686</v>
      </c>
      <c r="L2218" s="444">
        <f t="shared" ca="1" si="142"/>
        <v>-301940251.10540706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-301940251.10540706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-1258084.3796058628</v>
      </c>
      <c r="L2219" s="444">
        <f t="shared" ca="1" si="142"/>
        <v>-303198335.48501295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-303198335.48501295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-1263326.3978542206</v>
      </c>
      <c r="L2220" s="444">
        <f t="shared" ca="1" si="142"/>
        <v>-304461661.88286716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-304461661.88286716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-1268590.2578452798</v>
      </c>
      <c r="L2221" s="444">
        <f t="shared" ca="1" si="142"/>
        <v>-305730252.14071244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-305730252.14071244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-1273876.0505863018</v>
      </c>
      <c r="L2222" s="444">
        <f t="shared" ca="1" si="142"/>
        <v>-307004128.19129872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-307004128.19129872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-1279183.8674637447</v>
      </c>
      <c r="L2223" s="444">
        <f t="shared" ca="1" si="142"/>
        <v>-308283312.05876249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-308283312.05876249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-1284513.8002448436</v>
      </c>
      <c r="L2224" s="444">
        <f t="shared" ca="1" si="142"/>
        <v>-309567825.85900736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-309567825.85900736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-1289865.9410791972</v>
      </c>
      <c r="L2225" s="444">
        <f t="shared" ca="1" si="142"/>
        <v>-310857691.80008656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-310857691.80008656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-1295240.3825003607</v>
      </c>
      <c r="L2226" s="444">
        <f t="shared" ca="1" si="142"/>
        <v>-312152932.18258691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-312152932.18258691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-1300637.2174274453</v>
      </c>
      <c r="L2227" s="444">
        <f t="shared" ca="1" si="142"/>
        <v>-313453569.40001434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-313453569.40001434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-1306056.5391667264</v>
      </c>
      <c r="L2228" s="444">
        <f t="shared" ca="1" si="142"/>
        <v>-314759625.93918109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-314759625.93918109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-1311498.4414132545</v>
      </c>
      <c r="L2229" s="444">
        <f t="shared" ca="1" si="142"/>
        <v>-316071124.38059437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-316071124.38059437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-1316963.0182524766</v>
      </c>
      <c r="L2230" s="444">
        <f t="shared" ca="1" si="142"/>
        <v>-317388087.39884686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-317388087.39884686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-1322450.3641618618</v>
      </c>
      <c r="L2231" s="444">
        <f t="shared" ca="1" si="142"/>
        <v>-318710537.76300871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-318710537.76300871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-1327960.5740125363</v>
      </c>
      <c r="L2232" s="444">
        <f t="shared" ca="1" si="142"/>
        <v>-320038498.33702123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-320038498.33702123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-1333493.7430709219</v>
      </c>
      <c r="L2233" s="444">
        <f t="shared" ca="1" si="142"/>
        <v>-321371992.08009213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-321371992.08009213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-1339049.9670003839</v>
      </c>
      <c r="L2234" s="444">
        <f t="shared" ca="1" si="142"/>
        <v>-322711042.0470925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-322711042.0470925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-1344629.3418628853</v>
      </c>
      <c r="L2235" s="444">
        <f t="shared" ca="1" si="142"/>
        <v>-324055671.38895535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-324055671.38895535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-1350231.9641206474</v>
      </c>
      <c r="L2236" s="444">
        <f t="shared" ca="1" si="142"/>
        <v>-325405903.35307598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-325405903.35307598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-1355857.9306378167</v>
      </c>
      <c r="L2237" s="444">
        <f t="shared" ca="1" si="142"/>
        <v>-326761761.28371382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-326761761.28371382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-1361507.3386821409</v>
      </c>
      <c r="L2238" s="444">
        <f t="shared" ca="1" si="142"/>
        <v>-328123268.62239593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-328123268.62239593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-1367180.2859266498</v>
      </c>
      <c r="L2239" s="444">
        <f t="shared" ca="1" si="142"/>
        <v>-329490448.90832257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-329490448.90832257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-1372876.8704513439</v>
      </c>
      <c r="L2240" s="444">
        <f t="shared" ca="1" si="142"/>
        <v>-330863325.7787739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-330863325.7787739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-1378597.1907448913</v>
      </c>
      <c r="L2241" s="444">
        <f t="shared" ca="1" si="142"/>
        <v>-332241922.96951878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-332241922.96951878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-1384341.3457063283</v>
      </c>
      <c r="L2242" s="444">
        <f t="shared" ca="1" si="142"/>
        <v>-333626264.31522512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-333626264.31522512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-1390109.4346467713</v>
      </c>
      <c r="L2243" s="444">
        <f t="shared" ca="1" si="142"/>
        <v>-335016373.74987191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-335016373.74987191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-1395901.5572911329</v>
      </c>
      <c r="L2244" s="444">
        <f t="shared" ca="1" si="142"/>
        <v>-336412275.30716306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-336412275.30716306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-1401717.8137798461</v>
      </c>
      <c r="L2245" s="444">
        <f t="shared" ca="1" si="142"/>
        <v>-337813993.12094289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-337813993.12094289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-1407558.3046705953</v>
      </c>
      <c r="L2246" s="444">
        <f t="shared" ca="1" si="142"/>
        <v>-339221551.42561346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-339221551.42561346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-1413423.1309400562</v>
      </c>
      <c r="L2247" s="444">
        <f t="shared" ca="1" si="142"/>
        <v>-340634974.55655354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-340634974.55655354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-1419312.3939856398</v>
      </c>
      <c r="L2248" s="444">
        <f t="shared" ca="1" si="142"/>
        <v>-342054286.95053917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-342054286.95053917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-1425226.1956272465</v>
      </c>
      <c r="L2249" s="444">
        <f t="shared" ca="1" si="142"/>
        <v>-343479513.14616644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-343479513.14616644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-1431164.6381090269</v>
      </c>
      <c r="L2250" s="444">
        <f t="shared" ca="1" si="142"/>
        <v>-344910677.78427547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-344910677.78427547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-1437127.8241011477</v>
      </c>
      <c r="L2251" s="444">
        <f t="shared" ca="1" si="142"/>
        <v>-346347805.60837662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-346347805.60837662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-1443115.8567015692</v>
      </c>
      <c r="L2252" s="444">
        <f t="shared" ca="1" si="142"/>
        <v>-347790921.46507818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-347790921.46507818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-1449128.8394378256</v>
      </c>
      <c r="L2253" s="444">
        <f t="shared" ca="1" si="142"/>
        <v>-349240050.30451602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-349240050.30451602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-1455166.8762688166</v>
      </c>
      <c r="L2254" s="444">
        <f t="shared" ca="1" si="142"/>
        <v>-350695217.18078482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-350695217.18078482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-1461230.0715866033</v>
      </c>
      <c r="L2255" s="444">
        <f t="shared" ca="1" si="142"/>
        <v>-352156447.25237143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-352156447.25237143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-1467318.5302182143</v>
      </c>
      <c r="L2256" s="444">
        <f t="shared" ca="1" si="142"/>
        <v>-353623765.78258967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-353623765.78258967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-1473432.3574274569</v>
      </c>
      <c r="L2257" s="444">
        <f t="shared" ca="1" si="142"/>
        <v>-355097198.14001715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-355097198.14001715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-1479571.6589167381</v>
      </c>
      <c r="L2258" s="444">
        <f t="shared" ca="1" si="142"/>
        <v>-356576769.79893386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-356576769.79893386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-1485736.5408288911</v>
      </c>
      <c r="L2259" s="444">
        <f t="shared" ca="1" si="142"/>
        <v>-358062506.33976275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-358062506.33976275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-1491927.1097490115</v>
      </c>
      <c r="L2260" s="444">
        <f t="shared" ca="1" si="142"/>
        <v>-359554433.44951177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-359554433.44951177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-1498143.472706299</v>
      </c>
      <c r="L2261" s="444">
        <f t="shared" ca="1" si="142"/>
        <v>-361052576.92221808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-361052576.92221808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-1504385.7371759086</v>
      </c>
      <c r="L2262" s="444">
        <f t="shared" ca="1" si="142"/>
        <v>-362556962.65939397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-362556962.65939397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-1510654.0110808082</v>
      </c>
      <c r="L2263" s="444">
        <f t="shared" ca="1" si="142"/>
        <v>-364067616.67047477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-364067616.67047477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-1516948.4027936449</v>
      </c>
      <c r="L2264" s="444">
        <f t="shared" ca="1" si="142"/>
        <v>-365584565.07326841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-365584565.07326841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-1523269.0211386185</v>
      </c>
      <c r="L2265" s="444">
        <f t="shared" ca="1" si="142"/>
        <v>-367107834.09440702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-367107834.09440702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-1529615.9753933626</v>
      </c>
      <c r="L2266" s="444">
        <f t="shared" ca="1" si="142"/>
        <v>-368637450.06980038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-368637450.06980038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-1535989.3752908348</v>
      </c>
      <c r="L2267" s="444">
        <f t="shared" ca="1" si="142"/>
        <v>-370173439.44509119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-370173439.44509119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-1542389.3310212132</v>
      </c>
      <c r="L2268" s="444">
        <f t="shared" ca="1" si="142"/>
        <v>-371715828.77611238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-371715828.77611238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-1548815.9532338015</v>
      </c>
      <c r="L2269" s="444">
        <f t="shared" ca="1" si="142"/>
        <v>-373264644.72934616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-373264644.72934616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-1555269.3530389422</v>
      </c>
      <c r="L2270" s="444">
        <f t="shared" ca="1" si="142"/>
        <v>-374819914.08238512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-374819914.08238512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-1561749.6420099379</v>
      </c>
      <c r="L2271" s="444">
        <f t="shared" ca="1" si="142"/>
        <v>-376381663.72439504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-376381663.72439504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-1568256.9321849793</v>
      </c>
      <c r="L2272" s="444">
        <f t="shared" ca="1" si="142"/>
        <v>-377949920.65658003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-377949920.65658003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-1574791.3360690835</v>
      </c>
      <c r="L2273" s="444">
        <f t="shared" ca="1" si="142"/>
        <v>-379524711.99264914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-379524711.99264914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-1581352.9666360382</v>
      </c>
      <c r="L2274" s="444">
        <f t="shared" ca="1" si="142"/>
        <v>-381106064.9592852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-381106064.9592852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-1587941.9373303549</v>
      </c>
      <c r="L2275" s="444">
        <f t="shared" ca="1" si="142"/>
        <v>-382694006.89661556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-382694006.89661556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-1594558.3620692315</v>
      </c>
      <c r="L2276" s="444">
        <f t="shared" ca="1" si="142"/>
        <v>-384288565.25868481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-384288565.25868481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-1601202.3552445201</v>
      </c>
      <c r="L2277" s="444">
        <f t="shared" ca="1" si="142"/>
        <v>-385889767.61392933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-385889767.61392933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-1607874.0317247056</v>
      </c>
      <c r="L2278" s="444">
        <f t="shared" ca="1" si="142"/>
        <v>-387497641.64565402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-387497641.64565402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-1614573.5068568918</v>
      </c>
      <c r="L2279" s="444">
        <f t="shared" ca="1" si="142"/>
        <v>-389112215.15251094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-389112215.15251094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-1621300.8964687956</v>
      </c>
      <c r="L2280" s="444">
        <f t="shared" ca="1" si="142"/>
        <v>-390733516.04897976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-390733516.04897976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-1628056.316870749</v>
      </c>
      <c r="L2281" s="444">
        <f t="shared" ca="1" si="142"/>
        <v>-392361572.36585051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-392361572.36585051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-1634839.8848577105</v>
      </c>
      <c r="L2282" s="444">
        <f t="shared" ca="1" si="142"/>
        <v>-393996412.25070822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-393996412.25070822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-1641651.7177112843</v>
      </c>
      <c r="L2283" s="444">
        <f t="shared" ca="1" si="142"/>
        <v>-395638063.96841949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-395638063.96841949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-1648491.9332017479</v>
      </c>
      <c r="L2284" s="444">
        <f t="shared" ca="1" si="142"/>
        <v>-397286555.90162122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-397286555.90162122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-1655360.6495900885</v>
      </c>
      <c r="L2285" s="444">
        <f t="shared" ca="1" si="142"/>
        <v>-398941916.5512113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-398941916.5512113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-1662257.985630047</v>
      </c>
      <c r="L2286" s="444">
        <f t="shared" ca="1" si="142"/>
        <v>-400604174.53684133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-400604174.53684133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-1669184.0605701723</v>
      </c>
      <c r="L2287" s="444">
        <f t="shared" ca="1" si="142"/>
        <v>-402273358.59741151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-402273358.59741151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-1676138.9941558812</v>
      </c>
      <c r="L2288" s="444">
        <f t="shared" ca="1" si="142"/>
        <v>-403949497.5915674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-403949497.5915674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-1683122.9066315307</v>
      </c>
      <c r="L2289" s="444">
        <f t="shared" ca="1" si="142"/>
        <v>-405632620.49819893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-405632620.49819893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-1690135.9187424956</v>
      </c>
      <c r="L2290" s="444">
        <f t="shared" ca="1" si="142"/>
        <v>-407322756.4169414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-407322756.4169414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-1697178.1517372557</v>
      </c>
      <c r="L2291" s="444">
        <f t="shared" ca="1" si="142"/>
        <v>-409019934.56867868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-409019934.56867868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-1704249.7273694945</v>
      </c>
      <c r="L2292" s="444">
        <f t="shared" ca="1" si="142"/>
        <v>-410724184.29604816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-410724184.29604816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-1711350.7679002006</v>
      </c>
      <c r="L2293" s="444">
        <f t="shared" ca="1" si="142"/>
        <v>-412435535.06394839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-412435535.06394839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-1718481.3960997849</v>
      </c>
      <c r="L2294" s="444">
        <f t="shared" ca="1" si="142"/>
        <v>-414154016.4600482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-414154016.4600482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-1725641.7352502008</v>
      </c>
      <c r="L2295" s="444">
        <f t="shared" ca="1" si="142"/>
        <v>-415879658.19529837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-415879658.19529837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-1732831.9091470765</v>
      </c>
      <c r="L2296" s="444">
        <f t="shared" ca="1" si="142"/>
        <v>-417612490.10444546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-417612490.10444546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-1740052.0421018561</v>
      </c>
      <c r="L2297" s="444">
        <f t="shared" ca="1" si="142"/>
        <v>-419352542.14654732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-419352542.14654732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-1747302.258943947</v>
      </c>
      <c r="L2298" s="444">
        <f t="shared" ca="1" si="142"/>
        <v>-421099844.40549129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-421099844.40549129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-1754582.6850228806</v>
      </c>
      <c r="L2299" s="444">
        <f t="shared" ca="1" si="142"/>
        <v>-422854427.09051418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-422854427.09051418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-1761893.4462104756</v>
      </c>
      <c r="L2300" s="444">
        <f t="shared" ca="1" si="142"/>
        <v>-424616320.53672469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-424616320.53672469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-1769234.6689030195</v>
      </c>
      <c r="L2301" s="444">
        <f t="shared" ca="1" si="142"/>
        <v>-426385555.20562768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-426385555.20562768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-1776606.4800234486</v>
      </c>
      <c r="L2302" s="444">
        <f t="shared" ca="1" si="142"/>
        <v>-428162161.68565112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-428162161.68565112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-1784009.0070235464</v>
      </c>
      <c r="L2303" s="444">
        <f t="shared" ref="L2303:L2557" ca="1" si="147">I2303-J2303+K2303</f>
        <v>-429946170.6926747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-429946170.6926747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-1791442.3778861444</v>
      </c>
      <c r="L2304" s="444">
        <f t="shared" ca="1" si="147"/>
        <v>-431737613.07056081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-431737613.07056081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-1798906.7211273366</v>
      </c>
      <c r="L2305" s="444">
        <f t="shared" ca="1" si="147"/>
        <v>-433536519.79168814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-433536519.79168814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-1806402.1657987006</v>
      </c>
      <c r="L2306" s="444">
        <f t="shared" ca="1" si="147"/>
        <v>-435342921.95748687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-435342921.95748687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-1813928.8414895288</v>
      </c>
      <c r="L2307" s="444">
        <f t="shared" ca="1" si="147"/>
        <v>-437156850.79897642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-437156850.79897642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-1821486.8783290687</v>
      </c>
      <c r="L2308" s="444">
        <f t="shared" ca="1" si="147"/>
        <v>-438978337.67730552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-438978337.67730552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-1829076.406988773</v>
      </c>
      <c r="L2309" s="444">
        <f t="shared" ca="1" si="147"/>
        <v>-440807414.08429432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-440807414.08429432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-1836697.5586845595</v>
      </c>
      <c r="L2310" s="444">
        <f t="shared" ca="1" si="147"/>
        <v>-442644111.64297891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-442644111.64297891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-1844350.4651790787</v>
      </c>
      <c r="L2311" s="444">
        <f t="shared" ca="1" si="147"/>
        <v>-444488462.10815799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-444488462.10815799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-1852035.2587839919</v>
      </c>
      <c r="L2312" s="444">
        <f t="shared" ca="1" si="147"/>
        <v>-446340497.36694199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-446340497.36694199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-1859752.0723622586</v>
      </c>
      <c r="L2313" s="444">
        <f t="shared" ca="1" si="147"/>
        <v>-448200249.43930423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-448200249.43930423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-1867501.0393304341</v>
      </c>
      <c r="L2314" s="444">
        <f t="shared" ca="1" si="147"/>
        <v>-450067750.47863466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-450067750.47863466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-1875282.2936609774</v>
      </c>
      <c r="L2315" s="444">
        <f t="shared" ca="1" si="147"/>
        <v>-451943032.77229565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-451943032.77229565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-1883095.9698845653</v>
      </c>
      <c r="L2316" s="444">
        <f t="shared" ca="1" si="147"/>
        <v>-453826128.74218023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-453826128.74218023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-1890942.2030924179</v>
      </c>
      <c r="L2317" s="444">
        <f t="shared" ca="1" si="147"/>
        <v>-455717070.94527262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-455717070.94527262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-1898821.1289386358</v>
      </c>
      <c r="L2318" s="444">
        <f t="shared" ca="1" si="147"/>
        <v>-457615892.07421124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-457615892.07421124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-1906732.8836425471</v>
      </c>
      <c r="L2319" s="444">
        <f t="shared" ca="1" si="147"/>
        <v>-459522624.95785379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-459522624.95785379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-1914677.6039910577</v>
      </c>
      <c r="L2320" s="444">
        <f t="shared" ca="1" si="147"/>
        <v>-461437302.56184483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-461437302.56184483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-1922655.42734102</v>
      </c>
      <c r="L2321" s="444">
        <f t="shared" ca="1" si="147"/>
        <v>-463359957.98918587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-463359957.98918587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-1930666.4916216074</v>
      </c>
      <c r="L2322" s="444">
        <f t="shared" ca="1" si="147"/>
        <v>-465290624.48080748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-465290624.48080748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-1938710.9353366981</v>
      </c>
      <c r="L2323" s="444">
        <f t="shared" ca="1" si="147"/>
        <v>-467229335.41614419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-467229335.41614419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-1946788.8975672675</v>
      </c>
      <c r="L2324" s="444">
        <f t="shared" ca="1" si="147"/>
        <v>-469176124.31371146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-469176124.31371146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-1954900.5179737976</v>
      </c>
      <c r="L2325" s="444">
        <f t="shared" ca="1" si="147"/>
        <v>-471131024.83168525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-471131024.83168525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-1963045.9367986885</v>
      </c>
      <c r="L2326" s="444">
        <f t="shared" ca="1" si="147"/>
        <v>-473094070.76848394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-473094070.76848394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-1971225.294868683</v>
      </c>
      <c r="L2327" s="444">
        <f t="shared" ca="1" si="147"/>
        <v>-475065296.06335264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-475065296.06335264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-1979438.7335973026</v>
      </c>
      <c r="L2328" s="444">
        <f t="shared" ca="1" si="147"/>
        <v>-477044734.79694992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-477044734.79694992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-1987686.3949872917</v>
      </c>
      <c r="L2329" s="444">
        <f t="shared" ca="1" si="147"/>
        <v>-479032421.19193721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-479032421.19193721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-1995968.4216330717</v>
      </c>
      <c r="L2330" s="444">
        <f t="shared" ca="1" si="147"/>
        <v>-481028389.61357027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-481028389.61357027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-2004284.9567232095</v>
      </c>
      <c r="L2331" s="444">
        <f t="shared" ca="1" si="147"/>
        <v>-483032674.57029349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-483032674.57029349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-2012636.1440428896</v>
      </c>
      <c r="L2332" s="444">
        <f t="shared" ca="1" si="147"/>
        <v>-485045310.7143364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-485045310.7143364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-2021022.1279764015</v>
      </c>
      <c r="L2333" s="444">
        <f t="shared" ca="1" si="147"/>
        <v>-487066332.84231281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-487066332.84231281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-2029443.0535096368</v>
      </c>
      <c r="L2334" s="444">
        <f t="shared" ca="1" si="147"/>
        <v>-489095775.89582247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-489095775.89582247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-2037899.0662325935</v>
      </c>
      <c r="L2335" s="444">
        <f t="shared" ca="1" si="147"/>
        <v>-491133674.96205509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-491133674.96205509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-2046390.3123418964</v>
      </c>
      <c r="L2336" s="444">
        <f t="shared" ca="1" si="147"/>
        <v>-493180065.27439696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-493180065.27439696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-2054916.9386433207</v>
      </c>
      <c r="L2337" s="444">
        <f t="shared" ca="1" si="147"/>
        <v>-495234982.21304029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-495234982.21304029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-2063479.0925543346</v>
      </c>
      <c r="L2338" s="444">
        <f t="shared" ca="1" si="147"/>
        <v>-497298461.30559462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-497298461.30559462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-2072076.9221066444</v>
      </c>
      <c r="L2339" s="444">
        <f t="shared" ca="1" si="147"/>
        <v>-499370538.22770125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-499370538.22770125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-2080710.5759487553</v>
      </c>
      <c r="L2340" s="444">
        <f t="shared" ca="1" si="147"/>
        <v>-501451248.80365002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-501451248.80365002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-2089380.2033485416</v>
      </c>
      <c r="L2341" s="444">
        <f t="shared" ca="1" si="147"/>
        <v>-503540629.00699854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-503540629.00699854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-2098085.9541958272</v>
      </c>
      <c r="L2342" s="444">
        <f t="shared" ca="1" si="147"/>
        <v>-505638714.9611944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-505638714.9611944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-2106827.9790049768</v>
      </c>
      <c r="L2343" s="444">
        <f t="shared" ca="1" si="147"/>
        <v>-507745542.94019938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-507745542.94019938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-2115606.4289174974</v>
      </c>
      <c r="L2344" s="444">
        <f t="shared" ca="1" si="147"/>
        <v>-509861149.3691169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-509861149.3691169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-2124421.4557046536</v>
      </c>
      <c r="L2345" s="444">
        <f t="shared" ca="1" si="147"/>
        <v>-511985570.82482153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-511985570.82482153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-2133273.2117700898</v>
      </c>
      <c r="L2346" s="444">
        <f t="shared" ca="1" si="147"/>
        <v>-514118844.03659165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-514118844.03659165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-2142161.850152465</v>
      </c>
      <c r="L2347" s="444">
        <f t="shared" ca="1" si="147"/>
        <v>-516261005.88674414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-516261005.88674414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-2151087.5245281002</v>
      </c>
      <c r="L2348" s="444">
        <f t="shared" ca="1" si="147"/>
        <v>-518412093.41127223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-518412093.41127223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-2160050.3892136342</v>
      </c>
      <c r="L2349" s="444">
        <f t="shared" ca="1" si="147"/>
        <v>-520572143.80048585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-520572143.80048585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-2169050.5991686913</v>
      </c>
      <c r="L2350" s="444">
        <f t="shared" ca="1" si="147"/>
        <v>-522741194.39965457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-522741194.39965457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-2178088.3099985602</v>
      </c>
      <c r="L2351" s="444">
        <f t="shared" ca="1" si="147"/>
        <v>-524919282.70965314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-524919282.70965314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-2187163.6779568885</v>
      </c>
      <c r="L2352" s="444">
        <f t="shared" ca="1" si="147"/>
        <v>-527106446.38761002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-527106446.38761002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-2196276.8599483753</v>
      </c>
      <c r="L2353" s="444">
        <f t="shared" ca="1" si="147"/>
        <v>-529302723.24755841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-529302723.24755841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-2205428.0135314935</v>
      </c>
      <c r="L2354" s="444">
        <f t="shared" ca="1" si="147"/>
        <v>-531508151.26108992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-531508151.26108992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-2214617.296921208</v>
      </c>
      <c r="L2355" s="444">
        <f t="shared" ca="1" si="147"/>
        <v>-533722768.55801111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-533722768.55801111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-2223844.868991713</v>
      </c>
      <c r="L2356" s="444">
        <f t="shared" ca="1" si="147"/>
        <v>-535946613.42700285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-535946613.42700285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-2233110.8892791783</v>
      </c>
      <c r="L2357" s="444">
        <f t="shared" ca="1" si="147"/>
        <v>-538179724.31628203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-538179724.31628203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-2242415.5179845085</v>
      </c>
      <c r="L2358" s="444">
        <f t="shared" ca="1" si="147"/>
        <v>-540422139.83426654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-540422139.83426654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-2251758.9159761104</v>
      </c>
      <c r="L2359" s="444">
        <f t="shared" ca="1" si="147"/>
        <v>-542673898.75024271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-542673898.75024271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-2261141.2447926779</v>
      </c>
      <c r="L2360" s="444">
        <f t="shared" ca="1" si="147"/>
        <v>-544935039.99503541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-544935039.99503541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-2270562.6666459809</v>
      </c>
      <c r="L2361" s="444">
        <f t="shared" ca="1" si="147"/>
        <v>-547205602.66168141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-547205602.66168141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-2280023.3444236727</v>
      </c>
      <c r="L2362" s="444">
        <f t="shared" ca="1" si="147"/>
        <v>-549485626.00610507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-549485626.00610507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-2289523.4416921046</v>
      </c>
      <c r="L2363" s="444">
        <f t="shared" ca="1" si="147"/>
        <v>-551775149.44779718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-551775149.44779718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-2299063.122699155</v>
      </c>
      <c r="L2364" s="444">
        <f t="shared" ca="1" si="147"/>
        <v>-554074212.57049632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-554074212.57049632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-2308642.552377068</v>
      </c>
      <c r="L2365" s="444">
        <f t="shared" ca="1" si="147"/>
        <v>-556382855.12287343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-556382855.12287343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-2318261.8963453057</v>
      </c>
      <c r="L2366" s="444">
        <f t="shared" ca="1" si="147"/>
        <v>-558701117.01921868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-558701117.01921868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-2327921.3209134112</v>
      </c>
      <c r="L2367" s="444">
        <f t="shared" ca="1" si="147"/>
        <v>-561029038.34013212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-561029038.34013212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-2337620.993083884</v>
      </c>
      <c r="L2368" s="444">
        <f t="shared" ca="1" si="147"/>
        <v>-563366659.33321595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-563366659.33321595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-2347361.0805550665</v>
      </c>
      <c r="L2369" s="444">
        <f t="shared" ca="1" si="147"/>
        <v>-565714020.41377103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-565714020.41377103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-2357141.7517240457</v>
      </c>
      <c r="L2370" s="444">
        <f t="shared" ca="1" si="147"/>
        <v>-568071162.16549504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-568071162.16549504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-2366963.1756895627</v>
      </c>
      <c r="L2371" s="444">
        <f t="shared" ca="1" si="147"/>
        <v>-570438125.34118462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-570438125.34118462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-2376825.5222549359</v>
      </c>
      <c r="L2372" s="444">
        <f t="shared" ca="1" si="147"/>
        <v>-572814950.86343956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-572814950.86343956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-2386728.9619309981</v>
      </c>
      <c r="L2373" s="444">
        <f t="shared" ca="1" si="147"/>
        <v>-575201679.82537055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-575201679.82537055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-2396673.6659390437</v>
      </c>
      <c r="L2374" s="444">
        <f t="shared" ca="1" si="147"/>
        <v>-577598353.49130964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-577598353.49130964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-2406659.8062137901</v>
      </c>
      <c r="L2375" s="444">
        <f t="shared" ca="1" si="147"/>
        <v>-580005013.29752338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-580005013.29752338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-2416687.5554063474</v>
      </c>
      <c r="L2376" s="444">
        <f t="shared" ca="1" si="147"/>
        <v>-582421700.85292971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-582421700.85292971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-2426757.0868872069</v>
      </c>
      <c r="L2377" s="444">
        <f t="shared" ca="1" si="147"/>
        <v>-584848457.93981695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-584848457.93981695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-2436868.5747492374</v>
      </c>
      <c r="L2378" s="444">
        <f t="shared" ca="1" si="147"/>
        <v>-587285326.51456618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-587285326.51456618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-2447022.1938106925</v>
      </c>
      <c r="L2379" s="444">
        <f t="shared" ca="1" si="147"/>
        <v>-589732348.70837688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-589732348.70837688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-2457218.119618237</v>
      </c>
      <c r="L2380" s="444">
        <f t="shared" ca="1" si="147"/>
        <v>-592189566.82799506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-592189566.82799506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-2467456.5284499796</v>
      </c>
      <c r="L2381" s="444">
        <f t="shared" ca="1" si="147"/>
        <v>-594657023.35644507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-594657023.35644507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-2477737.5973185212</v>
      </c>
      <c r="L2382" s="444">
        <f t="shared" ca="1" si="147"/>
        <v>-597134760.9537636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-597134760.9537636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-2488061.5039740149</v>
      </c>
      <c r="L2383" s="444">
        <f t="shared" ca="1" si="147"/>
        <v>-599622822.45773757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-599622822.45773757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-2498428.4269072399</v>
      </c>
      <c r="L2384" s="444">
        <f t="shared" ca="1" si="147"/>
        <v>-602121250.88464475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-602121250.88464475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-2508838.5453526862</v>
      </c>
      <c r="L2385" s="444">
        <f t="shared" ca="1" si="147"/>
        <v>-604630089.42999744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-604630089.42999744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-2519292.0392916561</v>
      </c>
      <c r="L2386" s="444">
        <f t="shared" ca="1" si="147"/>
        <v>-607149381.46928906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-607149381.46928906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-2529789.0894553713</v>
      </c>
      <c r="L2387" s="444">
        <f t="shared" ca="1" si="147"/>
        <v>-609679170.55874443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-609679170.55874443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-2540329.8773281015</v>
      </c>
      <c r="L2388" s="444">
        <f t="shared" ca="1" si="147"/>
        <v>-612219500.43607259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-612219500.43607259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-2550914.5851503024</v>
      </c>
      <c r="L2389" s="444">
        <f t="shared" ca="1" si="147"/>
        <v>-614770415.02122295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-614770415.02122295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-2561543.3959217621</v>
      </c>
      <c r="L2390" s="444">
        <f t="shared" ca="1" si="147"/>
        <v>-617331958.41714466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-617331958.41714466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-2572216.4934047693</v>
      </c>
      <c r="L2391" s="444">
        <f t="shared" ca="1" si="147"/>
        <v>-619904174.9105494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-619904174.9105494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-2582934.0621272894</v>
      </c>
      <c r="L2392" s="444">
        <f t="shared" ca="1" si="147"/>
        <v>-622487108.97267663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-622487108.97267663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-2593696.2873861524</v>
      </c>
      <c r="L2393" s="444">
        <f t="shared" ca="1" si="147"/>
        <v>-625080805.26006281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-625080805.26006281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-2604503.3552502617</v>
      </c>
      <c r="L2394" s="444">
        <f t="shared" ca="1" si="147"/>
        <v>-627685308.61531305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-627685308.61531305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-2615355.4525638046</v>
      </c>
      <c r="L2395" s="444">
        <f t="shared" ca="1" si="147"/>
        <v>-630300664.06787682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-630300664.06787682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-2626252.7669494869</v>
      </c>
      <c r="L2396" s="444">
        <f t="shared" ca="1" si="147"/>
        <v>-632926916.83482635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-632926916.83482635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-2637195.4868117766</v>
      </c>
      <c r="L2397" s="444">
        <f t="shared" ca="1" si="147"/>
        <v>-635564112.32163811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-635564112.32163811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-2648183.8013401586</v>
      </c>
      <c r="L2398" s="444">
        <f t="shared" ca="1" si="147"/>
        <v>-638212296.12297821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-638212296.12297821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-2659217.9005124094</v>
      </c>
      <c r="L2399" s="444">
        <f t="shared" ca="1" si="147"/>
        <v>-640871514.02349067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-640871514.02349067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-2670297.9750978779</v>
      </c>
      <c r="L2400" s="444">
        <f t="shared" ca="1" si="147"/>
        <v>-643541811.99858856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-643541811.99858856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-2681424.2166607855</v>
      </c>
      <c r="L2401" s="444">
        <f t="shared" ca="1" si="147"/>
        <v>-646223236.2152493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-646223236.2152493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-2692596.8175635389</v>
      </c>
      <c r="L2402" s="444">
        <f t="shared" ca="1" si="147"/>
        <v>-648915833.03281283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-648915833.03281283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-2703815.9709700532</v>
      </c>
      <c r="L2403" s="444">
        <f t="shared" ca="1" si="147"/>
        <v>-651619649.00378287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-651619649.00378287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-2715081.8708490953</v>
      </c>
      <c r="L2404" s="444">
        <f t="shared" ca="1" si="147"/>
        <v>-654334730.874632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-654334730.874632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-2726394.7119776332</v>
      </c>
      <c r="L2405" s="444">
        <f t="shared" ca="1" si="147"/>
        <v>-657061125.5866096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-657061125.5866096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-2737754.6899442067</v>
      </c>
      <c r="L2406" s="444">
        <f t="shared" ca="1" si="147"/>
        <v>-659798880.27655375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-659798880.27655375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-2749162.0011523073</v>
      </c>
      <c r="L2407" s="444">
        <f t="shared" ca="1" si="147"/>
        <v>-662548042.27770603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-662548042.27770603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-2760616.842823775</v>
      </c>
      <c r="L2408" s="444">
        <f t="shared" ca="1" si="147"/>
        <v>-665308659.12052977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-665308659.12052977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-2772119.4130022074</v>
      </c>
      <c r="L2409" s="444">
        <f t="shared" ca="1" si="147"/>
        <v>-668080778.53353202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-668080778.53353202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-2783669.9105563834</v>
      </c>
      <c r="L2410" s="444">
        <f t="shared" ca="1" si="147"/>
        <v>-670864448.44408846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-670864448.44408846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-2795268.5351837017</v>
      </c>
      <c r="L2411" s="444">
        <f t="shared" ca="1" si="147"/>
        <v>-673659716.97927213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-673659716.97927213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-2806915.4874136336</v>
      </c>
      <c r="L2412" s="444">
        <f t="shared" ca="1" si="147"/>
        <v>-676466632.46668577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-676466632.46668577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-2818610.9686111906</v>
      </c>
      <c r="L2413" s="444">
        <f t="shared" ca="1" si="147"/>
        <v>-679285243.43529701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-679285243.43529701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-2830355.1809804044</v>
      </c>
      <c r="L2414" s="444">
        <f t="shared" ca="1" si="147"/>
        <v>-682115598.61627746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-682115598.61627746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-2842148.3275678228</v>
      </c>
      <c r="L2415" s="444">
        <f t="shared" ca="1" si="147"/>
        <v>-684957746.94384527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-684957746.94384527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-2853990.6122660218</v>
      </c>
      <c r="L2416" s="444">
        <f t="shared" ca="1" si="147"/>
        <v>-687811737.55611134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-687811737.55611134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-2865882.2398171304</v>
      </c>
      <c r="L2417" s="444">
        <f t="shared" ca="1" si="147"/>
        <v>-690677619.79592848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-690677619.79592848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-2877823.4158163685</v>
      </c>
      <c r="L2418" s="444">
        <f t="shared" ca="1" si="147"/>
        <v>-693555443.2117449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-693555443.2117449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-2889814.346715604</v>
      </c>
      <c r="L2419" s="444">
        <f t="shared" ca="1" si="147"/>
        <v>-696445257.55846047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-696445257.55846047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-2901855.2398269186</v>
      </c>
      <c r="L2420" s="444">
        <f t="shared" ca="1" si="147"/>
        <v>-699347112.79828739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-699347112.79828739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-2913946.3033261974</v>
      </c>
      <c r="L2421" s="444">
        <f t="shared" ca="1" si="147"/>
        <v>-702261059.10161364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-702261059.10161364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-2926087.7462567235</v>
      </c>
      <c r="L2422" s="444">
        <f t="shared" ca="1" si="147"/>
        <v>-705187146.84787035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-705187146.84787035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-2938279.7785327933</v>
      </c>
      <c r="L2423" s="444">
        <f t="shared" ca="1" si="147"/>
        <v>-708125426.62640309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-708125426.62640309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-2950522.6109433463</v>
      </c>
      <c r="L2424" s="444">
        <f t="shared" ca="1" si="147"/>
        <v>-711075949.23734641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-711075949.23734641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-2962816.4551556101</v>
      </c>
      <c r="L2425" s="444">
        <f t="shared" ca="1" si="147"/>
        <v>-714038765.69250202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-714038765.69250202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-2975161.5237187585</v>
      </c>
      <c r="L2426" s="444">
        <f t="shared" ca="1" si="147"/>
        <v>-717013927.21622074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-717013927.21622074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-2987558.0300675863</v>
      </c>
      <c r="L2427" s="444">
        <f t="shared" ca="1" si="147"/>
        <v>-720001485.2462883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-720001485.2462883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-3000006.1885262011</v>
      </c>
      <c r="L2428" s="444">
        <f t="shared" ca="1" si="147"/>
        <v>-723001491.43481445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-723001491.43481445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-3012506.2143117269</v>
      </c>
      <c r="L2429" s="444">
        <f t="shared" ca="1" si="147"/>
        <v>-726013997.64912617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-726013997.64912617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-3025058.3235380258</v>
      </c>
      <c r="L2430" s="444">
        <f t="shared" ca="1" si="147"/>
        <v>-729039055.97266424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-729039055.97266424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-3037662.7332194345</v>
      </c>
      <c r="L2431" s="444">
        <f t="shared" ca="1" si="147"/>
        <v>-732076718.70588362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-732076718.70588362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-3050319.6612745151</v>
      </c>
      <c r="L2432" s="444">
        <f t="shared" ca="1" si="147"/>
        <v>-735127038.36715817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-735127038.36715817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-3063029.3265298256</v>
      </c>
      <c r="L2433" s="444">
        <f t="shared" ca="1" si="147"/>
        <v>-738190067.69368804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-738190067.69368804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-3075791.9487236999</v>
      </c>
      <c r="L2434" s="444">
        <f t="shared" ca="1" si="147"/>
        <v>-741265859.64241171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-741265859.64241171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-3088607.7485100487</v>
      </c>
      <c r="L2435" s="444">
        <f t="shared" ca="1" si="147"/>
        <v>-744354467.39092171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-744354467.39092171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-3101476.9474621736</v>
      </c>
      <c r="L2436" s="444">
        <f t="shared" ca="1" si="147"/>
        <v>-747455944.33838391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-747455944.33838391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-3114399.7680765996</v>
      </c>
      <c r="L2437" s="444">
        <f t="shared" ca="1" si="147"/>
        <v>-750570344.10646057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-750570344.10646057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-3127376.4337769188</v>
      </c>
      <c r="L2438" s="444">
        <f t="shared" ca="1" si="147"/>
        <v>-753697720.54023755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-753697720.54023755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-3140407.1689176564</v>
      </c>
      <c r="L2439" s="444">
        <f t="shared" ca="1" si="147"/>
        <v>-756838127.7091552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-756838127.7091552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-3153492.1987881465</v>
      </c>
      <c r="L2440" s="444">
        <f t="shared" ca="1" si="147"/>
        <v>-759991619.90794337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-759991619.90794337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-3166631.7496164306</v>
      </c>
      <c r="L2441" s="444">
        <f t="shared" ca="1" si="147"/>
        <v>-763158251.65755975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-763158251.65755975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-3179826.0485731657</v>
      </c>
      <c r="L2442" s="444">
        <f t="shared" ca="1" si="147"/>
        <v>-766338077.70613289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-766338077.70613289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-3193075.3237755536</v>
      </c>
      <c r="L2443" s="444">
        <f t="shared" ca="1" si="147"/>
        <v>-769531153.02990842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-769531153.02990842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-3206379.8042912851</v>
      </c>
      <c r="L2444" s="444">
        <f t="shared" ca="1" si="147"/>
        <v>-772737532.83419967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-772737532.83419967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-3219739.7201424986</v>
      </c>
      <c r="L2445" s="444">
        <f t="shared" ca="1" si="147"/>
        <v>-775957272.55434215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-775957272.55434215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-3233155.302309759</v>
      </c>
      <c r="L2446" s="444">
        <f t="shared" ca="1" si="147"/>
        <v>-779190427.8566519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-779190427.8566519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-3246626.7827360495</v>
      </c>
      <c r="L2447" s="444">
        <f t="shared" ca="1" si="147"/>
        <v>-782437054.63938797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-782437054.63938797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-3260154.3943307833</v>
      </c>
      <c r="L2448" s="444">
        <f t="shared" ca="1" si="147"/>
        <v>-785697209.03371871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-785697209.03371871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-3273738.3709738278</v>
      </c>
      <c r="L2449" s="444">
        <f t="shared" ca="1" si="147"/>
        <v>-788970947.40469253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-788970947.40469253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-3287378.947519552</v>
      </c>
      <c r="L2450" s="444">
        <f t="shared" ca="1" si="147"/>
        <v>-792258326.35221207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-792258326.35221207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-3301076.3598008836</v>
      </c>
      <c r="L2451" s="444">
        <f t="shared" ca="1" si="147"/>
        <v>-795559402.71201301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-795559402.71201301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-3314830.8446333874</v>
      </c>
      <c r="L2452" s="444">
        <f t="shared" ca="1" si="147"/>
        <v>-798874233.55664635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-798874233.55664635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-3328642.6398193599</v>
      </c>
      <c r="L2453" s="444">
        <f t="shared" ca="1" si="147"/>
        <v>-802202876.19646573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-802202876.19646573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-3342511.9841519403</v>
      </c>
      <c r="L2454" s="444">
        <f t="shared" ca="1" si="147"/>
        <v>-805545388.18061769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-805545388.18061769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-3356439.1174192405</v>
      </c>
      <c r="L2455" s="444">
        <f t="shared" ca="1" si="147"/>
        <v>-808901827.29803693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-808901827.29803693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-3370424.2804084872</v>
      </c>
      <c r="L2456" s="444">
        <f t="shared" ca="1" si="147"/>
        <v>-812272251.57844543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-812272251.57844543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-3384467.7149101892</v>
      </c>
      <c r="L2457" s="444">
        <f t="shared" ca="1" si="147"/>
        <v>-815656719.29335558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-815656719.29335558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-3398569.6637223149</v>
      </c>
      <c r="L2458" s="444">
        <f t="shared" ca="1" si="147"/>
        <v>-819055288.95707786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-819055288.95707786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-3412730.3706544912</v>
      </c>
      <c r="L2459" s="444">
        <f t="shared" ca="1" si="147"/>
        <v>-822468019.32773232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-822468019.32773232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-3426950.0805322179</v>
      </c>
      <c r="L2460" s="444">
        <f t="shared" ca="1" si="147"/>
        <v>-825894969.40826452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-825894969.40826452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-3441229.0392011022</v>
      </c>
      <c r="L2461" s="444">
        <f t="shared" ca="1" si="147"/>
        <v>-829336198.44746566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-829336198.44746566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-3455567.493531107</v>
      </c>
      <c r="L2462" s="444">
        <f t="shared" ca="1" si="147"/>
        <v>-832791765.94099677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-832791765.94099677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-3469965.6914208196</v>
      </c>
      <c r="L2463" s="444">
        <f t="shared" ca="1" si="147"/>
        <v>-836261731.63241756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-836261731.63241756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-3484423.8818017398</v>
      </c>
      <c r="L2464" s="444">
        <f t="shared" ca="1" si="147"/>
        <v>-839746155.51421928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-839746155.51421928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-3498942.3146425798</v>
      </c>
      <c r="L2465" s="444">
        <f t="shared" ca="1" si="147"/>
        <v>-843245097.82886183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-843245097.82886183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-3513521.2409535903</v>
      </c>
      <c r="L2466" s="444">
        <f t="shared" ca="1" si="147"/>
        <v>-846758619.0698154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-846758619.0698154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-3528160.9127908973</v>
      </c>
      <c r="L2467" s="444">
        <f t="shared" ca="1" si="147"/>
        <v>-850286779.98260629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-850286779.98260629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-3542861.5832608594</v>
      </c>
      <c r="L2468" s="444">
        <f t="shared" ca="1" si="147"/>
        <v>-853829641.56586719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-853829641.56586719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-3557623.506524446</v>
      </c>
      <c r="L2469" s="444">
        <f t="shared" ca="1" si="147"/>
        <v>-857387265.07239163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-857387265.07239163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-3572446.9378016321</v>
      </c>
      <c r="L2470" s="444">
        <f t="shared" ca="1" si="147"/>
        <v>-860959712.01019323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-860959712.01019323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-3587332.1333758053</v>
      </c>
      <c r="L2471" s="444">
        <f t="shared" ca="1" si="147"/>
        <v>-864547044.14356899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-864547044.14356899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-3602279.3505982044</v>
      </c>
      <c r="L2472" s="444">
        <f t="shared" ca="1" si="147"/>
        <v>-868149323.49416721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-868149323.49416721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-3617288.8478923631</v>
      </c>
      <c r="L2473" s="444">
        <f t="shared" ca="1" si="147"/>
        <v>-871766612.34205961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-871766612.34205961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-3632360.8847585823</v>
      </c>
      <c r="L2474" s="444">
        <f t="shared" ca="1" si="147"/>
        <v>-875398973.2268182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-875398973.2268182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-3647495.7217784091</v>
      </c>
      <c r="L2475" s="444">
        <f t="shared" ca="1" si="147"/>
        <v>-879046468.9485966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-879046468.9485966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-3662693.6206191522</v>
      </c>
      <c r="L2476" s="444">
        <f t="shared" ca="1" si="147"/>
        <v>-882709162.56921577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-882709162.56921577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-3677954.8440383989</v>
      </c>
      <c r="L2477" s="444">
        <f t="shared" ca="1" si="147"/>
        <v>-886387117.41325414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-886387117.41325414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-3693279.6558885584</v>
      </c>
      <c r="L2478" s="444">
        <f t="shared" ca="1" si="147"/>
        <v>-890080397.0691427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-890080397.0691427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-3708668.3211214282</v>
      </c>
      <c r="L2479" s="444">
        <f t="shared" ca="1" si="147"/>
        <v>-893789065.39026415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-893789065.39026415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-3724121.1057927674</v>
      </c>
      <c r="L2480" s="444">
        <f t="shared" ca="1" si="147"/>
        <v>-897513186.49605691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-897513186.49605691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-3739638.2770669037</v>
      </c>
      <c r="L2481" s="444">
        <f t="shared" ca="1" si="147"/>
        <v>-901252824.77312386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-901252824.77312386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-3755220.1032213499</v>
      </c>
      <c r="L2482" s="444">
        <f t="shared" ca="1" si="147"/>
        <v>-905008044.87634516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-905008044.87634516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-3770866.8536514374</v>
      </c>
      <c r="L2483" s="444">
        <f t="shared" ca="1" si="147"/>
        <v>-908778911.72999656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-908778911.72999656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-3786578.7988749854</v>
      </c>
      <c r="L2484" s="444">
        <f t="shared" ca="1" si="147"/>
        <v>-912565490.52887154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-912565490.52887154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-3802356.2105369652</v>
      </c>
      <c r="L2485" s="444">
        <f t="shared" ca="1" si="147"/>
        <v>-916367846.73940849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-916367846.73940849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-3818199.361414202</v>
      </c>
      <c r="L2486" s="444">
        <f t="shared" ca="1" si="147"/>
        <v>-920186046.10082269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-920186046.10082269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-3834108.5254200948</v>
      </c>
      <c r="L2487" s="444">
        <f t="shared" ca="1" si="147"/>
        <v>-924020154.62624276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-924020154.62624276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-3850083.9776093448</v>
      </c>
      <c r="L2488" s="444">
        <f t="shared" ca="1" si="147"/>
        <v>-927870238.60385215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-927870238.60385215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-3866125.9941827171</v>
      </c>
      <c r="L2489" s="444">
        <f t="shared" ca="1" si="147"/>
        <v>-931736364.59803486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-931736364.59803486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-3882234.8524918114</v>
      </c>
      <c r="L2490" s="444">
        <f t="shared" ca="1" si="147"/>
        <v>-935618599.45052671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-935618599.45052671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-3898410.8310438618</v>
      </c>
      <c r="L2491" s="444">
        <f t="shared" ca="1" si="147"/>
        <v>-939517010.28157055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-939517010.28157055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-3914654.2095065438</v>
      </c>
      <c r="L2492" s="444">
        <f t="shared" ca="1" si="147"/>
        <v>-943431664.49107707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-943431664.49107707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-3930965.2687128205</v>
      </c>
      <c r="L2493" s="444">
        <f t="shared" ca="1" si="147"/>
        <v>-947362629.75978994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-947362629.75978994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-3947344.2906657918</v>
      </c>
      <c r="L2494" s="444">
        <f t="shared" ca="1" si="147"/>
        <v>-951309974.05045569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-951309974.05045569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-3963791.5585435652</v>
      </c>
      <c r="L2495" s="444">
        <f t="shared" ca="1" si="147"/>
        <v>-955273765.60899925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-955273765.60899925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-3980307.3567041629</v>
      </c>
      <c r="L2496" s="444">
        <f t="shared" ca="1" si="147"/>
        <v>-959254072.96570337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-959254072.96570337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-3996891.9706904306</v>
      </c>
      <c r="L2497" s="444">
        <f t="shared" ca="1" si="147"/>
        <v>-963250964.93639386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-963250964.93639386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-4013545.6872349745</v>
      </c>
      <c r="L2498" s="444">
        <f t="shared" ca="1" si="147"/>
        <v>-967264510.62362885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-967264510.62362885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-4030268.7942651198</v>
      </c>
      <c r="L2499" s="444">
        <f t="shared" ca="1" si="147"/>
        <v>-971294779.41789401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-971294779.41789401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-4047061.5809078915</v>
      </c>
      <c r="L2500" s="444">
        <f t="shared" ca="1" si="147"/>
        <v>-975341840.99880195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-975341840.99880195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-4063924.337495008</v>
      </c>
      <c r="L2501" s="444">
        <f t="shared" ca="1" si="147"/>
        <v>-979405765.33629692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-979405765.33629692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-4080857.3555679037</v>
      </c>
      <c r="L2502" s="444">
        <f t="shared" ca="1" si="147"/>
        <v>-983486622.69186485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-983486622.69186485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-4097860.9278827701</v>
      </c>
      <c r="L2503" s="444">
        <f t="shared" ca="1" si="147"/>
        <v>-987584483.61974764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-987584483.61974764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-4114935.348415615</v>
      </c>
      <c r="L2504" s="444">
        <f t="shared" ca="1" si="147"/>
        <v>-991699418.96816325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-991699418.96816325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-4132080.9123673467</v>
      </c>
      <c r="L2505" s="444">
        <f t="shared" ca="1" si="147"/>
        <v>-995831499.8805306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-995831499.8805306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-4149297.9161688774</v>
      </c>
      <c r="L2506" s="444">
        <f t="shared" ca="1" si="147"/>
        <v>-999980797.79669952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-999980797.79669952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-4166586.6574862478</v>
      </c>
      <c r="L2507" s="444">
        <f t="shared" ca="1" si="147"/>
        <v>-1004147384.4541857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-1004147384.4541857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-4183947.4352257736</v>
      </c>
      <c r="L2508" s="444">
        <f t="shared" ca="1" si="147"/>
        <v>-1008331331.8894114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-1008331331.8894114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-4201380.549539214</v>
      </c>
      <c r="L2509" s="444">
        <f t="shared" ca="1" si="147"/>
        <v>-1012532712.4389507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-1012532712.4389507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-4218886.3018289618</v>
      </c>
      <c r="L2510" s="444">
        <f t="shared" ca="1" si="147"/>
        <v>-1016751598.7407796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-1016751598.7407796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-4236464.994753249</v>
      </c>
      <c r="L2511" s="444">
        <f t="shared" ca="1" si="147"/>
        <v>-1020988063.7355329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-1020988063.7355329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-4254116.9322313871</v>
      </c>
      <c r="L2512" s="444">
        <f t="shared" ca="1" si="147"/>
        <v>-1025242180.6677643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-1025242180.6677643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-4271842.4194490183</v>
      </c>
      <c r="L2513" s="444">
        <f t="shared" ca="1" si="147"/>
        <v>-1029514023.0872133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-1029514023.0872133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-4289641.7628633892</v>
      </c>
      <c r="L2514" s="444">
        <f t="shared" ca="1" si="147"/>
        <v>-1033803664.8500767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-1033803664.8500767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-4307515.2702086531</v>
      </c>
      <c r="L2515" s="444">
        <f t="shared" ca="1" si="147"/>
        <v>-1038111180.1202853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-1038111180.1202853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-4325463.2505011884</v>
      </c>
      <c r="L2516" s="444">
        <f t="shared" ca="1" si="147"/>
        <v>-1042436643.3707864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-1042436643.3707864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-4343486.0140449433</v>
      </c>
      <c r="L2517" s="444">
        <f t="shared" ca="1" si="147"/>
        <v>-1046780129.3848314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-1046780129.3848314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-4361583.8724367972</v>
      </c>
      <c r="L2518" s="444">
        <f t="shared" ca="1" si="147"/>
        <v>-1051141713.2572682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-1051141713.2572682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-4379757.1385719506</v>
      </c>
      <c r="L2519" s="444">
        <f t="shared" ca="1" si="147"/>
        <v>-1055521470.3958402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-1055521470.3958402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-4398006.1266493341</v>
      </c>
      <c r="L2520" s="444">
        <f t="shared" ca="1" si="147"/>
        <v>-1059919476.5224895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-1059919476.5224895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-4416331.1521770395</v>
      </c>
      <c r="L2521" s="444">
        <f t="shared" ca="1" si="147"/>
        <v>-1064335807.6746666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-1064335807.6746666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-4434732.5319777774</v>
      </c>
      <c r="L2522" s="444">
        <f t="shared" ca="1" si="147"/>
        <v>-1068770540.2066444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-1068770540.2066444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-4453210.5841943519</v>
      </c>
      <c r="L2523" s="444">
        <f t="shared" ca="1" si="147"/>
        <v>-1073223750.7908387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-1073223750.7908387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-4471765.6282951618</v>
      </c>
      <c r="L2524" s="444">
        <f t="shared" ca="1" si="147"/>
        <v>-1077695516.4191339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-1077695516.4191339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-4490397.9850797243</v>
      </c>
      <c r="L2525" s="444">
        <f t="shared" ca="1" si="147"/>
        <v>-1082185914.4042137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-1082185914.4042137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-4509107.9766842239</v>
      </c>
      <c r="L2526" s="444">
        <f t="shared" ca="1" si="147"/>
        <v>-1086695022.380898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-1086695022.380898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-4527895.926587075</v>
      </c>
      <c r="L2527" s="444">
        <f t="shared" ca="1" si="147"/>
        <v>-1091222918.3074851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-1091222918.3074851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-4546762.1596145211</v>
      </c>
      <c r="L2528" s="444">
        <f t="shared" ca="1" si="147"/>
        <v>-1095769680.4670997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-1095769680.4670997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-4565707.0019462481</v>
      </c>
      <c r="L2529" s="444">
        <f t="shared" ca="1" si="147"/>
        <v>-1100335387.4690459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-1100335387.4690459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-4584730.7811210249</v>
      </c>
      <c r="L2530" s="444">
        <f t="shared" ca="1" si="147"/>
        <v>-1104920118.2501669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-1104920118.2501669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-4603833.8260423616</v>
      </c>
      <c r="L2531" s="444">
        <f t="shared" ca="1" si="147"/>
        <v>-1109523952.0762093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-1109523952.0762093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-4623016.4669842049</v>
      </c>
      <c r="L2532" s="444">
        <f t="shared" ca="1" si="147"/>
        <v>-1114146968.5431936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-1114146968.5431936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-4642279.0355966398</v>
      </c>
      <c r="L2533" s="444">
        <f t="shared" ca="1" si="147"/>
        <v>-1118789247.5787902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-1118789247.5787902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-4661621.8649116261</v>
      </c>
      <c r="L2534" s="444">
        <f t="shared" ca="1" si="147"/>
        <v>-1123450869.4437017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-1123450869.4437017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-4681045.2893487569</v>
      </c>
      <c r="L2535" s="444">
        <f t="shared" ca="1" si="147"/>
        <v>-1128131914.7330506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-1128131914.7330506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-4700549.6447210442</v>
      </c>
      <c r="L2536" s="444">
        <f t="shared" ca="1" si="147"/>
        <v>-1132832464.3777716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-1132832464.3777716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-4720135.2682407154</v>
      </c>
      <c r="L2537" s="444">
        <f t="shared" ca="1" si="147"/>
        <v>-1137552599.6460123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-1137552599.6460123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-4739802.4985250514</v>
      </c>
      <c r="L2538" s="444">
        <f t="shared" ca="1" si="147"/>
        <v>-1142292402.1445374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-1142292402.1445374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-4759551.6756022396</v>
      </c>
      <c r="L2539" s="444">
        <f t="shared" ca="1" si="147"/>
        <v>-1147051953.8201396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-1147051953.8201396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-4779383.1409172481</v>
      </c>
      <c r="L2540" s="444">
        <f t="shared" ca="1" si="147"/>
        <v>-1151831336.9610569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-1151831336.9610569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-4799297.2373377373</v>
      </c>
      <c r="L2541" s="444">
        <f t="shared" ca="1" si="147"/>
        <v>-1156630634.1983948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-1156630634.1983948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-4819294.3091599783</v>
      </c>
      <c r="L2542" s="444">
        <f t="shared" ca="1" si="147"/>
        <v>-1161449928.5075548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-1161449928.5075548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-4839374.7021148112</v>
      </c>
      <c r="L2543" s="444">
        <f t="shared" ca="1" si="147"/>
        <v>-1166289303.2096696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-1166289303.2096696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-4859538.7633736236</v>
      </c>
      <c r="L2544" s="444">
        <f t="shared" ca="1" si="147"/>
        <v>-1171148841.9730432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-1171148841.9730432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-4879786.8415543465</v>
      </c>
      <c r="L2545" s="444">
        <f t="shared" ca="1" si="147"/>
        <v>-1176028628.8145976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-1176028628.8145976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-4900119.2867274899</v>
      </c>
      <c r="L2546" s="444">
        <f t="shared" ca="1" si="147"/>
        <v>-1180928748.101325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-1180928748.101325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-4920536.4504221873</v>
      </c>
      <c r="L2547" s="444">
        <f t="shared" ca="1" si="147"/>
        <v>-1185849284.5517473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-1185849284.5517473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-4941038.6856322801</v>
      </c>
      <c r="L2548" s="444">
        <f t="shared" ca="1" si="147"/>
        <v>-1190790323.2373796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-1190790323.2373796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-4961626.3468224145</v>
      </c>
      <c r="L2549" s="444">
        <f t="shared" ca="1" si="147"/>
        <v>-1195751949.5842021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-1195751949.5842021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-4982299.7899341751</v>
      </c>
      <c r="L2550" s="444">
        <f t="shared" ca="1" si="147"/>
        <v>-1200734249.3741362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-1200734249.3741362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-5003059.3723922344</v>
      </c>
      <c r="L2551" s="444">
        <f t="shared" ca="1" si="147"/>
        <v>-1205737308.7465284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-1205737308.7465284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-5023905.4531105347</v>
      </c>
      <c r="L2552" s="444">
        <f t="shared" ca="1" si="147"/>
        <v>-1210761214.1996388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-1210761214.1996388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-5044838.3924984951</v>
      </c>
      <c r="L2553" s="444">
        <f t="shared" ca="1" si="147"/>
        <v>-1215806052.5921373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-1215806052.5921373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-5065858.5524672391</v>
      </c>
      <c r="L2554" s="444">
        <f t="shared" ca="1" si="147"/>
        <v>-1220871911.1446047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-1220871911.1446047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-5086966.2964358525</v>
      </c>
      <c r="L2555" s="444">
        <f t="shared" ca="1" si="147"/>
        <v>-1225958877.4410405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-1225958877.4410405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-5108161.9893376688</v>
      </c>
      <c r="L2556" s="444">
        <f t="shared" ca="1" si="147"/>
        <v>-1231067039.4303782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-1231067039.4303782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-5129445.9976265756</v>
      </c>
      <c r="L2557" s="444">
        <f t="shared" ca="1" si="147"/>
        <v>-1236196485.4280047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-1236196485.4280047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-5150818.6892833533</v>
      </c>
      <c r="L2558" s="444">
        <f t="shared" ref="L2558:L2812" ca="1" si="152">I2558-J2558+K2558</f>
        <v>-1241347304.1172881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-1241347304.1172881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-5172280.4338220339</v>
      </c>
      <c r="L2559" s="444">
        <f t="shared" ca="1" si="152"/>
        <v>-1246519584.55111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-1246519584.55111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-5193831.6022962919</v>
      </c>
      <c r="L2560" s="444">
        <f t="shared" ca="1" si="152"/>
        <v>-1251713416.1534064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-1251713416.1534064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-5215472.5673058601</v>
      </c>
      <c r="L2561" s="444">
        <f t="shared" ca="1" si="152"/>
        <v>-1256928888.7207122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-1256928888.7207122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-5237203.7030029669</v>
      </c>
      <c r="L2562" s="444">
        <f t="shared" ca="1" si="152"/>
        <v>-1262166092.4237151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-1262166092.4237151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-5259025.3850988131</v>
      </c>
      <c r="L2563" s="444">
        <f t="shared" ca="1" si="152"/>
        <v>-1267425117.8088138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-1267425117.8088138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-5280937.9908700576</v>
      </c>
      <c r="L2564" s="444">
        <f t="shared" ca="1" si="152"/>
        <v>-1272706055.7996838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-1272706055.7996838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-5302941.8991653491</v>
      </c>
      <c r="L2565" s="444">
        <f t="shared" ca="1" si="152"/>
        <v>-1278008997.6988492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-1278008997.6988492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-5325037.490411872</v>
      </c>
      <c r="L2566" s="444">
        <f t="shared" ca="1" si="152"/>
        <v>-1283334035.189261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-1283334035.189261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-5347225.1466219202</v>
      </c>
      <c r="L2567" s="444">
        <f t="shared" ca="1" si="152"/>
        <v>-1288681260.3358829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-1288681260.3358829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-5369505.2513995124</v>
      </c>
      <c r="L2568" s="444">
        <f t="shared" ca="1" si="152"/>
        <v>-1294050765.5872824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-1294050765.5872824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-5391878.18994701</v>
      </c>
      <c r="L2569" s="444">
        <f t="shared" ca="1" si="152"/>
        <v>-1299442643.7772295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-1299442643.7772295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-5414344.3490717895</v>
      </c>
      <c r="L2570" s="444">
        <f t="shared" ca="1" si="152"/>
        <v>-1304856988.1263013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-1304856988.1263013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-5436904.1171929222</v>
      </c>
      <c r="L2571" s="444">
        <f t="shared" ca="1" si="152"/>
        <v>-1310293892.2434943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-1310293892.2434943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-5459557.8843478924</v>
      </c>
      <c r="L2572" s="444">
        <f t="shared" ca="1" si="152"/>
        <v>-1315753450.1278422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-1315753450.1278422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-5482306.0421993425</v>
      </c>
      <c r="L2573" s="444">
        <f t="shared" ca="1" si="152"/>
        <v>-1321235756.1700416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-1321235756.1700416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-5505148.9840418398</v>
      </c>
      <c r="L2574" s="444">
        <f t="shared" ca="1" si="152"/>
        <v>-1326740905.1540835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-1326740905.1540835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-5528087.1048086807</v>
      </c>
      <c r="L2575" s="444">
        <f t="shared" ca="1" si="152"/>
        <v>-1332268992.2588921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-1332268992.2588921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-5551120.8010787172</v>
      </c>
      <c r="L2576" s="444">
        <f t="shared" ca="1" si="152"/>
        <v>-1337820113.0599709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-1337820113.0599709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-5574250.4710832117</v>
      </c>
      <c r="L2577" s="444">
        <f t="shared" ca="1" si="152"/>
        <v>-1343394363.531054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-1343394363.531054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-5597476.5147127248</v>
      </c>
      <c r="L2578" s="444">
        <f t="shared" ca="1" si="152"/>
        <v>-1348991840.0457668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-1348991840.0457668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-5620799.3335240288</v>
      </c>
      <c r="L2579" s="444">
        <f t="shared" ca="1" si="152"/>
        <v>-1354612639.3792908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-1354612639.3792908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-5644219.3307470446</v>
      </c>
      <c r="L2580" s="444">
        <f t="shared" ca="1" si="152"/>
        <v>-1360256858.7100379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-1360256858.7100379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-5667736.9112918247</v>
      </c>
      <c r="L2581" s="444">
        <f t="shared" ca="1" si="152"/>
        <v>-1365924595.6213298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-1365924595.6213298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-5691352.4817555407</v>
      </c>
      <c r="L2582" s="444">
        <f t="shared" ca="1" si="152"/>
        <v>-1371615948.1030853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-1371615948.1030853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-5715066.4504295215</v>
      </c>
      <c r="L2583" s="444">
        <f t="shared" ca="1" si="152"/>
        <v>-1377331014.5535147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-1377331014.5535147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-5738879.227306311</v>
      </c>
      <c r="L2584" s="444">
        <f t="shared" ca="1" si="152"/>
        <v>-1383069893.7808211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-1383069893.7808211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-5762791.224086754</v>
      </c>
      <c r="L2585" s="444">
        <f t="shared" ca="1" si="152"/>
        <v>-1388832685.0049078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-1388832685.0049078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-5786802.854187116</v>
      </c>
      <c r="L2586" s="444">
        <f t="shared" ca="1" si="152"/>
        <v>-1394619487.8590949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-1394619487.8590949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-5810914.5327462284</v>
      </c>
      <c r="L2587" s="444">
        <f t="shared" ca="1" si="152"/>
        <v>-1400430402.3918412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-1400430402.3918412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-5835126.6766326716</v>
      </c>
      <c r="L2588" s="444">
        <f t="shared" ca="1" si="152"/>
        <v>-1406265529.0684738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-1406265529.0684738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-5859439.7044519745</v>
      </c>
      <c r="L2589" s="444">
        <f t="shared" ca="1" si="152"/>
        <v>-1412124968.7729259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-1412124968.7729259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-5883854.0365538578</v>
      </c>
      <c r="L2590" s="444">
        <f t="shared" ca="1" si="152"/>
        <v>-1418008822.8094797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-1418008822.8094797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-5908370.095039499</v>
      </c>
      <c r="L2591" s="444">
        <f t="shared" ca="1" si="152"/>
        <v>-1423917192.9045193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-1423917192.9045193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-5932988.3037688304</v>
      </c>
      <c r="L2592" s="444">
        <f t="shared" ca="1" si="152"/>
        <v>-1429850181.2082882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-1429850181.2082882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-5957709.0883678673</v>
      </c>
      <c r="L2593" s="444">
        <f t="shared" ca="1" si="152"/>
        <v>-1435807890.2966561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-1435807890.2966561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-5982532.8762360672</v>
      </c>
      <c r="L2594" s="444">
        <f t="shared" ca="1" si="152"/>
        <v>-1441790423.1728921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-1441790423.1728921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-6007460.0965537168</v>
      </c>
      <c r="L2595" s="444">
        <f t="shared" ca="1" si="152"/>
        <v>-1447797883.2694459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-1447797883.2694459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-6032491.1802893579</v>
      </c>
      <c r="L2596" s="444">
        <f t="shared" ca="1" si="152"/>
        <v>-1453830374.4497352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-1453830374.4497352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-6057626.56020723</v>
      </c>
      <c r="L2597" s="444">
        <f t="shared" ca="1" si="152"/>
        <v>-1459888001.0099423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-1459888001.0099423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-6082866.6708747596</v>
      </c>
      <c r="L2598" s="444">
        <f t="shared" ca="1" si="152"/>
        <v>-1465970867.6808171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-1465970867.6808171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-6108211.9486700715</v>
      </c>
      <c r="L2599" s="444">
        <f t="shared" ca="1" si="152"/>
        <v>-1472079079.6294873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-1472079079.6294873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-6133662.8317895299</v>
      </c>
      <c r="L2600" s="444">
        <f t="shared" ca="1" si="152"/>
        <v>-1478212742.4612768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-1478212742.4612768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-6159219.76025532</v>
      </c>
      <c r="L2601" s="444">
        <f t="shared" ca="1" si="152"/>
        <v>-1484371962.2215321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-1484371962.2215321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-6184883.1759230504</v>
      </c>
      <c r="L2602" s="444">
        <f t="shared" ca="1" si="152"/>
        <v>-1490556845.3974552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-1490556845.3974552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-6210653.5224893969</v>
      </c>
      <c r="L2603" s="444">
        <f t="shared" ca="1" si="152"/>
        <v>-1496767498.9199445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-1496767498.9199445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-6236531.2454997692</v>
      </c>
      <c r="L2604" s="444">
        <f t="shared" ca="1" si="152"/>
        <v>-1503004030.1654444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-1503004030.1654444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-6262516.792356018</v>
      </c>
      <c r="L2605" s="444">
        <f t="shared" ca="1" si="152"/>
        <v>-1509266546.9578004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-1509266546.9578004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-6288610.612324168</v>
      </c>
      <c r="L2606" s="444">
        <f t="shared" ca="1" si="152"/>
        <v>-1515555157.5701246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-1515555157.5701246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-6314813.1565421857</v>
      </c>
      <c r="L2607" s="444">
        <f t="shared" ca="1" si="152"/>
        <v>-1521869970.7266669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-1521869970.7266669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-6341124.8780277791</v>
      </c>
      <c r="L2608" s="444">
        <f t="shared" ca="1" si="152"/>
        <v>-1528211095.6046946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-1528211095.6046946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-6367546.231686227</v>
      </c>
      <c r="L2609" s="444">
        <f t="shared" ca="1" si="152"/>
        <v>-1534578641.8363807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-1534578641.8363807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-6394077.6743182531</v>
      </c>
      <c r="L2610" s="444">
        <f t="shared" ca="1" si="152"/>
        <v>-1540972719.510699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-1540972719.510699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-6420719.6646279125</v>
      </c>
      <c r="L2611" s="444">
        <f t="shared" ca="1" si="152"/>
        <v>-1547393439.1753271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-1547393439.1753271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-6447472.6632305291</v>
      </c>
      <c r="L2612" s="444">
        <f t="shared" ca="1" si="152"/>
        <v>-1553840911.8385575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-1553840911.8385575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-6474337.1326606562</v>
      </c>
      <c r="L2613" s="444">
        <f t="shared" ca="1" si="152"/>
        <v>-1560315248.9712181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-1560315248.9712181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-6501313.5373800751</v>
      </c>
      <c r="L2614" s="444">
        <f t="shared" ca="1" si="152"/>
        <v>-1566816562.5085981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-1566816562.5085981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-6528402.3437858252</v>
      </c>
      <c r="L2615" s="444">
        <f t="shared" ca="1" si="152"/>
        <v>-1573344964.8523839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-1573344964.8523839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-6555604.0202182662</v>
      </c>
      <c r="L2616" s="444">
        <f t="shared" ca="1" si="152"/>
        <v>-1579900568.8726022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-1579900568.8726022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-6582919.0369691756</v>
      </c>
      <c r="L2617" s="444">
        <f t="shared" ca="1" si="152"/>
        <v>-1586483487.9095714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-1586483487.9095714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-6610347.8662898811</v>
      </c>
      <c r="L2618" s="444">
        <f t="shared" ca="1" si="152"/>
        <v>-1593093835.7758613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-1593093835.7758613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-6637890.9823994217</v>
      </c>
      <c r="L2619" s="444">
        <f t="shared" ca="1" si="152"/>
        <v>-1599731726.7582607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-1599731726.7582607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-6665548.861492753</v>
      </c>
      <c r="L2620" s="444">
        <f t="shared" ca="1" si="152"/>
        <v>-1606397275.6197534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-1606397275.6197534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-6693321.9817489721</v>
      </c>
      <c r="L2621" s="444">
        <f t="shared" ca="1" si="152"/>
        <v>-1613090597.6015024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-1613090597.6015024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-6721210.8233395936</v>
      </c>
      <c r="L2622" s="444">
        <f t="shared" ca="1" si="152"/>
        <v>-1619811808.4248421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-1619811808.4248421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-6749215.8684368422</v>
      </c>
      <c r="L2623" s="444">
        <f t="shared" ca="1" si="152"/>
        <v>-1626561024.2932789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-1626561024.2932789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-6777337.6012219954</v>
      </c>
      <c r="L2624" s="444">
        <f t="shared" ca="1" si="152"/>
        <v>-1633338361.894501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-1633338361.894501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-6805576.5078937542</v>
      </c>
      <c r="L2625" s="444">
        <f t="shared" ca="1" si="152"/>
        <v>-1640143938.4023948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-1640143938.4023948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-6833933.0766766444</v>
      </c>
      <c r="L2626" s="444">
        <f t="shared" ca="1" si="152"/>
        <v>-1646977871.4790714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-1646977871.4790714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-6862407.7978294641</v>
      </c>
      <c r="L2627" s="444">
        <f t="shared" ca="1" si="152"/>
        <v>-1653840279.2769008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-1653840279.2769008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-6891001.1636537528</v>
      </c>
      <c r="L2628" s="444">
        <f t="shared" ca="1" si="152"/>
        <v>-1660731280.4405546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-1660731280.4405546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-6919713.6685023112</v>
      </c>
      <c r="L2629" s="444">
        <f t="shared" ca="1" si="152"/>
        <v>-1667650994.1090569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-1667650994.1090569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-6948545.808787737</v>
      </c>
      <c r="L2630" s="444">
        <f t="shared" ca="1" si="152"/>
        <v>-1674599539.9178448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-1674599539.9178448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-6977498.0829910198</v>
      </c>
      <c r="L2631" s="444">
        <f t="shared" ca="1" si="152"/>
        <v>-1681577038.0008359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-1681577038.0008359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-7006570.9916701494</v>
      </c>
      <c r="L2632" s="444">
        <f t="shared" ca="1" si="152"/>
        <v>-1688583608.992506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-1688583608.992506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-7035765.0374687752</v>
      </c>
      <c r="L2633" s="444">
        <f t="shared" ca="1" si="152"/>
        <v>-1695619374.0299747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-1695619374.0299747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-7065080.7251248937</v>
      </c>
      <c r="L2634" s="444">
        <f t="shared" ca="1" si="152"/>
        <v>-1702684454.7550995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-1702684454.7550995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-7094518.5614795806</v>
      </c>
      <c r="L2635" s="444">
        <f t="shared" ca="1" si="152"/>
        <v>-1709778973.3165791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-1709778973.3165791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-7124079.0554857459</v>
      </c>
      <c r="L2636" s="444">
        <f t="shared" ca="1" si="152"/>
        <v>-1716903052.3720648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-1716903052.3720648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-7153762.718216937</v>
      </c>
      <c r="L2637" s="444">
        <f t="shared" ca="1" si="152"/>
        <v>-1724056815.0902817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-1724056815.0902817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-7183570.0628761752</v>
      </c>
      <c r="L2638" s="444">
        <f t="shared" ca="1" si="152"/>
        <v>-1731240385.1531579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-1731240385.1531579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-7213501.604804825</v>
      </c>
      <c r="L2639" s="444">
        <f t="shared" ca="1" si="152"/>
        <v>-1738453886.7579627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-1738453886.7579627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-7243557.8614915116</v>
      </c>
      <c r="L2640" s="444">
        <f t="shared" ca="1" si="152"/>
        <v>-1745697444.6194541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-1745697444.6194541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-7273739.3525810586</v>
      </c>
      <c r="L2641" s="444">
        <f t="shared" ca="1" si="152"/>
        <v>-1752971183.9720352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-1752971183.9720352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-7304046.59988348</v>
      </c>
      <c r="L2642" s="444">
        <f t="shared" ca="1" si="152"/>
        <v>-1760275230.5719187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-1760275230.5719187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-7334480.1273829946</v>
      </c>
      <c r="L2643" s="444">
        <f t="shared" ca="1" si="152"/>
        <v>-1767609710.6993017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-1767609710.6993017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-7365040.4612470903</v>
      </c>
      <c r="L2644" s="444">
        <f t="shared" ca="1" si="152"/>
        <v>-1774974751.1605489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-1774974751.1605489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-7395728.1298356205</v>
      </c>
      <c r="L2645" s="444">
        <f t="shared" ca="1" si="152"/>
        <v>-1782370479.2903845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-1782370479.2903845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-7426543.6637099367</v>
      </c>
      <c r="L2646" s="444">
        <f t="shared" ca="1" si="152"/>
        <v>-1789797022.9540944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-1789797022.9540944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-7457487.5956420591</v>
      </c>
      <c r="L2647" s="444">
        <f t="shared" ca="1" si="152"/>
        <v>-1797254510.5497365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-1797254510.5497365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-7488560.4606239023</v>
      </c>
      <c r="L2648" s="444">
        <f t="shared" ca="1" si="152"/>
        <v>-1804743071.0103605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-1804743071.0103605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-7519762.7958765021</v>
      </c>
      <c r="L2649" s="444">
        <f t="shared" ca="1" si="152"/>
        <v>-1812262833.806237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-1812262833.806237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-7551095.1408593208</v>
      </c>
      <c r="L2650" s="444">
        <f t="shared" ca="1" si="152"/>
        <v>-1819813928.9470963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-1819813928.9470963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-7582558.0372795677</v>
      </c>
      <c r="L2651" s="444">
        <f t="shared" ca="1" si="152"/>
        <v>-1827396486.984376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-1827396486.984376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-7614152.0291015664</v>
      </c>
      <c r="L2652" s="444">
        <f t="shared" ca="1" si="152"/>
        <v>-1835010639.0134776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-1835010639.0134776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-7645877.6625561556</v>
      </c>
      <c r="L2653" s="444">
        <f t="shared" ca="1" si="152"/>
        <v>-1842656516.6760337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-1842656516.6760337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-7677735.4861501409</v>
      </c>
      <c r="L2654" s="444">
        <f t="shared" ca="1" si="152"/>
        <v>-1850334252.1621838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-1850334252.1621838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-7709726.0506757656</v>
      </c>
      <c r="L2655" s="444">
        <f t="shared" ca="1" si="152"/>
        <v>-1858043978.2128596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-1858043978.2128596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-7741849.9092202485</v>
      </c>
      <c r="L2656" s="444">
        <f t="shared" ca="1" si="152"/>
        <v>-1865785828.1220798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-1865785828.1220798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-7774107.6171753313</v>
      </c>
      <c r="L2657" s="444">
        <f t="shared" ca="1" si="152"/>
        <v>-1873559935.7392552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-1873559935.7392552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-7806499.7322468972</v>
      </c>
      <c r="L2658" s="444">
        <f t="shared" ca="1" si="152"/>
        <v>-1881366435.4715021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-1881366435.4715021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-7839026.8144645924</v>
      </c>
      <c r="L2659" s="444">
        <f t="shared" ca="1" si="152"/>
        <v>-1889205462.2859666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-1889205462.2859666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-7871689.4261915283</v>
      </c>
      <c r="L2660" s="444">
        <f t="shared" ca="1" si="152"/>
        <v>-1897077151.7121582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-1897077151.7121582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-7904488.1321339924</v>
      </c>
      <c r="L2661" s="444">
        <f t="shared" ca="1" si="152"/>
        <v>-1904981639.8442922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-1904981639.8442922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-7937423.4993512165</v>
      </c>
      <c r="L2662" s="444">
        <f t="shared" ca="1" si="152"/>
        <v>-1912919063.3436434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-1912919063.3436434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-7970496.0972651811</v>
      </c>
      <c r="L2663" s="444">
        <f t="shared" ca="1" si="152"/>
        <v>-1920889559.4409087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-1920889559.4409087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-8003706.497670453</v>
      </c>
      <c r="L2664" s="444">
        <f t="shared" ca="1" si="152"/>
        <v>-1928893265.9385791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-1928893265.9385791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-8037055.2747440794</v>
      </c>
      <c r="L2665" s="444">
        <f t="shared" ca="1" si="152"/>
        <v>-1936930321.2133231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-1936930321.2133231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-8070543.0050555132</v>
      </c>
      <c r="L2666" s="444">
        <f t="shared" ca="1" si="152"/>
        <v>-1945000864.2183785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-1945000864.2183785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-8104170.2675765762</v>
      </c>
      <c r="L2667" s="444">
        <f t="shared" ca="1" si="152"/>
        <v>-1953105034.4859552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-1953105034.4859552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-8137937.6436914802</v>
      </c>
      <c r="L2668" s="444">
        <f t="shared" ca="1" si="152"/>
        <v>-1961242972.1296468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-1961242972.1296468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-8171845.7172068618</v>
      </c>
      <c r="L2669" s="444">
        <f t="shared" ca="1" si="152"/>
        <v>-1969414817.8468537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-1969414817.8468537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-8205895.0743618906</v>
      </c>
      <c r="L2670" s="444">
        <f t="shared" ca="1" si="152"/>
        <v>-1977620712.9212155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-1977620712.9212155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-8240086.3038383992</v>
      </c>
      <c r="L2671" s="444">
        <f t="shared" ca="1" si="152"/>
        <v>-1985860799.225054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-1985860799.225054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-8274419.9967710571</v>
      </c>
      <c r="L2672" s="444">
        <f t="shared" ca="1" si="152"/>
        <v>-1994135219.2218251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-1994135219.2218251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-8308896.7467576042</v>
      </c>
      <c r="L2673" s="444">
        <f t="shared" ca="1" si="152"/>
        <v>-2002444115.9685826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-2002444115.9685826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-8343517.1498690946</v>
      </c>
      <c r="L2674" s="444">
        <f t="shared" ca="1" si="152"/>
        <v>-2010787633.1184518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-2010787633.1184518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-8378281.8046602169</v>
      </c>
      <c r="L2675" s="444">
        <f t="shared" ca="1" si="152"/>
        <v>-2019165914.9231122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-2019165914.9231122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-8413191.3121796343</v>
      </c>
      <c r="L2676" s="444">
        <f t="shared" ca="1" si="152"/>
        <v>-2027579106.2352917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-2027579106.2352917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-8448246.2759803813</v>
      </c>
      <c r="L2677" s="444">
        <f t="shared" ca="1" si="152"/>
        <v>-2036027352.5112722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-2036027352.5112722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-8483447.3021303006</v>
      </c>
      <c r="L2678" s="444">
        <f t="shared" ca="1" si="152"/>
        <v>-2044510799.8134024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-2044510799.8134024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-8518794.9992225096</v>
      </c>
      <c r="L2679" s="444">
        <f t="shared" ca="1" si="152"/>
        <v>-2053029594.8126249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-2053029594.8126249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-8554289.9783859365</v>
      </c>
      <c r="L2680" s="444">
        <f t="shared" ca="1" si="152"/>
        <v>-2061583884.7910109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-2061583884.7910109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-8589932.8532958776</v>
      </c>
      <c r="L2681" s="444">
        <f t="shared" ca="1" si="152"/>
        <v>-2070173817.6443067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-2070173817.6443067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-8625724.2401846126</v>
      </c>
      <c r="L2682" s="444">
        <f t="shared" ca="1" si="152"/>
        <v>-2078799541.8844912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-2078799541.8844912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-8661664.7578520458</v>
      </c>
      <c r="L2683" s="444">
        <f t="shared" ca="1" si="152"/>
        <v>-2087461206.6423433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-2087461206.6423433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-8697755.0276764315</v>
      </c>
      <c r="L2684" s="444">
        <f t="shared" ca="1" si="152"/>
        <v>-2096158961.6700196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-2096158961.6700196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-8733995.6736250799</v>
      </c>
      <c r="L2685" s="444">
        <f t="shared" ca="1" si="152"/>
        <v>-2104892957.3436446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-2104892957.3436446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-8770387.3222651854</v>
      </c>
      <c r="L2686" s="444">
        <f t="shared" ca="1" si="152"/>
        <v>-2113663344.6659098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-2113663344.6659098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-8806930.6027746238</v>
      </c>
      <c r="L2687" s="444">
        <f t="shared" ca="1" si="152"/>
        <v>-2122470275.2686844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-2122470275.2686844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-8843626.1469528507</v>
      </c>
      <c r="L2688" s="444">
        <f t="shared" ca="1" si="152"/>
        <v>-2131313901.4156373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-2131313901.4156373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-8880474.5892318208</v>
      </c>
      <c r="L2689" s="444">
        <f t="shared" ca="1" si="152"/>
        <v>-2140194376.004869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-2140194376.004869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-8917476.5666869543</v>
      </c>
      <c r="L2690" s="444">
        <f t="shared" ca="1" si="152"/>
        <v>-2149111852.5715561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-2149111852.5715561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-8954632.7190481499</v>
      </c>
      <c r="L2691" s="444">
        <f t="shared" ca="1" si="152"/>
        <v>-2158066485.2906041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-2158066485.2906041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-8991943.6887108497</v>
      </c>
      <c r="L2692" s="444">
        <f t="shared" ca="1" si="152"/>
        <v>-2167058428.9793148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-2167058428.9793148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-9029410.1207471453</v>
      </c>
      <c r="L2693" s="444">
        <f t="shared" ca="1" si="152"/>
        <v>-2176087839.1000619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-2176087839.1000619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-9067032.6629169248</v>
      </c>
      <c r="L2694" s="444">
        <f t="shared" ca="1" si="152"/>
        <v>-2185154871.762979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-2185154871.762979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-9104811.9656790793</v>
      </c>
      <c r="L2695" s="444">
        <f t="shared" ca="1" si="152"/>
        <v>-2194259683.7286582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-2194259683.7286582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-9142748.6822027415</v>
      </c>
      <c r="L2696" s="444">
        <f t="shared" ca="1" si="152"/>
        <v>-2203402432.410861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-2203402432.410861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-9180843.4683785867</v>
      </c>
      <c r="L2697" s="444">
        <f t="shared" ca="1" si="152"/>
        <v>-2212583275.8792396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-2212583275.8792396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-9219096.982830165</v>
      </c>
      <c r="L2698" s="444">
        <f t="shared" ca="1" si="152"/>
        <v>-2221802372.8620696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-2221802372.8620696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-9257509.8869252894</v>
      </c>
      <c r="L2699" s="444">
        <f t="shared" ca="1" si="152"/>
        <v>-2231059882.7489948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-2231059882.7489948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-9296082.8447874784</v>
      </c>
      <c r="L2700" s="444">
        <f t="shared" ca="1" si="152"/>
        <v>-2240355965.5937824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-2240355965.5937824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-9334816.5233074259</v>
      </c>
      <c r="L2701" s="444">
        <f t="shared" ca="1" si="152"/>
        <v>-2249690782.1170897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-2249690782.1170897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-9373711.5921545401</v>
      </c>
      <c r="L2702" s="444">
        <f t="shared" ca="1" si="152"/>
        <v>-2259064493.7092443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-2259064493.7092443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-9412768.7237885185</v>
      </c>
      <c r="L2703" s="444">
        <f t="shared" ca="1" si="152"/>
        <v>-2268477262.433033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-2268477262.433033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-9451988.5934709702</v>
      </c>
      <c r="L2704" s="444">
        <f t="shared" ca="1" si="152"/>
        <v>-2277929251.026504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-2277929251.026504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-9491371.8792771008</v>
      </c>
      <c r="L2705" s="444">
        <f t="shared" ca="1" si="152"/>
        <v>-2287420622.9057813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-2287420622.9057813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-9530919.2621074226</v>
      </c>
      <c r="L2706" s="444">
        <f t="shared" ca="1" si="152"/>
        <v>-2296951542.1678886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-2296951542.1678886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-9570631.4256995358</v>
      </c>
      <c r="L2707" s="444">
        <f t="shared" ca="1" si="152"/>
        <v>-2306522173.5935884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-2306522173.5935884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-9610509.0566399507</v>
      </c>
      <c r="L2708" s="444">
        <f t="shared" ca="1" si="152"/>
        <v>-2316132682.6502285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-2316132682.6502285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-9650552.8443759512</v>
      </c>
      <c r="L2709" s="444">
        <f t="shared" ca="1" si="152"/>
        <v>-2325783235.4946046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-2325783235.4946046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-9690763.481227519</v>
      </c>
      <c r="L2710" s="444">
        <f t="shared" ca="1" si="152"/>
        <v>-2335473998.975832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-2335473998.975832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-9731141.6623992994</v>
      </c>
      <c r="L2711" s="444">
        <f t="shared" ca="1" si="152"/>
        <v>-2345205140.6382313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-2345205140.6382313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-9771688.0859926306</v>
      </c>
      <c r="L2712" s="444">
        <f t="shared" ca="1" si="152"/>
        <v>-2354976828.7242241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-2354976828.7242241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-9812403.4530175999</v>
      </c>
      <c r="L2713" s="444">
        <f t="shared" ca="1" si="152"/>
        <v>-2364789232.1772418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-2364789232.1772418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-9853288.4674051739</v>
      </c>
      <c r="L2714" s="444">
        <f t="shared" ca="1" si="152"/>
        <v>-2374642520.6446471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-2374642520.6446471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-9894343.8360193633</v>
      </c>
      <c r="L2715" s="444">
        <f t="shared" ca="1" si="152"/>
        <v>-2384536864.4806666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-2384536864.4806666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-9935570.2686694451</v>
      </c>
      <c r="L2716" s="444">
        <f t="shared" ca="1" si="152"/>
        <v>-2394472434.7493362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-2394472434.7493362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-9976968.4781222343</v>
      </c>
      <c r="L2717" s="444">
        <f t="shared" ca="1" si="152"/>
        <v>-2404449403.2274585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-2404449403.2274585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-10018539.180114411</v>
      </c>
      <c r="L2718" s="444">
        <f t="shared" ca="1" si="152"/>
        <v>-2414467942.4075727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-2414467942.4075727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-10060283.093364887</v>
      </c>
      <c r="L2719" s="444">
        <f t="shared" ca="1" si="152"/>
        <v>-2424528225.5009375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-2424528225.5009375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-10102200.939587239</v>
      </c>
      <c r="L2720" s="444">
        <f t="shared" ca="1" si="152"/>
        <v>-2434630426.4405246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-2434630426.4405246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-10144293.443502186</v>
      </c>
      <c r="L2721" s="444">
        <f t="shared" ca="1" si="152"/>
        <v>-2444774719.8840265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-2444774719.8840265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-10186561.33285011</v>
      </c>
      <c r="L2722" s="444">
        <f t="shared" ca="1" si="152"/>
        <v>-2454961281.2168765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-2454961281.2168765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-10229005.338403651</v>
      </c>
      <c r="L2723" s="444">
        <f t="shared" ca="1" si="152"/>
        <v>-2465190286.5552802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-2465190286.5552802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-10271626.193980334</v>
      </c>
      <c r="L2724" s="444">
        <f t="shared" ca="1" si="152"/>
        <v>-2475461912.7492604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-2475461912.7492604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-10314424.636455251</v>
      </c>
      <c r="L2725" s="444">
        <f t="shared" ca="1" si="152"/>
        <v>-2485776337.3857155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-2485776337.3857155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-10357401.405773815</v>
      </c>
      <c r="L2726" s="444">
        <f t="shared" ca="1" si="152"/>
        <v>-2496133738.7914891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-2496133738.7914891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-10400557.244964538</v>
      </c>
      <c r="L2727" s="444">
        <f t="shared" ca="1" si="152"/>
        <v>-2506534296.0364537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-2506534296.0364537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-10443892.90015189</v>
      </c>
      <c r="L2728" s="444">
        <f t="shared" ca="1" si="152"/>
        <v>-2516978188.9366055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-2516978188.9366055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-10487409.12056919</v>
      </c>
      <c r="L2729" s="444">
        <f t="shared" ca="1" si="152"/>
        <v>-2527465598.0571747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-2527465598.0571747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-10531106.658571562</v>
      </c>
      <c r="L2730" s="444">
        <f t="shared" ca="1" si="152"/>
        <v>-2537996704.7157464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-2537996704.7157464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-10574986.269648943</v>
      </c>
      <c r="L2731" s="444">
        <f t="shared" ca="1" si="152"/>
        <v>-2548571690.9853954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-2548571690.9853954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-10619048.712439148</v>
      </c>
      <c r="L2732" s="444">
        <f t="shared" ca="1" si="152"/>
        <v>-2559190739.6978345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-2559190739.6978345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-10663294.748740977</v>
      </c>
      <c r="L2733" s="444">
        <f t="shared" ca="1" si="152"/>
        <v>-2569854034.4465756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-2569854034.4465756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-10707725.143527398</v>
      </c>
      <c r="L2734" s="444">
        <f t="shared" ca="1" si="152"/>
        <v>-2580561759.5901031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-2580561759.5901031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-10752340.664958764</v>
      </c>
      <c r="L2735" s="444">
        <f t="shared" ca="1" si="152"/>
        <v>-2591314100.2550621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-2591314100.2550621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-10797142.084396092</v>
      </c>
      <c r="L2736" s="444">
        <f t="shared" ca="1" si="152"/>
        <v>-2602111242.339458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-2602111242.339458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-10842130.176414408</v>
      </c>
      <c r="L2737" s="444">
        <f t="shared" ca="1" si="152"/>
        <v>-2612953372.5158725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-2612953372.5158725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-10887305.718816135</v>
      </c>
      <c r="L2738" s="444">
        <f t="shared" ca="1" si="152"/>
        <v>-2623840678.2346888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-2623840678.2346888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-10932669.492644537</v>
      </c>
      <c r="L2739" s="444">
        <f t="shared" ca="1" si="152"/>
        <v>-2634773347.7273331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-2634773347.7273331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-10978222.28219722</v>
      </c>
      <c r="L2740" s="444">
        <f t="shared" ca="1" si="152"/>
        <v>-2645751570.0095301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-2645751570.0095301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-11023964.875039708</v>
      </c>
      <c r="L2741" s="444">
        <f t="shared" ca="1" si="152"/>
        <v>-2656775534.8845696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-2656775534.8845696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-11069898.062019041</v>
      </c>
      <c r="L2742" s="444">
        <f t="shared" ca="1" si="152"/>
        <v>-2667845432.9465885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-2667845432.9465885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-11116022.637277452</v>
      </c>
      <c r="L2743" s="444">
        <f t="shared" ca="1" si="152"/>
        <v>-2678961455.5838661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-2678961455.5838661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-11162339.398266109</v>
      </c>
      <c r="L2744" s="444">
        <f t="shared" ca="1" si="152"/>
        <v>-2690123794.9821324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-2690123794.9821324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-11208849.145758886</v>
      </c>
      <c r="L2745" s="444">
        <f t="shared" ca="1" si="152"/>
        <v>-2701332644.1278915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-2701332644.1278915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-11255552.683866214</v>
      </c>
      <c r="L2746" s="444">
        <f t="shared" ca="1" si="152"/>
        <v>-2712588196.8117576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-2712588196.8117576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-11302450.82004899</v>
      </c>
      <c r="L2747" s="444">
        <f t="shared" ca="1" si="152"/>
        <v>-2723890647.6318064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-2723890647.6318064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-11349544.365132526</v>
      </c>
      <c r="L2748" s="444">
        <f t="shared" ca="1" si="152"/>
        <v>-2735240191.9969387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-2735240191.9969387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-11396834.133320577</v>
      </c>
      <c r="L2749" s="444">
        <f t="shared" ca="1" si="152"/>
        <v>-2746637026.1302595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-2746637026.1302595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-11444320.942209415</v>
      </c>
      <c r="L2750" s="444">
        <f t="shared" ca="1" si="152"/>
        <v>-2758081347.0724688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-2758081347.0724688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-11492005.612801952</v>
      </c>
      <c r="L2751" s="444">
        <f t="shared" ca="1" si="152"/>
        <v>-2769573352.6852708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-2769573352.6852708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-11539888.969521962</v>
      </c>
      <c r="L2752" s="444">
        <f t="shared" ca="1" si="152"/>
        <v>-2781113241.6547928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-2781113241.6547928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-11587971.840228302</v>
      </c>
      <c r="L2753" s="444">
        <f t="shared" ca="1" si="152"/>
        <v>-2792701213.4950209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-2792701213.4950209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-11636255.056229254</v>
      </c>
      <c r="L2754" s="444">
        <f t="shared" ca="1" si="152"/>
        <v>-2804337468.55125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-2804337468.55125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-11684739.452296875</v>
      </c>
      <c r="L2755" s="444">
        <f t="shared" ca="1" si="152"/>
        <v>-2816022208.0035467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-2816022208.0035467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-11733425.866681445</v>
      </c>
      <c r="L2756" s="444">
        <f t="shared" ca="1" si="152"/>
        <v>-2827755633.8702283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-2827755633.8702283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-11782315.141125951</v>
      </c>
      <c r="L2757" s="444">
        <f t="shared" ca="1" si="152"/>
        <v>-2839537949.0113544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-2839537949.0113544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-11831408.120880643</v>
      </c>
      <c r="L2758" s="444">
        <f t="shared" ca="1" si="152"/>
        <v>-2851369357.1322351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-2851369357.1322351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-11880705.654717647</v>
      </c>
      <c r="L2759" s="444">
        <f t="shared" ca="1" si="152"/>
        <v>-2863250062.7869525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-2863250062.7869525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-11930208.594945636</v>
      </c>
      <c r="L2760" s="444">
        <f t="shared" ca="1" si="152"/>
        <v>-2875180271.3818979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-2875180271.3818979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-11979917.797424575</v>
      </c>
      <c r="L2761" s="444">
        <f t="shared" ca="1" si="152"/>
        <v>-2887160189.1793227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-2887160189.1793227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-12029834.121580511</v>
      </c>
      <c r="L2762" s="444">
        <f t="shared" ca="1" si="152"/>
        <v>-2899190023.3009033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-2899190023.3009033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-12079958.43042043</v>
      </c>
      <c r="L2763" s="444">
        <f t="shared" ca="1" si="152"/>
        <v>-2911269981.7313237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-2911269981.7313237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-12130291.590547182</v>
      </c>
      <c r="L2764" s="444">
        <f t="shared" ca="1" si="152"/>
        <v>-2923400273.3218708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-2923400273.3218708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-12180834.472174462</v>
      </c>
      <c r="L2765" s="444">
        <f t="shared" ca="1" si="152"/>
        <v>-2935581107.7940454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-2935581107.7940454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-12231587.949141856</v>
      </c>
      <c r="L2766" s="444">
        <f t="shared" ca="1" si="152"/>
        <v>-2947812695.7431874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-2947812695.7431874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-12282552.898929948</v>
      </c>
      <c r="L2767" s="444">
        <f t="shared" ca="1" si="152"/>
        <v>-2960095248.6421175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-2960095248.6421175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-12333730.20267549</v>
      </c>
      <c r="L2768" s="444">
        <f t="shared" ca="1" si="152"/>
        <v>-2972428978.8447928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-2972428978.8447928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-12385120.745186636</v>
      </c>
      <c r="L2769" s="444">
        <f t="shared" ca="1" si="152"/>
        <v>-2984814099.5899796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-2984814099.5899796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-12436725.414958248</v>
      </c>
      <c r="L2770" s="444">
        <f t="shared" ca="1" si="152"/>
        <v>-2997250825.0049381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-2997250825.0049381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-12488545.104187243</v>
      </c>
      <c r="L2771" s="444">
        <f t="shared" ca="1" si="152"/>
        <v>-3009739370.1091251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-3009739370.1091251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-12540580.708788021</v>
      </c>
      <c r="L2772" s="444">
        <f t="shared" ca="1" si="152"/>
        <v>-3022279950.8179131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-3022279950.8179131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-12592833.12840797</v>
      </c>
      <c r="L2773" s="444">
        <f t="shared" ca="1" si="152"/>
        <v>-3034872783.946321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-3034872783.946321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-12645303.266443005</v>
      </c>
      <c r="L2774" s="444">
        <f t="shared" ca="1" si="152"/>
        <v>-3047518087.2127638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-3047518087.2127638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-12697992.030053182</v>
      </c>
      <c r="L2775" s="444">
        <f t="shared" ca="1" si="152"/>
        <v>-3060216079.2428169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-3060216079.2428169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-12750900.330178404</v>
      </c>
      <c r="L2776" s="444">
        <f t="shared" ca="1" si="152"/>
        <v>-3072966979.5729952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-3072966979.5729952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-12804029.081554146</v>
      </c>
      <c r="L2777" s="444">
        <f t="shared" ca="1" si="152"/>
        <v>-3085771008.6545491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-3085771008.6545491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-12857379.202727288</v>
      </c>
      <c r="L2778" s="444">
        <f t="shared" ca="1" si="152"/>
        <v>-3098628387.8572764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-3098628387.8572764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-12910951.616071984</v>
      </c>
      <c r="L2779" s="444">
        <f t="shared" ca="1" si="152"/>
        <v>-3111539339.4733486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-3111539339.4733486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-12964747.24780562</v>
      </c>
      <c r="L2780" s="444">
        <f t="shared" ca="1" si="152"/>
        <v>-3124504086.7211542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-3124504086.7211542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-13018767.028004808</v>
      </c>
      <c r="L2781" s="444">
        <f t="shared" ca="1" si="152"/>
        <v>-3137522853.7491589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-3137522853.7491589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-13073011.890621495</v>
      </c>
      <c r="L2782" s="444">
        <f t="shared" ca="1" si="152"/>
        <v>-3150595865.6397805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-3150595865.6397805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-13127482.773499085</v>
      </c>
      <c r="L2783" s="444">
        <f t="shared" ca="1" si="152"/>
        <v>-3163723348.4132795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-3163723348.4132795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-13182180.618388664</v>
      </c>
      <c r="L2784" s="444">
        <f t="shared" ca="1" si="152"/>
        <v>-3176905529.0316682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-3176905529.0316682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-13237106.370965283</v>
      </c>
      <c r="L2785" s="444">
        <f t="shared" ca="1" si="152"/>
        <v>-3190142635.4026337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-3190142635.4026337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-13292260.980844308</v>
      </c>
      <c r="L2786" s="444">
        <f t="shared" ca="1" si="152"/>
        <v>-3203434896.3834782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-3203434896.3834782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-13347645.401597826</v>
      </c>
      <c r="L2787" s="444">
        <f t="shared" ca="1" si="152"/>
        <v>-3216782541.7850761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-3216782541.7850761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-13403260.59077115</v>
      </c>
      <c r="L2788" s="444">
        <f t="shared" ca="1" si="152"/>
        <v>-3230185802.3758473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-3230185802.3758473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-13459107.509899363</v>
      </c>
      <c r="L2789" s="444">
        <f t="shared" ca="1" si="152"/>
        <v>-3243644909.8857465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-3243644909.8857465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-13515187.124523943</v>
      </c>
      <c r="L2790" s="444">
        <f t="shared" ca="1" si="152"/>
        <v>-3257160097.0102706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-3257160097.0102706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-13571500.404209461</v>
      </c>
      <c r="L2791" s="444">
        <f t="shared" ca="1" si="152"/>
        <v>-3270731597.4144802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-3270731597.4144802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-13628048.322560335</v>
      </c>
      <c r="L2792" s="444">
        <f t="shared" ca="1" si="152"/>
        <v>-3284359645.7370405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-3284359645.7370405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-13684831.857237669</v>
      </c>
      <c r="L2793" s="444">
        <f t="shared" ca="1" si="152"/>
        <v>-3298044477.5942783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-3298044477.5942783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-13741851.98997616</v>
      </c>
      <c r="L2794" s="444">
        <f t="shared" ca="1" si="152"/>
        <v>-3311786329.5842543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-3311786329.5842543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-13799109.706601059</v>
      </c>
      <c r="L2795" s="444">
        <f t="shared" ca="1" si="152"/>
        <v>-3325585439.2908554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-3325585439.2908554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-13856605.99704523</v>
      </c>
      <c r="L2796" s="444">
        <f t="shared" ca="1" si="152"/>
        <v>-3339442045.2879004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-3339442045.2879004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-13914341.855366252</v>
      </c>
      <c r="L2797" s="444">
        <f t="shared" ca="1" si="152"/>
        <v>-3353356387.1432667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-3353356387.1432667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-13972318.279763611</v>
      </c>
      <c r="L2798" s="444">
        <f t="shared" ca="1" si="152"/>
        <v>-3367328705.4230304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-3367328705.4230304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-14030536.272595957</v>
      </c>
      <c r="L2799" s="444">
        <f t="shared" ca="1" si="152"/>
        <v>-3381359241.6956263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-3381359241.6956263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-14088996.840398442</v>
      </c>
      <c r="L2800" s="444">
        <f t="shared" ca="1" si="152"/>
        <v>-3395448238.5360246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-3395448238.5360246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-14147700.993900102</v>
      </c>
      <c r="L2801" s="444">
        <f t="shared" ca="1" si="152"/>
        <v>-3409595939.5299249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-3409595939.5299249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-14206649.748041352</v>
      </c>
      <c r="L2802" s="444">
        <f t="shared" ca="1" si="152"/>
        <v>-3423802589.277966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-3423802589.277966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-14265844.121991524</v>
      </c>
      <c r="L2803" s="444">
        <f t="shared" ca="1" si="152"/>
        <v>-3438068433.3999577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-3438068433.3999577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-14325285.139166489</v>
      </c>
      <c r="L2804" s="444">
        <f t="shared" ca="1" si="152"/>
        <v>-3452393718.539124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-3452393718.539124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-14384973.827246349</v>
      </c>
      <c r="L2805" s="444">
        <f t="shared" ca="1" si="152"/>
        <v>-3466778692.3663702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-3466778692.3663702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-14444911.218193209</v>
      </c>
      <c r="L2806" s="444">
        <f t="shared" ca="1" si="152"/>
        <v>-3481223603.5845633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-3481223603.5845633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-14505098.348269014</v>
      </c>
      <c r="L2807" s="444">
        <f t="shared" ca="1" si="152"/>
        <v>-3495728701.9328322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-3495728701.9328322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-14565536.258053469</v>
      </c>
      <c r="L2808" s="444">
        <f t="shared" ca="1" si="152"/>
        <v>-3510294238.1908855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-3510294238.1908855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-14626225.992462022</v>
      </c>
      <c r="L2809" s="444">
        <f t="shared" ca="1" si="152"/>
        <v>-3524920464.1833477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-3524920464.1833477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-14687168.600763947</v>
      </c>
      <c r="L2810" s="444">
        <f t="shared" ca="1" si="152"/>
        <v>-3539607632.7841115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-3539607632.7841115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-14748365.136600465</v>
      </c>
      <c r="L2811" s="444">
        <f t="shared" ca="1" si="152"/>
        <v>-3554355997.920712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-3554355997.920712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-14809816.658002967</v>
      </c>
      <c r="L2812" s="444">
        <f t="shared" ca="1" si="152"/>
        <v>-3569165814.5787148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-3569165814.5787148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-14871524.227411311</v>
      </c>
      <c r="L2813" s="444">
        <f t="shared" ref="L2813:L3067" ca="1" si="157">I2813-J2813+K2813</f>
        <v>-3584037338.8061261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-3584037338.8061261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-14933488.911692195</v>
      </c>
      <c r="L2814" s="444">
        <f t="shared" ca="1" si="157"/>
        <v>-3598970827.7178183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-3598970827.7178183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-14995711.782157576</v>
      </c>
      <c r="L2815" s="444">
        <f t="shared" ca="1" si="157"/>
        <v>-3613966539.4999757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-3613966539.4999757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-15058193.91458323</v>
      </c>
      <c r="L2816" s="444">
        <f t="shared" ca="1" si="157"/>
        <v>-3629024733.4145589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-3629024733.4145589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-15120936.389227331</v>
      </c>
      <c r="L2817" s="444">
        <f t="shared" ca="1" si="157"/>
        <v>-3644145669.8037863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-3644145669.8037863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-15183940.29084911</v>
      </c>
      <c r="L2818" s="444">
        <f t="shared" ca="1" si="157"/>
        <v>-3659329610.0946355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-3659329610.0946355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-15247206.70872765</v>
      </c>
      <c r="L2819" s="444">
        <f t="shared" ca="1" si="157"/>
        <v>-3674576816.8033633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-3674576816.8033633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-15310736.736680683</v>
      </c>
      <c r="L2820" s="444">
        <f t="shared" ca="1" si="157"/>
        <v>-3689887553.5400438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-3689887553.5400438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-15374531.473083517</v>
      </c>
      <c r="L2821" s="444">
        <f t="shared" ca="1" si="157"/>
        <v>-3705262085.0131273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-3705262085.0131273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-15438592.020888029</v>
      </c>
      <c r="L2822" s="444">
        <f t="shared" ca="1" si="157"/>
        <v>-3720700677.0340152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-3720700677.0340152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-15502919.487641729</v>
      </c>
      <c r="L2823" s="444">
        <f t="shared" ca="1" si="157"/>
        <v>-3736203596.521657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-3736203596.521657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-15567514.985506903</v>
      </c>
      <c r="L2824" s="444">
        <f t="shared" ca="1" si="157"/>
        <v>-3751771111.507164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-3751771111.507164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-15632379.631279849</v>
      </c>
      <c r="L2825" s="444">
        <f t="shared" ca="1" si="157"/>
        <v>-3767403491.1384439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-3767403491.1384439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-15697514.546410182</v>
      </c>
      <c r="L2826" s="444">
        <f t="shared" ca="1" si="157"/>
        <v>-3783101005.684854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-3783101005.684854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-15762920.857020224</v>
      </c>
      <c r="L2827" s="444">
        <f t="shared" ca="1" si="157"/>
        <v>-3798863926.5418744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-3798863926.5418744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-15828599.693924477</v>
      </c>
      <c r="L2828" s="444">
        <f t="shared" ca="1" si="157"/>
        <v>-3814692526.2357988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-3814692526.2357988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-15894552.192649161</v>
      </c>
      <c r="L2829" s="444">
        <f t="shared" ca="1" si="157"/>
        <v>-3830587078.4284482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-3830587078.4284482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-15960779.493451867</v>
      </c>
      <c r="L2830" s="444">
        <f t="shared" ca="1" si="157"/>
        <v>-3846547857.9219003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-3846547857.9219003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-16027282.74134125</v>
      </c>
      <c r="L2831" s="444">
        <f t="shared" ca="1" si="157"/>
        <v>-3862575140.6632414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-3862575140.6632414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-16094063.086096838</v>
      </c>
      <c r="L2832" s="444">
        <f t="shared" ca="1" si="157"/>
        <v>-3878669203.7493382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-3878669203.7493382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-16161121.682288909</v>
      </c>
      <c r="L2833" s="444">
        <f t="shared" ca="1" si="157"/>
        <v>-3894830325.4316273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-3894830325.4316273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-16228459.689298447</v>
      </c>
      <c r="L2834" s="444">
        <f t="shared" ca="1" si="157"/>
        <v>-3911058785.1209259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-3911058785.1209259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-16296078.271337191</v>
      </c>
      <c r="L2835" s="444">
        <f t="shared" ca="1" si="157"/>
        <v>-3927354863.3922629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-3927354863.3922629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-16363978.597467761</v>
      </c>
      <c r="L2836" s="444">
        <f t="shared" ca="1" si="157"/>
        <v>-3943718841.9897308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-3943718841.9897308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-16432161.841623876</v>
      </c>
      <c r="L2837" s="444">
        <f t="shared" ca="1" si="157"/>
        <v>-3960151003.8313546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-3960151003.8313546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-16500629.182630643</v>
      </c>
      <c r="L2838" s="444">
        <f t="shared" ca="1" si="157"/>
        <v>-3976651633.0139852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-3976651633.0139852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-16569381.80422494</v>
      </c>
      <c r="L2839" s="444">
        <f t="shared" ca="1" si="157"/>
        <v>-3993221014.8182101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-3993221014.8182101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-16638420.895075874</v>
      </c>
      <c r="L2840" s="444">
        <f t="shared" ca="1" si="157"/>
        <v>-4009859435.7132859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-4009859435.7132859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-16707747.648805359</v>
      </c>
      <c r="L2841" s="444">
        <f t="shared" ca="1" si="157"/>
        <v>-4026567183.3620911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-4026567183.3620911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-16777363.264008712</v>
      </c>
      <c r="L2842" s="444">
        <f t="shared" ca="1" si="157"/>
        <v>-4043344546.6260996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-4043344546.6260996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-16847268.944275413</v>
      </c>
      <c r="L2843" s="444">
        <f t="shared" ca="1" si="157"/>
        <v>-4060191815.570375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-4060191815.570375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-16917465.898209896</v>
      </c>
      <c r="L2844" s="444">
        <f t="shared" ca="1" si="157"/>
        <v>-4077109281.468585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-4077109281.468585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-16987955.339452438</v>
      </c>
      <c r="L2845" s="444">
        <f t="shared" ca="1" si="157"/>
        <v>-4094097236.8080373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-4094097236.8080373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-17058738.486700155</v>
      </c>
      <c r="L2846" s="444">
        <f t="shared" ca="1" si="157"/>
        <v>-4111155975.2947373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-4111155975.2947373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-17129816.563728072</v>
      </c>
      <c r="L2847" s="444">
        <f t="shared" ca="1" si="157"/>
        <v>-4128285791.8584652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-4128285791.8584652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-17201190.799410272</v>
      </c>
      <c r="L2848" s="444">
        <f t="shared" ca="1" si="157"/>
        <v>-4145486982.6578755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-4145486982.6578755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-17272862.427741148</v>
      </c>
      <c r="L2849" s="444">
        <f t="shared" ca="1" si="157"/>
        <v>-4162759845.0856166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-4162759845.0856166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-17344832.687856734</v>
      </c>
      <c r="L2850" s="444">
        <f t="shared" ca="1" si="157"/>
        <v>-4180104677.7734733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-4180104677.7734733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-17417102.824056137</v>
      </c>
      <c r="L2851" s="444">
        <f t="shared" ca="1" si="157"/>
        <v>-4197521780.5975294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-4197521780.5975294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-17489674.085823037</v>
      </c>
      <c r="L2852" s="444">
        <f t="shared" ca="1" si="157"/>
        <v>-4215011454.6833525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-4215011454.6833525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-17562547.7278473</v>
      </c>
      <c r="L2853" s="444">
        <f t="shared" ca="1" si="157"/>
        <v>-4232574002.4111996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-4232574002.4111996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-17635725.010046661</v>
      </c>
      <c r="L2854" s="444">
        <f t="shared" ca="1" si="157"/>
        <v>-4250209727.4212461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-4250209727.4212461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-17709207.197588526</v>
      </c>
      <c r="L2855" s="444">
        <f t="shared" ca="1" si="157"/>
        <v>-4267918934.6188345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-4267918934.6188345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-17782995.560911812</v>
      </c>
      <c r="L2856" s="444">
        <f t="shared" ca="1" si="157"/>
        <v>-4285701930.1797462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-4285701930.1797462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-17857091.375748944</v>
      </c>
      <c r="L2857" s="444">
        <f t="shared" ca="1" si="157"/>
        <v>-4303559021.5554953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-4303559021.5554953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-17931495.923147898</v>
      </c>
      <c r="L2858" s="444">
        <f t="shared" ca="1" si="157"/>
        <v>-4321490517.4786434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-4321490517.4786434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-18006210.489494346</v>
      </c>
      <c r="L2859" s="444">
        <f t="shared" ca="1" si="157"/>
        <v>-4339496727.9681377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-4339496727.9681377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-18081236.366533905</v>
      </c>
      <c r="L2860" s="444">
        <f t="shared" ca="1" si="157"/>
        <v>-4357577964.334672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-4357577964.334672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-18156574.851394467</v>
      </c>
      <c r="L2861" s="444">
        <f t="shared" ca="1" si="157"/>
        <v>-4375734539.1860666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-4375734539.1860666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-18232227.246608611</v>
      </c>
      <c r="L2862" s="444">
        <f t="shared" ca="1" si="157"/>
        <v>-4393966766.4326754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-4393966766.4326754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-18308194.860136148</v>
      </c>
      <c r="L2863" s="444">
        <f t="shared" ca="1" si="157"/>
        <v>-4412274961.2928114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-4412274961.2928114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-18384479.005386714</v>
      </c>
      <c r="L2864" s="444">
        <f t="shared" ca="1" si="157"/>
        <v>-4430659440.2981977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-4430659440.2981977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-18461081.001242489</v>
      </c>
      <c r="L2865" s="444">
        <f t="shared" ca="1" si="157"/>
        <v>-4449120521.2994404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-4449120521.2994404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-18538002.172081001</v>
      </c>
      <c r="L2866" s="444">
        <f t="shared" ca="1" si="157"/>
        <v>-4467658523.4715214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-4467658523.4715214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-18615243.847798005</v>
      </c>
      <c r="L2867" s="444">
        <f t="shared" ca="1" si="157"/>
        <v>-4486273767.3193197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-4486273767.3193197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-18692807.363830499</v>
      </c>
      <c r="L2868" s="444">
        <f t="shared" ca="1" si="157"/>
        <v>-4504966574.6831503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-4504966574.6831503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-18770694.061179794</v>
      </c>
      <c r="L2869" s="444">
        <f t="shared" ca="1" si="157"/>
        <v>-4523737268.7443304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-4523737268.7443304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-18848905.28643471</v>
      </c>
      <c r="L2870" s="444">
        <f t="shared" ca="1" si="157"/>
        <v>-4542586174.0307655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-4542586174.0307655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-18927442.391794857</v>
      </c>
      <c r="L2871" s="444">
        <f t="shared" ca="1" si="157"/>
        <v>-4561513616.4225607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-4561513616.4225607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-19006306.735094003</v>
      </c>
      <c r="L2872" s="444">
        <f t="shared" ca="1" si="157"/>
        <v>-4580519923.1576548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-4580519923.1576548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-19085499.679823563</v>
      </c>
      <c r="L2873" s="444">
        <f t="shared" ca="1" si="157"/>
        <v>-4599605422.8374786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-4599605422.8374786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-19165022.595156159</v>
      </c>
      <c r="L2874" s="444">
        <f t="shared" ca="1" si="157"/>
        <v>-4618770445.4326344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-4618770445.4326344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-19244876.85596931</v>
      </c>
      <c r="L2875" s="444">
        <f t="shared" ca="1" si="157"/>
        <v>-4638015322.2886038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-4638015322.2886038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-19325063.842869181</v>
      </c>
      <c r="L2876" s="444">
        <f t="shared" ca="1" si="157"/>
        <v>-4657340386.1314726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-4657340386.1314726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-19405584.94221447</v>
      </c>
      <c r="L2877" s="444">
        <f t="shared" ca="1" si="157"/>
        <v>-4676745971.0736866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-4676745971.0736866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-19486441.546140362</v>
      </c>
      <c r="L2878" s="444">
        <f t="shared" ca="1" si="157"/>
        <v>-4696232412.6198273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-4696232412.6198273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-19567635.052582614</v>
      </c>
      <c r="L2879" s="444">
        <f t="shared" ca="1" si="157"/>
        <v>-4715800047.67241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-4715800047.67241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-19649166.86530171</v>
      </c>
      <c r="L2880" s="444">
        <f t="shared" ca="1" si="157"/>
        <v>-4735449214.5377121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-4735449214.5377121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-19731038.393907133</v>
      </c>
      <c r="L2881" s="444">
        <f t="shared" ca="1" si="157"/>
        <v>-4755180252.9316196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-4755180252.9316196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-19813251.05388175</v>
      </c>
      <c r="L2882" s="444">
        <f t="shared" ca="1" si="157"/>
        <v>-4774993503.9855013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-4774993503.9855013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-19895806.266606256</v>
      </c>
      <c r="L2883" s="444">
        <f t="shared" ca="1" si="157"/>
        <v>-4794889310.2521076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-4794889310.2521076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-19978705.459383782</v>
      </c>
      <c r="L2884" s="444">
        <f t="shared" ca="1" si="157"/>
        <v>-4814868015.7114916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-4814868015.7114916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-20061950.065464549</v>
      </c>
      <c r="L2885" s="444">
        <f t="shared" ca="1" si="157"/>
        <v>-4834929965.7769566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-4834929965.7769566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-20145541.52407065</v>
      </c>
      <c r="L2886" s="444">
        <f t="shared" ca="1" si="157"/>
        <v>-4855075507.3010273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-4855075507.3010273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-20229481.280420948</v>
      </c>
      <c r="L2887" s="444">
        <f t="shared" ca="1" si="157"/>
        <v>-4875304988.5814486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-4875304988.5814486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-20313770.785756037</v>
      </c>
      <c r="L2888" s="444">
        <f t="shared" ca="1" si="157"/>
        <v>-4895618759.3672047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-4895618759.3672047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-20398411.497363351</v>
      </c>
      <c r="L2889" s="444">
        <f t="shared" ca="1" si="157"/>
        <v>-4916017170.8645678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-4916017170.8645678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-20483404.878602367</v>
      </c>
      <c r="L2890" s="444">
        <f t="shared" ca="1" si="157"/>
        <v>-4936500575.7431698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-4936500575.7431698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-20568752.398929875</v>
      </c>
      <c r="L2891" s="444">
        <f t="shared" ca="1" si="157"/>
        <v>-4957069328.1420994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-4957069328.1420994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-20654455.533925414</v>
      </c>
      <c r="L2892" s="444">
        <f t="shared" ca="1" si="157"/>
        <v>-4977723783.6760244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-4977723783.6760244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-20740515.765316769</v>
      </c>
      <c r="L2893" s="444">
        <f t="shared" ca="1" si="157"/>
        <v>-4998464299.4413414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-4998464299.4413414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-20826934.581005588</v>
      </c>
      <c r="L2894" s="444">
        <f t="shared" ca="1" si="157"/>
        <v>-5019291234.0223475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-5019291234.0223475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-20913713.475093115</v>
      </c>
      <c r="L2895" s="444">
        <f t="shared" ca="1" si="157"/>
        <v>-5040204947.4974403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-5040204947.4974403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-21000853.947906002</v>
      </c>
      <c r="L2896" s="444">
        <f t="shared" ca="1" si="157"/>
        <v>-5061205801.4453459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-5061205801.4453459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-21088357.506022274</v>
      </c>
      <c r="L2897" s="444">
        <f t="shared" ca="1" si="157"/>
        <v>-5082294158.9513683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-5082294158.9513683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-21176225.662297368</v>
      </c>
      <c r="L2898" s="444">
        <f t="shared" ca="1" si="157"/>
        <v>-5103470384.6136656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-5103470384.6136656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-21264459.935890272</v>
      </c>
      <c r="L2899" s="444">
        <f t="shared" ca="1" si="157"/>
        <v>-5124734844.5495558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-5124734844.5495558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-21353061.852289815</v>
      </c>
      <c r="L2900" s="444">
        <f t="shared" ca="1" si="157"/>
        <v>-5146087906.4018459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-5146087906.4018459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-21442032.943341024</v>
      </c>
      <c r="L2901" s="444">
        <f t="shared" ca="1" si="157"/>
        <v>-5167529939.3451872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-5167529939.3451872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-21531374.747271612</v>
      </c>
      <c r="L2902" s="444">
        <f t="shared" ca="1" si="157"/>
        <v>-5189061314.0924587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-5189061314.0924587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-21621088.808718577</v>
      </c>
      <c r="L2903" s="444">
        <f t="shared" ca="1" si="157"/>
        <v>-5210682402.9011774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-5210682402.9011774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-21711176.678754907</v>
      </c>
      <c r="L2904" s="444">
        <f t="shared" ca="1" si="157"/>
        <v>-5232393579.5799322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-5232393579.5799322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-21801639.914916385</v>
      </c>
      <c r="L2905" s="444">
        <f t="shared" ca="1" si="157"/>
        <v>-5254195219.4948483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-5254195219.4948483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-21892480.081228536</v>
      </c>
      <c r="L2906" s="444">
        <f t="shared" ca="1" si="157"/>
        <v>-5276087699.5760765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-5276087699.5760765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-21983698.748233654</v>
      </c>
      <c r="L2907" s="444">
        <f t="shared" ca="1" si="157"/>
        <v>-5298071398.3243103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-5298071398.3243103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-22075297.49301796</v>
      </c>
      <c r="L2908" s="444">
        <f t="shared" ca="1" si="157"/>
        <v>-5320146695.8173285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-5320146695.8173285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-22167277.89923887</v>
      </c>
      <c r="L2909" s="444">
        <f t="shared" ca="1" si="157"/>
        <v>-5342313973.716567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-5342313973.716567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-22259641.557152361</v>
      </c>
      <c r="L2910" s="444">
        <f t="shared" ca="1" si="157"/>
        <v>-5364573615.2737198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-5364573615.2737198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-22352390.063640498</v>
      </c>
      <c r="L2911" s="444">
        <f t="shared" ca="1" si="157"/>
        <v>-5386926005.3373604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-5386926005.3373604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-22445525.022239</v>
      </c>
      <c r="L2912" s="444">
        <f t="shared" ca="1" si="157"/>
        <v>-5409371530.3595991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-5409371530.3595991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-22539048.043164995</v>
      </c>
      <c r="L2913" s="444">
        <f t="shared" ca="1" si="157"/>
        <v>-5431910578.4027643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-5431910578.4027643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-22632960.743344851</v>
      </c>
      <c r="L2914" s="444">
        <f t="shared" ca="1" si="157"/>
        <v>-5454543539.1461096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-5454543539.1461096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-22727264.746442124</v>
      </c>
      <c r="L2915" s="444">
        <f t="shared" ca="1" si="157"/>
        <v>-5477270803.8925514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-5477270803.8925514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-22821961.682885632</v>
      </c>
      <c r="L2916" s="444">
        <f t="shared" ca="1" si="157"/>
        <v>-5500092765.5754366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-5500092765.5754366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-22917053.189897653</v>
      </c>
      <c r="L2917" s="444">
        <f t="shared" ca="1" si="157"/>
        <v>-5523009818.7653341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-5523009818.7653341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-23012540.911522225</v>
      </c>
      <c r="L2918" s="444">
        <f t="shared" ca="1" si="157"/>
        <v>-5546022359.676856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-5546022359.676856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-23108426.498653568</v>
      </c>
      <c r="L2919" s="444">
        <f t="shared" ca="1" si="157"/>
        <v>-5569130786.1755095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-5569130786.1755095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-23204711.609064624</v>
      </c>
      <c r="L2920" s="444">
        <f t="shared" ca="1" si="157"/>
        <v>-5592335497.7845745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-5592335497.7845745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-23301397.907435726</v>
      </c>
      <c r="L2921" s="444">
        <f t="shared" ca="1" si="157"/>
        <v>-5615636895.6920099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-5615636895.6920099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-23398487.065383375</v>
      </c>
      <c r="L2922" s="444">
        <f t="shared" ca="1" si="157"/>
        <v>-5639035382.7573929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-5639035382.7573929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-23495980.761489138</v>
      </c>
      <c r="L2923" s="444">
        <f t="shared" ca="1" si="157"/>
        <v>-5662531363.5188818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-5662531363.5188818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-23593880.681328673</v>
      </c>
      <c r="L2924" s="444">
        <f t="shared" ca="1" si="157"/>
        <v>-5686125244.2002106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-5686125244.2002106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-23692188.517500877</v>
      </c>
      <c r="L2925" s="444">
        <f t="shared" ca="1" si="157"/>
        <v>-5709817432.7177114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-5709817432.7177114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-23790905.969657131</v>
      </c>
      <c r="L2926" s="444">
        <f t="shared" ca="1" si="157"/>
        <v>-5733608338.6873684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-5733608338.6873684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-23890034.7445307</v>
      </c>
      <c r="L2927" s="444">
        <f t="shared" ca="1" si="157"/>
        <v>-5757498373.4318991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-5757498373.4318991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-23989576.555966247</v>
      </c>
      <c r="L2928" s="444">
        <f t="shared" ca="1" si="157"/>
        <v>-5781487949.9878654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-5781487949.9878654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-24089533.12494944</v>
      </c>
      <c r="L2929" s="444">
        <f t="shared" ca="1" si="157"/>
        <v>-5805577483.1128149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-5805577483.1128149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-24189906.179636728</v>
      </c>
      <c r="L2930" s="444">
        <f t="shared" ca="1" si="157"/>
        <v>-5829767389.2924519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-5829767389.2924519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-24290697.455385216</v>
      </c>
      <c r="L2931" s="444">
        <f t="shared" ca="1" si="157"/>
        <v>-5854058086.7478371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-5854058086.7478371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-24391908.694782656</v>
      </c>
      <c r="L2932" s="444">
        <f t="shared" ca="1" si="157"/>
        <v>-5878449995.4426193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-5878449995.4426193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-24493541.647677582</v>
      </c>
      <c r="L2933" s="444">
        <f t="shared" ca="1" si="157"/>
        <v>-5902943537.0902967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-5902943537.0902967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-24595598.071209569</v>
      </c>
      <c r="L2934" s="444">
        <f t="shared" ca="1" si="157"/>
        <v>-5927539135.1615067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-5927539135.1615067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-24698079.729839612</v>
      </c>
      <c r="L2935" s="444">
        <f t="shared" ca="1" si="157"/>
        <v>-5952237214.891346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-5952237214.891346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-24800988.395380609</v>
      </c>
      <c r="L2936" s="444">
        <f t="shared" ca="1" si="157"/>
        <v>-5977038203.286727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-5977038203.286727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-24904325.847028028</v>
      </c>
      <c r="L2937" s="444">
        <f t="shared" ca="1" si="157"/>
        <v>-6001942529.1337547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-6001942529.1337547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-25008093.871390644</v>
      </c>
      <c r="L2938" s="444">
        <f t="shared" ca="1" si="157"/>
        <v>-6026950623.0051451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-6026950623.0051451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-25112294.262521438</v>
      </c>
      <c r="L2939" s="444">
        <f t="shared" ca="1" si="157"/>
        <v>-6052062917.2676668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-6052062917.2676668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-25216928.82194861</v>
      </c>
      <c r="L2940" s="444">
        <f t="shared" ca="1" si="157"/>
        <v>-6077279846.0896158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-6077279846.0896158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-25321999.358706731</v>
      </c>
      <c r="L2941" s="444">
        <f t="shared" ca="1" si="157"/>
        <v>-6102601845.4483223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-6102601845.4483223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-25427507.68936801</v>
      </c>
      <c r="L2942" s="444">
        <f t="shared" ca="1" si="157"/>
        <v>-6128029353.1376905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-6128029353.1376905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-25533455.638073709</v>
      </c>
      <c r="L2943" s="444">
        <f t="shared" ca="1" si="157"/>
        <v>-6153562808.7757645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-6153562808.7757645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-25639845.036565684</v>
      </c>
      <c r="L2944" s="444">
        <f t="shared" ca="1" si="157"/>
        <v>-6179202653.8123302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-6179202653.8123302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-25746677.724218041</v>
      </c>
      <c r="L2945" s="444">
        <f t="shared" ca="1" si="157"/>
        <v>-6204949331.5365486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-6204949331.5365486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-25853955.548068952</v>
      </c>
      <c r="L2946" s="444">
        <f t="shared" ca="1" si="157"/>
        <v>-6230803287.0846176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-6230803287.0846176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-25961680.362852573</v>
      </c>
      <c r="L2947" s="444">
        <f t="shared" ca="1" si="157"/>
        <v>-6256764967.4474697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-6256764967.4474697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-26069854.031031124</v>
      </c>
      <c r="L2948" s="444">
        <f t="shared" ca="1" si="157"/>
        <v>-6282834821.4785004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-6282834821.4785004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-26178478.422827084</v>
      </c>
      <c r="L2949" s="444">
        <f t="shared" ca="1" si="157"/>
        <v>-6309013299.9013271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-6309013299.9013271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-26287555.41625553</v>
      </c>
      <c r="L2950" s="444">
        <f t="shared" ca="1" si="157"/>
        <v>-6335300855.3175831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-6335300855.3175831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-26397086.897156596</v>
      </c>
      <c r="L2951" s="444">
        <f t="shared" ca="1" si="157"/>
        <v>-6361697942.2147398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-6361697942.2147398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-26507074.759228081</v>
      </c>
      <c r="L2952" s="444">
        <f t="shared" ca="1" si="157"/>
        <v>-6388205016.9739676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-6388205016.9739676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-26617520.904058199</v>
      </c>
      <c r="L2953" s="444">
        <f t="shared" ca="1" si="157"/>
        <v>-6414822537.878026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-6414822537.878026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-26728427.241158441</v>
      </c>
      <c r="L2954" s="444">
        <f t="shared" ca="1" si="157"/>
        <v>-6441550965.1191845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-6441550965.1191845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-26839795.687996604</v>
      </c>
      <c r="L2955" s="444">
        <f t="shared" ca="1" si="157"/>
        <v>-6468390760.8071814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-6468390760.8071814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-26951628.170029923</v>
      </c>
      <c r="L2956" s="444">
        <f t="shared" ca="1" si="157"/>
        <v>-6495342388.977211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-6495342388.977211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-27063926.62073838</v>
      </c>
      <c r="L2957" s="444">
        <f t="shared" ca="1" si="157"/>
        <v>-6522406315.597949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-6522406315.597949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-27176692.98165812</v>
      </c>
      <c r="L2958" s="444">
        <f t="shared" ca="1" si="157"/>
        <v>-6549583008.579607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-6549583008.579607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-27289929.20241503</v>
      </c>
      <c r="L2959" s="444">
        <f t="shared" ca="1" si="157"/>
        <v>-6576872937.7820225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-6576872937.7820225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-27403637.240758426</v>
      </c>
      <c r="L2960" s="444">
        <f t="shared" ca="1" si="157"/>
        <v>-6604276575.0227814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-6604276575.0227814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-27517819.06259492</v>
      </c>
      <c r="L2961" s="444">
        <f t="shared" ca="1" si="157"/>
        <v>-6631794394.0853767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-6631794394.0853767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-27632476.642022401</v>
      </c>
      <c r="L2962" s="444">
        <f t="shared" ca="1" si="157"/>
        <v>-6659426870.7273989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-6659426870.7273989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-27747611.961364161</v>
      </c>
      <c r="L2963" s="444">
        <f t="shared" ca="1" si="157"/>
        <v>-6687174482.6887627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-6687174482.6887627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-27863227.011203177</v>
      </c>
      <c r="L2964" s="444">
        <f t="shared" ca="1" si="157"/>
        <v>-6715037709.6999655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-6715037709.6999655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-27979323.790416528</v>
      </c>
      <c r="L2965" s="444">
        <f t="shared" ca="1" si="157"/>
        <v>-6743017033.4903822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-6743017033.4903822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-28095904.306209929</v>
      </c>
      <c r="L2966" s="444">
        <f t="shared" ca="1" si="157"/>
        <v>-6771112937.7965918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-6771112937.7965918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-28212970.574152466</v>
      </c>
      <c r="L2967" s="444">
        <f t="shared" ca="1" si="157"/>
        <v>-6799325908.3707438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-6799325908.3707438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-28330524.618211433</v>
      </c>
      <c r="L2968" s="444">
        <f t="shared" ca="1" si="157"/>
        <v>-6827656432.9889555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-6827656432.9889555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-28448568.470787313</v>
      </c>
      <c r="L2969" s="444">
        <f t="shared" ca="1" si="157"/>
        <v>-6856105001.4597425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-6856105001.4597425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-28567104.172748927</v>
      </c>
      <c r="L2970" s="444">
        <f t="shared" ca="1" si="157"/>
        <v>-6884672105.6324911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-6884672105.6324911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-28686133.773468718</v>
      </c>
      <c r="L2971" s="444">
        <f t="shared" ca="1" si="157"/>
        <v>-6913358239.4059601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-6913358239.4059601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-28805659.330858167</v>
      </c>
      <c r="L2972" s="444">
        <f t="shared" ca="1" si="157"/>
        <v>-6942163898.7368183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-6942163898.7368183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-28925682.91140341</v>
      </c>
      <c r="L2973" s="444">
        <f t="shared" ca="1" si="157"/>
        <v>-6971089581.648222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-6971089581.648222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-29046206.590200927</v>
      </c>
      <c r="L2974" s="444">
        <f t="shared" ca="1" si="157"/>
        <v>-7000135788.2384233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-7000135788.2384233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-29167232.450993426</v>
      </c>
      <c r="L2975" s="444">
        <f t="shared" ca="1" si="157"/>
        <v>-7029303020.6894169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-7029303020.6894169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-29288762.5862059</v>
      </c>
      <c r="L2976" s="444">
        <f t="shared" ca="1" si="157"/>
        <v>-7058591783.2756224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-7058591783.2756224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-29410799.09698176</v>
      </c>
      <c r="L2977" s="444">
        <f t="shared" ca="1" si="157"/>
        <v>-7088002582.3726044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-7088002582.3726044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-29533344.093219183</v>
      </c>
      <c r="L2978" s="444">
        <f t="shared" ca="1" si="157"/>
        <v>-7117535926.4658232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-7117535926.4658232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-29656399.693607595</v>
      </c>
      <c r="L2979" s="444">
        <f t="shared" ca="1" si="157"/>
        <v>-7147192326.1594305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-7147192326.1594305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-29779968.025664292</v>
      </c>
      <c r="L2980" s="444">
        <f t="shared" ca="1" si="157"/>
        <v>-7176972294.1850948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-7176972294.1850948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-29904051.225771222</v>
      </c>
      <c r="L2981" s="444">
        <f t="shared" ca="1" si="157"/>
        <v>-7206876345.4108658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-7206876345.4108658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-30028651.439211939</v>
      </c>
      <c r="L2982" s="444">
        <f t="shared" ca="1" si="157"/>
        <v>-7236904996.8500776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-7236904996.8500776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-30153770.820208658</v>
      </c>
      <c r="L2983" s="444">
        <f t="shared" ca="1" si="157"/>
        <v>-7267058767.6702862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-7267058767.6702862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-30279411.531959526</v>
      </c>
      <c r="L2984" s="444">
        <f t="shared" ca="1" si="157"/>
        <v>-7297338179.2022457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-7297338179.2022457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-30405575.746676024</v>
      </c>
      <c r="L2985" s="444">
        <f t="shared" ca="1" si="157"/>
        <v>-7327743754.9489222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-7327743754.9489222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-30532265.64562051</v>
      </c>
      <c r="L2986" s="444">
        <f t="shared" ca="1" si="157"/>
        <v>-7358276020.5945425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-7358276020.5945425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-30659483.419143926</v>
      </c>
      <c r="L2987" s="444">
        <f t="shared" ca="1" si="157"/>
        <v>-7388935504.0136862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-7388935504.0136862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-30787231.266723692</v>
      </c>
      <c r="L2988" s="444">
        <f t="shared" ca="1" si="157"/>
        <v>-7419722735.2804098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-7419722735.2804098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-30915511.397001706</v>
      </c>
      <c r="L2989" s="444">
        <f t="shared" ca="1" si="157"/>
        <v>-7450638246.6774111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-7450638246.6774111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-31044326.027822543</v>
      </c>
      <c r="L2990" s="444">
        <f t="shared" ca="1" si="157"/>
        <v>-7481682572.7052336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-7481682572.7052336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-31173677.386271801</v>
      </c>
      <c r="L2991" s="444">
        <f t="shared" ca="1" si="157"/>
        <v>-7512856250.0915051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-7512856250.0915051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-31303567.708714604</v>
      </c>
      <c r="L2992" s="444">
        <f t="shared" ca="1" si="157"/>
        <v>-7544159817.8002195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-7544159817.8002195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-31433999.240834247</v>
      </c>
      <c r="L2993" s="444">
        <f t="shared" ca="1" si="157"/>
        <v>-7575593817.0410538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-7575593817.0410538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-31564974.237671059</v>
      </c>
      <c r="L2994" s="444">
        <f t="shared" ca="1" si="157"/>
        <v>-7607158791.2787247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-7607158791.2787247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-31696494.963661358</v>
      </c>
      <c r="L2995" s="444">
        <f t="shared" ca="1" si="157"/>
        <v>-7638855286.2423859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-7638855286.2423859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-31828563.692676604</v>
      </c>
      <c r="L2996" s="444">
        <f t="shared" ca="1" si="157"/>
        <v>-7670683849.9350624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-7670683849.9350624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-31961182.708062757</v>
      </c>
      <c r="L2997" s="444">
        <f t="shared" ca="1" si="157"/>
        <v>-7702645032.6431255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-7702645032.6431255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-32094354.302679688</v>
      </c>
      <c r="L2998" s="444">
        <f t="shared" ca="1" si="157"/>
        <v>-7734739386.9458055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-7734739386.9458055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-32228080.778940853</v>
      </c>
      <c r="L2999" s="444">
        <f t="shared" ca="1" si="157"/>
        <v>-7766967467.7247467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-7766967467.7247467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-32362364.448853109</v>
      </c>
      <c r="L3000" s="444">
        <f t="shared" ca="1" si="157"/>
        <v>-7799329832.1736002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-7799329832.1736002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-32497207.634056672</v>
      </c>
      <c r="L3001" s="444">
        <f t="shared" ca="1" si="157"/>
        <v>-7831827039.8076572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-7831827039.8076572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-32632612.665865239</v>
      </c>
      <c r="L3002" s="444">
        <f t="shared" ca="1" si="157"/>
        <v>-7864459652.4735222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-7864459652.4735222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-32768581.885306343</v>
      </c>
      <c r="L3003" s="444">
        <f t="shared" ca="1" si="157"/>
        <v>-7897228234.3588285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-7897228234.3588285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-32905117.643161789</v>
      </c>
      <c r="L3004" s="444">
        <f t="shared" ca="1" si="157"/>
        <v>-7930133352.0019903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-7930133352.0019903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-33042222.300008293</v>
      </c>
      <c r="L3005" s="444">
        <f t="shared" ca="1" si="157"/>
        <v>-7963175574.3019981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-7963175574.3019981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-33179898.22625833</v>
      </c>
      <c r="L3006" s="444">
        <f t="shared" ca="1" si="157"/>
        <v>-7996355472.5282564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-7996355472.5282564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-33318147.802201066</v>
      </c>
      <c r="L3007" s="444">
        <f t="shared" ca="1" si="157"/>
        <v>-8029673620.3304577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-8029673620.3304577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-33456973.418043576</v>
      </c>
      <c r="L3008" s="444">
        <f t="shared" ca="1" si="157"/>
        <v>-8063130593.7485008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-8063130593.7485008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-33596377.473952085</v>
      </c>
      <c r="L3009" s="444">
        <f t="shared" ca="1" si="157"/>
        <v>-8096726971.2224531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-8096726971.2224531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-33736362.38009356</v>
      </c>
      <c r="L3010" s="444">
        <f t="shared" ca="1" si="157"/>
        <v>-8130463333.6025467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-8130463333.6025467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-33876930.556677274</v>
      </c>
      <c r="L3011" s="444">
        <f t="shared" ca="1" si="157"/>
        <v>-8164340264.1592236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-8164340264.1592236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-34018084.433996759</v>
      </c>
      <c r="L3012" s="444">
        <f t="shared" ca="1" si="157"/>
        <v>-8198358348.5932207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-8198358348.5932207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-34159826.452471755</v>
      </c>
      <c r="L3013" s="444">
        <f t="shared" ca="1" si="157"/>
        <v>-8232518175.0456924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-8232518175.0456924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-34302159.062690385</v>
      </c>
      <c r="L3014" s="444">
        <f t="shared" ca="1" si="157"/>
        <v>-8266820334.1083832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-8266820334.1083832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-34445084.725451604</v>
      </c>
      <c r="L3015" s="444">
        <f t="shared" ca="1" si="157"/>
        <v>-8301265418.8338346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-8301265418.8338346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-34588605.911807641</v>
      </c>
      <c r="L3016" s="444">
        <f t="shared" ca="1" si="157"/>
        <v>-8335854024.7456427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-8335854024.7456427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-34732725.103106841</v>
      </c>
      <c r="L3017" s="444">
        <f t="shared" ca="1" si="157"/>
        <v>-8370586749.8487492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-8370586749.8487492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-34877444.791036457</v>
      </c>
      <c r="L3018" s="444">
        <f t="shared" ca="1" si="157"/>
        <v>-8405464194.6397858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-8405464194.6397858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-35022767.477665775</v>
      </c>
      <c r="L3019" s="444">
        <f t="shared" ca="1" si="157"/>
        <v>-8440486962.1174517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-8440486962.1174517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-35168695.675489381</v>
      </c>
      <c r="L3020" s="444">
        <f t="shared" ca="1" si="157"/>
        <v>-8475655657.7929411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-8475655657.7929411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-35315231.907470591</v>
      </c>
      <c r="L3021" s="444">
        <f t="shared" ca="1" si="157"/>
        <v>-8510970889.7004118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-8510970889.7004118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-35462378.707085051</v>
      </c>
      <c r="L3022" s="444">
        <f t="shared" ca="1" si="157"/>
        <v>-8546433268.4074965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-8546433268.4074965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-35610138.618364565</v>
      </c>
      <c r="L3023" s="444">
        <f t="shared" ca="1" si="157"/>
        <v>-8582043407.0258608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-8582043407.0258608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-35758514.195941083</v>
      </c>
      <c r="L3024" s="444">
        <f t="shared" ca="1" si="157"/>
        <v>-8617801921.2218018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-8617801921.2218018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-35907508.00509084</v>
      </c>
      <c r="L3025" s="444">
        <f t="shared" ca="1" si="157"/>
        <v>-8653709429.2268925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-8653709429.2268925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-36057122.621778719</v>
      </c>
      <c r="L3026" s="444">
        <f t="shared" ca="1" si="157"/>
        <v>-8689766551.848671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-8689766551.848671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-36207360.632702798</v>
      </c>
      <c r="L3027" s="444">
        <f t="shared" ca="1" si="157"/>
        <v>-8725973912.4813728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-8725973912.4813728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-36358224.635339051</v>
      </c>
      <c r="L3028" s="444">
        <f t="shared" ca="1" si="157"/>
        <v>-8762332137.1167126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-8762332137.1167126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-36509717.237986304</v>
      </c>
      <c r="L3029" s="444">
        <f t="shared" ca="1" si="157"/>
        <v>-8798841854.3546982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-8798841854.3546982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-36661841.059811242</v>
      </c>
      <c r="L3030" s="444">
        <f t="shared" ca="1" si="157"/>
        <v>-8835503695.4145088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-8835503695.4145088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-36814598.730893783</v>
      </c>
      <c r="L3031" s="444">
        <f t="shared" ca="1" si="157"/>
        <v>-8872318294.1454029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-8872318294.1454029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-36967992.89227251</v>
      </c>
      <c r="L3032" s="444">
        <f t="shared" ca="1" si="157"/>
        <v>-8909286287.0376759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-8909286287.0376759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-37122026.195990317</v>
      </c>
      <c r="L3033" s="444">
        <f t="shared" ca="1" si="157"/>
        <v>-8946408313.2336655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-8946408313.2336655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-37276701.305140272</v>
      </c>
      <c r="L3034" s="444">
        <f t="shared" ca="1" si="157"/>
        <v>-8983685014.538805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-8983685014.538805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-37432020.89391169</v>
      </c>
      <c r="L3035" s="444">
        <f t="shared" ca="1" si="157"/>
        <v>-9021117035.4327164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-9021117035.4327164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-37587987.647636317</v>
      </c>
      <c r="L3036" s="444">
        <f t="shared" ca="1" si="157"/>
        <v>-9058705023.0803528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-9058705023.0803528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-37744604.262834802</v>
      </c>
      <c r="L3037" s="444">
        <f t="shared" ca="1" si="157"/>
        <v>-9096449627.3431873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-9096449627.3431873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-37901873.447263278</v>
      </c>
      <c r="L3038" s="444">
        <f t="shared" ca="1" si="157"/>
        <v>-9134351500.790451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-9134351500.790451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-38059797.919960216</v>
      </c>
      <c r="L3039" s="444">
        <f t="shared" ca="1" si="157"/>
        <v>-9172411298.7104111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-9172411298.7104111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-38218380.41129338</v>
      </c>
      <c r="L3040" s="444">
        <f t="shared" ca="1" si="157"/>
        <v>-9210629679.1217041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-9210629679.1217041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-38377623.663007103</v>
      </c>
      <c r="L3041" s="444">
        <f t="shared" ca="1" si="157"/>
        <v>-9249007302.7847118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-9249007302.7847118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-38537530.428269632</v>
      </c>
      <c r="L3042" s="444">
        <f t="shared" ca="1" si="157"/>
        <v>-9287544833.2129822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-9287544833.2129822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-38698103.471720755</v>
      </c>
      <c r="L3043" s="444">
        <f t="shared" ca="1" si="157"/>
        <v>-9326242936.6847038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-9326242936.6847038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-38859345.569519602</v>
      </c>
      <c r="L3044" s="444">
        <f t="shared" ca="1" si="157"/>
        <v>-9365102282.2542229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-9365102282.2542229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-39021259.509392597</v>
      </c>
      <c r="L3045" s="444">
        <f t="shared" ca="1" si="157"/>
        <v>-9404123541.7636147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-9404123541.7636147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-39183848.090681724</v>
      </c>
      <c r="L3046" s="444">
        <f t="shared" ca="1" si="157"/>
        <v>-9443307389.8542957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-9443307389.8542957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-39347114.124392897</v>
      </c>
      <c r="L3047" s="444">
        <f t="shared" ca="1" si="157"/>
        <v>-9482654503.9786892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-9482654503.9786892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-39511060.433244541</v>
      </c>
      <c r="L3048" s="444">
        <f t="shared" ca="1" si="157"/>
        <v>-9522165564.4119339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-9522165564.4119339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-39675689.851716392</v>
      </c>
      <c r="L3049" s="444">
        <f t="shared" ca="1" si="157"/>
        <v>-9561841254.2636509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-9561841254.2636509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-39841005.226098545</v>
      </c>
      <c r="L3050" s="444">
        <f t="shared" ca="1" si="157"/>
        <v>-9601682259.4897499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-9601682259.4897499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-40007009.414540626</v>
      </c>
      <c r="L3051" s="444">
        <f t="shared" ca="1" si="157"/>
        <v>-9641689268.9042912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-9641689268.9042912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-40173705.287101209</v>
      </c>
      <c r="L3052" s="444">
        <f t="shared" ca="1" si="157"/>
        <v>-9681862974.1913929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-9681862974.1913929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-40341095.725797467</v>
      </c>
      <c r="L3053" s="444">
        <f t="shared" ca="1" si="157"/>
        <v>-9722204069.9171906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-9722204069.9171906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-40509183.624654964</v>
      </c>
      <c r="L3054" s="444">
        <f t="shared" ca="1" si="157"/>
        <v>-9762713253.5418453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-9762713253.5418453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-40677971.889757685</v>
      </c>
      <c r="L3055" s="444">
        <f t="shared" ca="1" si="157"/>
        <v>-9803391225.4316025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-9803391225.4316025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-40847463.439298347</v>
      </c>
      <c r="L3056" s="444">
        <f t="shared" ca="1" si="157"/>
        <v>-9844238688.8709011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-9844238688.8709011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-41017661.203628756</v>
      </c>
      <c r="L3057" s="444">
        <f t="shared" ca="1" si="157"/>
        <v>-9885256350.0745296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-9885256350.0745296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-41188568.12531054</v>
      </c>
      <c r="L3058" s="444">
        <f t="shared" ca="1" si="157"/>
        <v>-9926444918.1998405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-9926444918.1998405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-41360187.159166001</v>
      </c>
      <c r="L3059" s="444">
        <f t="shared" ca="1" si="157"/>
        <v>-9967805105.3590069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-9967805105.3590069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-41532521.272329196</v>
      </c>
      <c r="L3060" s="444">
        <f t="shared" ca="1" si="157"/>
        <v>-10009337626.631336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-10009337626.631336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-41705573.444297232</v>
      </c>
      <c r="L3061" s="444">
        <f t="shared" ca="1" si="157"/>
        <v>-10051043200.075634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-10051043200.075634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-41879346.666981809</v>
      </c>
      <c r="L3062" s="444">
        <f t="shared" ca="1" si="157"/>
        <v>-10092922546.742617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-10092922546.742617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-42053843.944760904</v>
      </c>
      <c r="L3063" s="444">
        <f t="shared" ca="1" si="157"/>
        <v>-10134976390.687378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-10134976390.687378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-42229068.294530742</v>
      </c>
      <c r="L3064" s="444">
        <f t="shared" ca="1" si="157"/>
        <v>-10177205458.981909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-10177205458.981909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-42405022.745757952</v>
      </c>
      <c r="L3065" s="444">
        <f t="shared" ca="1" si="157"/>
        <v>-10219610481.727667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-10219610481.727667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-42581710.340531945</v>
      </c>
      <c r="L3066" s="444">
        <f t="shared" ca="1" si="157"/>
        <v>-10262192192.068199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-10262192192.068199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-42759134.133617498</v>
      </c>
      <c r="L3067" s="444">
        <f t="shared" ca="1" si="157"/>
        <v>-10304951326.201817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-10304951326.201817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-42937297.192507565</v>
      </c>
      <c r="L3068" s="444">
        <f t="shared" ref="L3068:L3322" ca="1" si="162">I3068-J3068+K3068</f>
        <v>-10347888623.394323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-10347888623.394323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-43116202.597476348</v>
      </c>
      <c r="L3069" s="444">
        <f t="shared" ca="1" si="162"/>
        <v>-10391004825.9918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-10391004825.9918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-43295853.441632502</v>
      </c>
      <c r="L3070" s="444">
        <f t="shared" ca="1" si="162"/>
        <v>-10434300679.433434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-10434300679.433434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-43476252.830972642</v>
      </c>
      <c r="L3071" s="444">
        <f t="shared" ca="1" si="162"/>
        <v>-10477776932.264406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-10477776932.264406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-43657403.884435028</v>
      </c>
      <c r="L3072" s="444">
        <f t="shared" ca="1" si="162"/>
        <v>-10521434336.148842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-10521434336.148842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-43839309.733953506</v>
      </c>
      <c r="L3073" s="444">
        <f t="shared" ca="1" si="162"/>
        <v>-10565273645.882795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-10565273645.882795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-44021973.52451165</v>
      </c>
      <c r="L3074" s="444">
        <f t="shared" ca="1" si="162"/>
        <v>-10609295619.407307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-10609295619.407307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-44205398.41419711</v>
      </c>
      <c r="L3075" s="444">
        <f t="shared" ca="1" si="162"/>
        <v>-10653501017.821505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-10653501017.821505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-44389587.574256271</v>
      </c>
      <c r="L3076" s="444">
        <f t="shared" ca="1" si="162"/>
        <v>-10697890605.395761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-10697890605.395761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-44574544.189149007</v>
      </c>
      <c r="L3077" s="444">
        <f t="shared" ca="1" si="162"/>
        <v>-10742465149.584911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-10742465149.584911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-44760271.456603795</v>
      </c>
      <c r="L3078" s="444">
        <f t="shared" ca="1" si="162"/>
        <v>-10787225421.041515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-10787225421.041515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-44946772.587672979</v>
      </c>
      <c r="L3079" s="444">
        <f t="shared" ca="1" si="162"/>
        <v>-10832172193.629189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-10832172193.629189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-45134050.806788288</v>
      </c>
      <c r="L3080" s="444">
        <f t="shared" ca="1" si="162"/>
        <v>-10877306244.435976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-10877306244.435976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-45322109.351816565</v>
      </c>
      <c r="L3081" s="444">
        <f t="shared" ca="1" si="162"/>
        <v>-10922628353.787792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-10922628353.787792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-45510951.474115804</v>
      </c>
      <c r="L3082" s="444">
        <f t="shared" ca="1" si="162"/>
        <v>-10968139305.261908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-10968139305.261908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-45700580.438591279</v>
      </c>
      <c r="L3083" s="444">
        <f t="shared" ca="1" si="162"/>
        <v>-11013839885.700499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-11013839885.700499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-45890999.523752078</v>
      </c>
      <c r="L3084" s="444">
        <f t="shared" ca="1" si="162"/>
        <v>-11059730885.224251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-11059730885.224251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-46082212.021767713</v>
      </c>
      <c r="L3085" s="444">
        <f t="shared" ca="1" si="162"/>
        <v>-11105813097.246019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-11105813097.246019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-46274221.238525078</v>
      </c>
      <c r="L3086" s="444">
        <f t="shared" ca="1" si="162"/>
        <v>-11152087318.484545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-11152087318.484545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-46467030.493685603</v>
      </c>
      <c r="L3087" s="444">
        <f t="shared" ca="1" si="162"/>
        <v>-11198554348.97823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-11198554348.97823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-46660643.120742619</v>
      </c>
      <c r="L3088" s="444">
        <f t="shared" ca="1" si="162"/>
        <v>-11245214992.098972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-11245214992.098972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-46855062.467079051</v>
      </c>
      <c r="L3089" s="444">
        <f t="shared" ca="1" si="162"/>
        <v>-11292070054.566051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-11292070054.566051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-47050291.894025214</v>
      </c>
      <c r="L3090" s="444">
        <f t="shared" ca="1" si="162"/>
        <v>-11339120346.460077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-11339120346.460077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-47246334.776916988</v>
      </c>
      <c r="L3091" s="444">
        <f t="shared" ca="1" si="162"/>
        <v>-11386366681.236994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-11386366681.236994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-47443194.50515414</v>
      </c>
      <c r="L3092" s="444">
        <f t="shared" ca="1" si="162"/>
        <v>-11433809875.742147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-11433809875.742147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-47640874.482258946</v>
      </c>
      <c r="L3093" s="444">
        <f t="shared" ca="1" si="162"/>
        <v>-11481450750.224407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-11481450750.224407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-47839378.125935033</v>
      </c>
      <c r="L3094" s="444">
        <f t="shared" ca="1" si="162"/>
        <v>-11529290128.350342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-11529290128.350342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-48038708.868126422</v>
      </c>
      <c r="L3095" s="444">
        <f t="shared" ca="1" si="162"/>
        <v>-11577328837.218468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-11577328837.218468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-48238870.155076951</v>
      </c>
      <c r="L3096" s="444">
        <f t="shared" ca="1" si="162"/>
        <v>-11625567707.373545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-11625567707.373545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-48439865.447389767</v>
      </c>
      <c r="L3097" s="444">
        <f t="shared" ca="1" si="162"/>
        <v>-11674007572.820934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-11674007572.820934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-48641698.220087223</v>
      </c>
      <c r="L3098" s="444">
        <f t="shared" ca="1" si="162"/>
        <v>-11722649271.041021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-11722649271.041021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-48844371.962670922</v>
      </c>
      <c r="L3099" s="444">
        <f t="shared" ca="1" si="162"/>
        <v>-11771493643.003693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-11771493643.003693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-49047890.179182053</v>
      </c>
      <c r="L3100" s="444">
        <f t="shared" ca="1" si="162"/>
        <v>-11820541533.182875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-11820541533.182875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-49252256.388261974</v>
      </c>
      <c r="L3101" s="444">
        <f t="shared" ca="1" si="162"/>
        <v>-11869793789.571136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-11869793789.571136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-49457474.123213068</v>
      </c>
      <c r="L3102" s="444">
        <f t="shared" ca="1" si="162"/>
        <v>-11919251263.694349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-11919251263.694349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-49663546.932059787</v>
      </c>
      <c r="L3103" s="444">
        <f t="shared" ca="1" si="162"/>
        <v>-11968914810.62641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-11968914810.62641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-49870478.377610043</v>
      </c>
      <c r="L3104" s="444">
        <f t="shared" ca="1" si="162"/>
        <v>-12018785289.004019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-12018785289.004019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-50078272.037516743</v>
      </c>
      <c r="L3105" s="444">
        <f t="shared" ca="1" si="162"/>
        <v>-12068863561.041536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-12068863561.041536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-50286931.504339732</v>
      </c>
      <c r="L3106" s="444">
        <f t="shared" ca="1" si="162"/>
        <v>-12119150492.545876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-12119150492.545876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-50496460.385607816</v>
      </c>
      <c r="L3107" s="444">
        <f t="shared" ca="1" si="162"/>
        <v>-12169646952.931484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-12169646952.931484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-50706862.303881183</v>
      </c>
      <c r="L3108" s="444">
        <f t="shared" ca="1" si="162"/>
        <v>-12220353815.235365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-12220353815.235365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-50918140.896814018</v>
      </c>
      <c r="L3109" s="444">
        <f t="shared" ca="1" si="162"/>
        <v>-12271271956.132179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-12271271956.132179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-51130299.81721741</v>
      </c>
      <c r="L3110" s="444">
        <f t="shared" ca="1" si="162"/>
        <v>-12322402255.949396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-12322402255.949396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-51343342.733122483</v>
      </c>
      <c r="L3111" s="444">
        <f t="shared" ca="1" si="162"/>
        <v>-12373745598.682518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-12373745598.682518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-51557273.327843823</v>
      </c>
      <c r="L3112" s="444">
        <f t="shared" ca="1" si="162"/>
        <v>-12425302872.010363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-12425302872.010363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-51772095.300043181</v>
      </c>
      <c r="L3113" s="444">
        <f t="shared" ca="1" si="162"/>
        <v>-12477074967.310406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-12477074967.310406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-51987812.363793358</v>
      </c>
      <c r="L3114" s="444">
        <f t="shared" ca="1" si="162"/>
        <v>-12529062779.674198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-12529062779.674198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-52204428.248642489</v>
      </c>
      <c r="L3115" s="444">
        <f t="shared" ca="1" si="162"/>
        <v>-12581267207.92284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-12581267207.92284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-52421946.699678503</v>
      </c>
      <c r="L3116" s="444">
        <f t="shared" ca="1" si="162"/>
        <v>-12633689154.622519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-12633689154.622519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-52640371.477593824</v>
      </c>
      <c r="L3117" s="444">
        <f t="shared" ca="1" si="162"/>
        <v>-12686329526.100113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-12686329526.100113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-52859706.35875047</v>
      </c>
      <c r="L3118" s="444">
        <f t="shared" ca="1" si="162"/>
        <v>-12739189232.458864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-12739189232.458864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-53079955.135245264</v>
      </c>
      <c r="L3119" s="444">
        <f t="shared" ca="1" si="162"/>
        <v>-12792269187.594109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-12792269187.594109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-53301121.614975452</v>
      </c>
      <c r="L3120" s="444">
        <f t="shared" ca="1" si="162"/>
        <v>-12845570309.209084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-12845570309.209084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-53523209.621704511</v>
      </c>
      <c r="L3121" s="444">
        <f t="shared" ca="1" si="162"/>
        <v>-12899093518.830788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-12899093518.830788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-53746222.995128281</v>
      </c>
      <c r="L3122" s="444">
        <f t="shared" ca="1" si="162"/>
        <v>-12952839741.825916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-12952839741.825916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-53970165.590941317</v>
      </c>
      <c r="L3123" s="444">
        <f t="shared" ca="1" si="162"/>
        <v>-13006809907.416857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-13006809907.416857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-54195041.28090357</v>
      </c>
      <c r="L3124" s="444">
        <f t="shared" ca="1" si="162"/>
        <v>-13061004948.69776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-13061004948.69776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-54420853.952907331</v>
      </c>
      <c r="L3125" s="444">
        <f t="shared" ca="1" si="162"/>
        <v>-13115425802.650667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-13115425802.650667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-54647607.511044443</v>
      </c>
      <c r="L3126" s="444">
        <f t="shared" ca="1" si="162"/>
        <v>-13170073410.161711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-13170073410.161711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-54875305.875673793</v>
      </c>
      <c r="L3127" s="444">
        <f t="shared" ca="1" si="162"/>
        <v>-13224948716.037384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-13224948716.037384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-55103952.983489096</v>
      </c>
      <c r="L3128" s="444">
        <f t="shared" ca="1" si="162"/>
        <v>-13280052669.020874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-13280052669.020874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-55333552.787586972</v>
      </c>
      <c r="L3129" s="444">
        <f t="shared" ca="1" si="162"/>
        <v>-13335386221.80846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-13335386221.80846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-55564109.257535249</v>
      </c>
      <c r="L3130" s="444">
        <f t="shared" ca="1" si="162"/>
        <v>-13390950331.065996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-13390950331.065996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-55795626.379441649</v>
      </c>
      <c r="L3131" s="444">
        <f t="shared" ca="1" si="162"/>
        <v>-13446745957.445438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-13446745957.445438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-56028108.156022668</v>
      </c>
      <c r="L3132" s="444">
        <f t="shared" ca="1" si="162"/>
        <v>-13502774065.601461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-13502774065.601461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-56261558.606672756</v>
      </c>
      <c r="L3133" s="444">
        <f t="shared" ca="1" si="162"/>
        <v>-13559035624.208134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-13559035624.208134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-56495981.767533891</v>
      </c>
      <c r="L3134" s="444">
        <f t="shared" ca="1" si="162"/>
        <v>-13615531605.975668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-13615531605.975668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-56731381.691565283</v>
      </c>
      <c r="L3135" s="444">
        <f t="shared" ca="1" si="162"/>
        <v>-13672262987.667233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-13672262987.667233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-56967762.448613465</v>
      </c>
      <c r="L3136" s="444">
        <f t="shared" ca="1" si="162"/>
        <v>-13729230750.115847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-13729230750.115847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-57205128.125482701</v>
      </c>
      <c r="L3137" s="444">
        <f t="shared" ca="1" si="162"/>
        <v>-13786435878.241329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-13786435878.241329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-57443482.826005526</v>
      </c>
      <c r="L3138" s="444">
        <f t="shared" ca="1" si="162"/>
        <v>-13843879361.067335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-13843879361.067335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-57682830.671113893</v>
      </c>
      <c r="L3139" s="444">
        <f t="shared" ca="1" si="162"/>
        <v>-13901562191.738449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-13901562191.738449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-57923175.798910201</v>
      </c>
      <c r="L3140" s="444">
        <f t="shared" ca="1" si="162"/>
        <v>-13959485367.537359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-13959485367.537359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-58164522.364739001</v>
      </c>
      <c r="L3141" s="444">
        <f t="shared" ca="1" si="162"/>
        <v>-14017649889.902098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-14017649889.902098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-58406874.541258737</v>
      </c>
      <c r="L3142" s="444">
        <f t="shared" ca="1" si="162"/>
        <v>-14076056764.443356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-14076056764.443356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-58650236.518513978</v>
      </c>
      <c r="L3143" s="444">
        <f t="shared" ca="1" si="162"/>
        <v>-14134707000.96187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-14134707000.96187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-58894612.504007794</v>
      </c>
      <c r="L3144" s="444">
        <f t="shared" ca="1" si="162"/>
        <v>-14193601613.465878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-14193601613.465878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-59140006.722774498</v>
      </c>
      <c r="L3145" s="444">
        <f t="shared" ca="1" si="162"/>
        <v>-14252741620.188652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-14252741620.188652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-59386423.417452715</v>
      </c>
      <c r="L3146" s="444">
        <f t="shared" ca="1" si="162"/>
        <v>-14312128043.606104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-14312128043.606104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-59633866.848358773</v>
      </c>
      <c r="L3147" s="444">
        <f t="shared" ca="1" si="162"/>
        <v>-14371761910.454462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-14371761910.454462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-59882341.293560259</v>
      </c>
      <c r="L3148" s="444">
        <f t="shared" ca="1" si="162"/>
        <v>-14431644251.748022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-14431644251.748022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-60131851.048950084</v>
      </c>
      <c r="L3149" s="444">
        <f t="shared" ca="1" si="162"/>
        <v>-14491776102.796972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-14491776102.796972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-60382400.428320713</v>
      </c>
      <c r="L3150" s="444">
        <f t="shared" ca="1" si="162"/>
        <v>-14552158503.225292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-14552158503.225292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-60633993.763438717</v>
      </c>
      <c r="L3151" s="444">
        <f t="shared" ca="1" si="162"/>
        <v>-14612792496.988731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-14612792496.988731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-60886635.404119708</v>
      </c>
      <c r="L3152" s="444">
        <f t="shared" ca="1" si="162"/>
        <v>-14673679132.392851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-14673679132.392851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-61140329.718303546</v>
      </c>
      <c r="L3153" s="444">
        <f t="shared" ca="1" si="162"/>
        <v>-14734819462.111155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-14734819462.111155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-61395081.092129812</v>
      </c>
      <c r="L3154" s="444">
        <f t="shared" ca="1" si="162"/>
        <v>-14796214543.203285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-14796214543.203285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-61650893.930013686</v>
      </c>
      <c r="L3155" s="444">
        <f t="shared" ca="1" si="162"/>
        <v>-14857865437.133299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-14857865437.133299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-61907772.65472208</v>
      </c>
      <c r="L3156" s="444">
        <f t="shared" ca="1" si="162"/>
        <v>-14919773209.788021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-14919773209.788021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-62165721.707450084</v>
      </c>
      <c r="L3157" s="444">
        <f t="shared" ca="1" si="162"/>
        <v>-14981938931.495472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-14981938931.495472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-62424745.547897801</v>
      </c>
      <c r="L3158" s="444">
        <f t="shared" ca="1" si="162"/>
        <v>-15044363677.043369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-15044363677.043369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-62684848.654347368</v>
      </c>
      <c r="L3159" s="444">
        <f t="shared" ca="1" si="162"/>
        <v>-15107048525.697716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-15107048525.697716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-62946035.523740493</v>
      </c>
      <c r="L3160" s="444">
        <f t="shared" ca="1" si="162"/>
        <v>-15169994561.221457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-15169994561.221457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-63208310.671756066</v>
      </c>
      <c r="L3161" s="444">
        <f t="shared" ca="1" si="162"/>
        <v>-15233202871.893213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-15233202871.893213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-63471678.632888384</v>
      </c>
      <c r="L3162" s="444">
        <f t="shared" ca="1" si="162"/>
        <v>-15296674550.526102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-15296674550.526102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-63736143.960525416</v>
      </c>
      <c r="L3163" s="444">
        <f t="shared" ca="1" si="162"/>
        <v>-15360410694.486628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-15360410694.486628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-64001711.227027617</v>
      </c>
      <c r="L3164" s="444">
        <f t="shared" ca="1" si="162"/>
        <v>-15424412405.713655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-15424412405.713655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-64268385.0238069</v>
      </c>
      <c r="L3165" s="444">
        <f t="shared" ca="1" si="162"/>
        <v>-15488680790.737463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-15488680790.737463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-64536169.961406104</v>
      </c>
      <c r="L3166" s="444">
        <f t="shared" ca="1" si="162"/>
        <v>-15553216960.69887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-15553216960.69887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-64805070.669578612</v>
      </c>
      <c r="L3167" s="444">
        <f t="shared" ca="1" si="162"/>
        <v>-15618022031.368448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-15618022031.368448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-65075091.797368534</v>
      </c>
      <c r="L3168" s="444">
        <f t="shared" ca="1" si="162"/>
        <v>-15683097123.165817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-15683097123.165817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-65346238.013190903</v>
      </c>
      <c r="L3169" s="444">
        <f t="shared" ca="1" si="162"/>
        <v>-15748443361.179008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-15748443361.179008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-65618514.004912525</v>
      </c>
      <c r="L3170" s="444">
        <f t="shared" ca="1" si="162"/>
        <v>-15814061875.183922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-15814061875.183922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-65891924.479933009</v>
      </c>
      <c r="L3171" s="444">
        <f t="shared" ca="1" si="162"/>
        <v>-15879953799.663855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-15879953799.663855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-66166474.165266067</v>
      </c>
      <c r="L3172" s="444">
        <f t="shared" ca="1" si="162"/>
        <v>-15946120273.829121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-15946120273.829121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-66442167.807621345</v>
      </c>
      <c r="L3173" s="444">
        <f t="shared" ca="1" si="162"/>
        <v>-16012562441.636742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-16012562441.636742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-66719010.173486412</v>
      </c>
      <c r="L3174" s="444">
        <f t="shared" ca="1" si="162"/>
        <v>-16079281451.810228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-16079281451.810228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-66997006.049209282</v>
      </c>
      <c r="L3175" s="444">
        <f t="shared" ca="1" si="162"/>
        <v>-16146278457.859438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-16146278457.859438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-67276160.241080984</v>
      </c>
      <c r="L3176" s="444">
        <f t="shared" ca="1" si="162"/>
        <v>-16213554618.100519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-16213554618.100519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-67556477.57541883</v>
      </c>
      <c r="L3177" s="444">
        <f t="shared" ca="1" si="162"/>
        <v>-16281111095.675938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-16281111095.675938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-67837962.898649737</v>
      </c>
      <c r="L3178" s="444">
        <f t="shared" ca="1" si="162"/>
        <v>-16348949058.574587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-16348949058.574587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-68120621.077394113</v>
      </c>
      <c r="L3179" s="444">
        <f t="shared" ca="1" si="162"/>
        <v>-16417069679.651981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-16417069679.651981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-68404456.998549923</v>
      </c>
      <c r="L3180" s="444">
        <f t="shared" ca="1" si="162"/>
        <v>-16485474136.650532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-16485474136.650532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-68689475.569377229</v>
      </c>
      <c r="L3181" s="444">
        <f t="shared" ca="1" si="162"/>
        <v>-16554163612.21991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-16554163612.21991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-68975681.717582956</v>
      </c>
      <c r="L3182" s="444">
        <f t="shared" ca="1" si="162"/>
        <v>-16623139293.937492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-16623139293.937492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-69263080.391406223</v>
      </c>
      <c r="L3183" s="444">
        <f t="shared" ca="1" si="162"/>
        <v>-16692402374.328899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-16692402374.328899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-69551676.559703752</v>
      </c>
      <c r="L3184" s="444">
        <f t="shared" ca="1" si="162"/>
        <v>-16761954050.888603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-16761954050.888603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-69841475.21203585</v>
      </c>
      <c r="L3185" s="444">
        <f t="shared" ca="1" si="162"/>
        <v>-16831795526.100639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-16831795526.100639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-70132481.358752668</v>
      </c>
      <c r="L3186" s="444">
        <f t="shared" ca="1" si="162"/>
        <v>-16901928007.459393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-16901928007.459393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-70424700.031080797</v>
      </c>
      <c r="L3187" s="444">
        <f t="shared" ca="1" si="162"/>
        <v>-16972352707.490473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-16972352707.490473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-70718136.281210303</v>
      </c>
      <c r="L3188" s="444">
        <f t="shared" ca="1" si="162"/>
        <v>-17043070843.771683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-17043070843.771683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-71012795.182382017</v>
      </c>
      <c r="L3189" s="444">
        <f t="shared" ca="1" si="162"/>
        <v>-17114083638.954065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-17114083638.954065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-71308681.828975275</v>
      </c>
      <c r="L3190" s="444">
        <f t="shared" ca="1" si="162"/>
        <v>-17185392320.783039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-17185392320.783039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-71605801.336595997</v>
      </c>
      <c r="L3191" s="444">
        <f t="shared" ca="1" si="162"/>
        <v>-17256998122.119637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-17256998122.119637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-71904158.842165157</v>
      </c>
      <c r="L3192" s="444">
        <f t="shared" ca="1" si="162"/>
        <v>-17328902280.961803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-17328902280.961803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-72203759.504007518</v>
      </c>
      <c r="L3193" s="444">
        <f t="shared" ca="1" si="162"/>
        <v>-17401106040.465813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-17401106040.465813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-72504608.501940891</v>
      </c>
      <c r="L3194" s="444">
        <f t="shared" ca="1" si="162"/>
        <v>-17473610648.967754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-17473610648.967754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-72806711.037365645</v>
      </c>
      <c r="L3195" s="444">
        <f t="shared" ca="1" si="162"/>
        <v>-17546417360.005119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-17546417360.005119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-73110072.333354667</v>
      </c>
      <c r="L3196" s="444">
        <f t="shared" ca="1" si="162"/>
        <v>-17619527432.338474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-17619527432.338474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-73414697.634743646</v>
      </c>
      <c r="L3197" s="444">
        <f t="shared" ca="1" si="162"/>
        <v>-17692942129.973217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-17692942129.973217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-73720592.208221734</v>
      </c>
      <c r="L3198" s="444">
        <f t="shared" ca="1" si="162"/>
        <v>-17766662722.181438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-17766662722.181438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-74027761.342422664</v>
      </c>
      <c r="L3199" s="444">
        <f t="shared" ca="1" si="162"/>
        <v>-17840690483.523861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-17840690483.523861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-74336210.348016083</v>
      </c>
      <c r="L3200" s="444">
        <f t="shared" ca="1" si="162"/>
        <v>-17915026693.871876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-17915026693.871876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-74645944.557799488</v>
      </c>
      <c r="L3201" s="444">
        <f t="shared" ca="1" si="162"/>
        <v>-17989672638.429676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-17989672638.429676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-74956969.326790318</v>
      </c>
      <c r="L3202" s="444">
        <f t="shared" ca="1" si="162"/>
        <v>-18064629607.756466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-18064629607.756466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-75269290.032318607</v>
      </c>
      <c r="L3203" s="444">
        <f t="shared" ca="1" si="162"/>
        <v>-18139898897.788784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-18139898897.788784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-75582912.074119925</v>
      </c>
      <c r="L3204" s="444">
        <f t="shared" ca="1" si="162"/>
        <v>-18215481809.862904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-18215481809.862904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-75897840.874428764</v>
      </c>
      <c r="L3205" s="444">
        <f t="shared" ca="1" si="162"/>
        <v>-18291379650.737331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-18291379650.737331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-76214081.878072217</v>
      </c>
      <c r="L3206" s="444">
        <f t="shared" ca="1" si="162"/>
        <v>-18367593732.615402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-18367593732.615402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-76531640.552564174</v>
      </c>
      <c r="L3207" s="444">
        <f t="shared" ca="1" si="162"/>
        <v>-18444125373.167965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-18444125373.167965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-76850522.388199851</v>
      </c>
      <c r="L3208" s="444">
        <f t="shared" ca="1" si="162"/>
        <v>-18520975895.556164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-18520975895.556164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-77170732.898150682</v>
      </c>
      <c r="L3209" s="444">
        <f t="shared" ca="1" si="162"/>
        <v>-18598146628.454315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-18598146628.454315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-77492277.618559644</v>
      </c>
      <c r="L3210" s="444">
        <f t="shared" ca="1" si="162"/>
        <v>-18675638906.072876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-18675638906.072876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-77815162.108636975</v>
      </c>
      <c r="L3211" s="444">
        <f t="shared" ca="1" si="162"/>
        <v>-18753454068.181515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-18753454068.181515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-78139391.950756311</v>
      </c>
      <c r="L3212" s="444">
        <f t="shared" ca="1" si="162"/>
        <v>-18831593460.132271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-18831593460.132271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-78464972.750551134</v>
      </c>
      <c r="L3213" s="444">
        <f t="shared" ca="1" si="162"/>
        <v>-18910058432.88282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-18910058432.88282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-78791910.137011752</v>
      </c>
      <c r="L3214" s="444">
        <f t="shared" ca="1" si="162"/>
        <v>-18988850343.019833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-18988850343.019833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-79120209.76258263</v>
      </c>
      <c r="L3215" s="444">
        <f t="shared" ca="1" si="162"/>
        <v>-19067970552.782413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-19067970552.782413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-79449877.303260058</v>
      </c>
      <c r="L3216" s="444">
        <f t="shared" ca="1" si="162"/>
        <v>-19147420430.085674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-19147420430.085674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-79780918.458690315</v>
      </c>
      <c r="L3217" s="444">
        <f t="shared" ca="1" si="162"/>
        <v>-19227201348.544365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-19227201348.544365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-80113338.952268183</v>
      </c>
      <c r="L3218" s="444">
        <f t="shared" ca="1" si="162"/>
        <v>-19307314687.496632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-19307314687.496632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-80447144.531235963</v>
      </c>
      <c r="L3219" s="444">
        <f t="shared" ca="1" si="162"/>
        <v>-19387761832.027866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-19387761832.027866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-80782340.966782779</v>
      </c>
      <c r="L3220" s="444">
        <f t="shared" ca="1" si="162"/>
        <v>-19468544172.994648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-19468544172.994648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-81118934.054144368</v>
      </c>
      <c r="L3221" s="444">
        <f t="shared" ca="1" si="162"/>
        <v>-19549663107.048794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-19549663107.048794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-81456929.612703308</v>
      </c>
      <c r="L3222" s="444">
        <f t="shared" ca="1" si="162"/>
        <v>-19631120036.661495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-19631120036.661495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-81796333.486089557</v>
      </c>
      <c r="L3223" s="444">
        <f t="shared" ca="1" si="162"/>
        <v>-19712916370.147583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-19712916370.147583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-82137151.542281598</v>
      </c>
      <c r="L3224" s="444">
        <f t="shared" ca="1" si="162"/>
        <v>-19795053521.689865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-19795053521.689865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-82479389.673707768</v>
      </c>
      <c r="L3225" s="444">
        <f t="shared" ca="1" si="162"/>
        <v>-19877532911.363571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-19877532911.363571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-82823053.797348216</v>
      </c>
      <c r="L3226" s="444">
        <f t="shared" ca="1" si="162"/>
        <v>-19960355965.160919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-19960355965.160919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-83168149.854837164</v>
      </c>
      <c r="L3227" s="444">
        <f t="shared" ca="1" si="162"/>
        <v>-20043524115.015755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-20043524115.015755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-83514683.81256564</v>
      </c>
      <c r="L3228" s="444">
        <f t="shared" ca="1" si="162"/>
        <v>-20127038798.82832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-20127038798.82832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-83862661.661784664</v>
      </c>
      <c r="L3229" s="444">
        <f t="shared" ca="1" si="162"/>
        <v>-20210901460.490105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-20210901460.490105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-84212089.418708771</v>
      </c>
      <c r="L3230" s="444">
        <f t="shared" ca="1" si="162"/>
        <v>-20295113549.908813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-20295113549.908813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-84562973.12462005</v>
      </c>
      <c r="L3231" s="444">
        <f t="shared" ca="1" si="162"/>
        <v>-20379676523.033432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-20379676523.033432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-84915318.845972627</v>
      </c>
      <c r="L3232" s="444">
        <f t="shared" ca="1" si="162"/>
        <v>-20464591841.879406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-20464591841.879406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-85269132.67449753</v>
      </c>
      <c r="L3233" s="444">
        <f t="shared" ca="1" si="162"/>
        <v>-20549860974.553902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-20549860974.553902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-85624420.727307916</v>
      </c>
      <c r="L3234" s="444">
        <f t="shared" ca="1" si="162"/>
        <v>-20635485395.281208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-20635485395.281208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-85981189.147005036</v>
      </c>
      <c r="L3235" s="444">
        <f t="shared" ca="1" si="162"/>
        <v>-20721466584.428211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-20721466584.428211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-86339444.101784214</v>
      </c>
      <c r="L3236" s="444">
        <f t="shared" ca="1" si="162"/>
        <v>-20807806028.529995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-20807806028.529995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-86699191.785541639</v>
      </c>
      <c r="L3237" s="444">
        <f t="shared" ca="1" si="162"/>
        <v>-20894505220.315536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-20894505220.315536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-87060438.417981401</v>
      </c>
      <c r="L3238" s="444">
        <f t="shared" ca="1" si="162"/>
        <v>-20981565658.733517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-20981565658.733517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-87423190.244722992</v>
      </c>
      <c r="L3239" s="444">
        <f t="shared" ca="1" si="162"/>
        <v>-21068988848.978241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-21068988848.978241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-87787453.537409335</v>
      </c>
      <c r="L3240" s="444">
        <f t="shared" ca="1" si="162"/>
        <v>-21156776302.515652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-21156776302.515652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-88153234.593815207</v>
      </c>
      <c r="L3241" s="444">
        <f t="shared" ca="1" si="162"/>
        <v>-21244929537.109467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-21244929537.109467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-88520539.737956107</v>
      </c>
      <c r="L3242" s="444">
        <f t="shared" ca="1" si="162"/>
        <v>-21333450076.847424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-21333450076.847424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-88889375.320197597</v>
      </c>
      <c r="L3243" s="444">
        <f t="shared" ca="1" si="162"/>
        <v>-21422339452.167622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-21422339452.167622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-89259747.717365086</v>
      </c>
      <c r="L3244" s="444">
        <f t="shared" ca="1" si="162"/>
        <v>-21511599199.884987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-21511599199.884987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-89631663.332854107</v>
      </c>
      <c r="L3245" s="444">
        <f t="shared" ca="1" si="162"/>
        <v>-21601230863.217842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-21601230863.217842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-90005128.596741006</v>
      </c>
      <c r="L3246" s="444">
        <f t="shared" ca="1" si="162"/>
        <v>-21691235991.814583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-21691235991.814583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-90380149.965894088</v>
      </c>
      <c r="L3247" s="444">
        <f t="shared" ca="1" si="162"/>
        <v>-21781616141.780476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-21781616141.780476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-90756733.924085319</v>
      </c>
      <c r="L3248" s="444">
        <f t="shared" ca="1" si="162"/>
        <v>-21872372875.704559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-21872372875.704559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-91134886.982102334</v>
      </c>
      <c r="L3249" s="444">
        <f t="shared" ca="1" si="162"/>
        <v>-21963507762.686661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-21963507762.686661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-91514615.67786108</v>
      </c>
      <c r="L3250" s="444">
        <f t="shared" ca="1" si="162"/>
        <v>-22055022378.364521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-22055022378.364521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-91895926.576518834</v>
      </c>
      <c r="L3251" s="444">
        <f t="shared" ca="1" si="162"/>
        <v>-22146918304.94104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-22146918304.94104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-92278826.270587668</v>
      </c>
      <c r="L3252" s="444">
        <f t="shared" ca="1" si="162"/>
        <v>-22239197131.211628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-22239197131.211628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-92663321.380048454</v>
      </c>
      <c r="L3253" s="444">
        <f t="shared" ca="1" si="162"/>
        <v>-22331860452.591675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-22331860452.591675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-93049418.552465305</v>
      </c>
      <c r="L3254" s="444">
        <f t="shared" ca="1" si="162"/>
        <v>-22424909871.144138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-22424909871.144138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-93437124.463100582</v>
      </c>
      <c r="L3255" s="444">
        <f t="shared" ca="1" si="162"/>
        <v>-22518346995.607239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-22518346995.607239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-93826445.815030158</v>
      </c>
      <c r="L3256" s="444">
        <f t="shared" ca="1" si="162"/>
        <v>-22612173441.422268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-22612173441.422268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-94217389.339259446</v>
      </c>
      <c r="L3257" s="444">
        <f t="shared" ca="1" si="162"/>
        <v>-22706390830.761528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-22706390830.761528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-94609961.794839695</v>
      </c>
      <c r="L3258" s="444">
        <f t="shared" ca="1" si="162"/>
        <v>-22801000792.556366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-22801000792.556366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-95004169.968984857</v>
      </c>
      <c r="L3259" s="444">
        <f t="shared" ca="1" si="162"/>
        <v>-22896004962.525352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-22896004962.525352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-95400020.677188963</v>
      </c>
      <c r="L3260" s="444">
        <f t="shared" ca="1" si="162"/>
        <v>-22991404983.202541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-22991404983.202541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-95797520.763343915</v>
      </c>
      <c r="L3261" s="444">
        <f t="shared" ca="1" si="162"/>
        <v>-23087202503.965885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-23087202503.965885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-96196677.099857852</v>
      </c>
      <c r="L3262" s="444">
        <f t="shared" ca="1" si="162"/>
        <v>-23183399181.065742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-23183399181.065742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-96597496.587773919</v>
      </c>
      <c r="L3263" s="444">
        <f t="shared" ca="1" si="162"/>
        <v>-23279996677.653515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-23279996677.653515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-96999986.156889647</v>
      </c>
      <c r="L3264" s="444">
        <f t="shared" ca="1" si="162"/>
        <v>-23376996663.810406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-23376996663.810406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-97404152.765876696</v>
      </c>
      <c r="L3265" s="444">
        <f t="shared" ca="1" si="162"/>
        <v>-23474400816.576283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-23474400816.576283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-97810003.402401179</v>
      </c>
      <c r="L3266" s="444">
        <f t="shared" ca="1" si="162"/>
        <v>-23572210819.978683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-23572210819.978683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-98217545.083244517</v>
      </c>
      <c r="L3267" s="444">
        <f t="shared" ca="1" si="162"/>
        <v>-23670428365.061928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-23670428365.061928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-98626784.8544247</v>
      </c>
      <c r="L3268" s="444">
        <f t="shared" ca="1" si="162"/>
        <v>-23769055149.916351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-23769055149.916351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-99037729.791318133</v>
      </c>
      <c r="L3269" s="444">
        <f t="shared" ca="1" si="162"/>
        <v>-23868092879.707668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-23868092879.707668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-99450386.998781949</v>
      </c>
      <c r="L3270" s="444">
        <f t="shared" ca="1" si="162"/>
        <v>-23967543266.706451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-23967543266.706451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-99864763.61127688</v>
      </c>
      <c r="L3271" s="444">
        <f t="shared" ca="1" si="162"/>
        <v>-24067408030.31773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-24067408030.31773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-100280866.79299054</v>
      </c>
      <c r="L3272" s="444">
        <f t="shared" ca="1" si="162"/>
        <v>-24167688897.110722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-24167688897.110722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-100698703.73796134</v>
      </c>
      <c r="L3273" s="444">
        <f t="shared" ca="1" si="162"/>
        <v>-24268387600.848682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-24268387600.848682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-101118281.67020284</v>
      </c>
      <c r="L3274" s="444">
        <f t="shared" ca="1" si="162"/>
        <v>-24369505882.518887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-24369505882.518887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-101539607.84382869</v>
      </c>
      <c r="L3275" s="444">
        <f t="shared" ca="1" si="162"/>
        <v>-24471045490.362717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-24471045490.362717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-101962689.54317799</v>
      </c>
      <c r="L3276" s="444">
        <f t="shared" ca="1" si="162"/>
        <v>-24573008179.905895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-24573008179.905895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-102387534.08294123</v>
      </c>
      <c r="L3277" s="444">
        <f t="shared" ca="1" si="162"/>
        <v>-24675395713.988838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-24675395713.988838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-102814148.80828683</v>
      </c>
      <c r="L3278" s="444">
        <f t="shared" ca="1" si="162"/>
        <v>-24778209862.797127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-24778209862.797127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-103242541.09498803</v>
      </c>
      <c r="L3279" s="444">
        <f t="shared" ca="1" si="162"/>
        <v>-24881452403.892117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-24881452403.892117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-103672718.34955049</v>
      </c>
      <c r="L3280" s="444">
        <f t="shared" ca="1" si="162"/>
        <v>-24985125122.241669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-24985125122.241669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-104104688.00934029</v>
      </c>
      <c r="L3281" s="444">
        <f t="shared" ca="1" si="162"/>
        <v>-25089229810.251007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-25089229810.251007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-104538457.54271252</v>
      </c>
      <c r="L3282" s="444">
        <f t="shared" ca="1" si="162"/>
        <v>-25193768267.79372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-25193768267.79372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-104974034.4491405</v>
      </c>
      <c r="L3283" s="444">
        <f t="shared" ca="1" si="162"/>
        <v>-25298742302.242859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-25298742302.242859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-105411426.25934525</v>
      </c>
      <c r="L3284" s="444">
        <f t="shared" ca="1" si="162"/>
        <v>-25404153728.502205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-25404153728.502205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-105850640.53542586</v>
      </c>
      <c r="L3285" s="444">
        <f t="shared" ca="1" si="162"/>
        <v>-25510004369.037632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-25510004369.037632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-106291684.87099013</v>
      </c>
      <c r="L3286" s="444">
        <f t="shared" ca="1" si="162"/>
        <v>-25616296053.908623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-25616296053.908623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-106734566.89128593</v>
      </c>
      <c r="L3287" s="444">
        <f t="shared" ca="1" si="162"/>
        <v>-25723030620.799908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-25723030620.799908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-107179294.25333294</v>
      </c>
      <c r="L3288" s="444">
        <f t="shared" ca="1" si="162"/>
        <v>-25830209915.053242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-25830209915.053242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-107625874.64605518</v>
      </c>
      <c r="L3289" s="444">
        <f t="shared" ca="1" si="162"/>
        <v>-25937835789.699295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-25937835789.699295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-108074315.79041372</v>
      </c>
      <c r="L3290" s="444">
        <f t="shared" ca="1" si="162"/>
        <v>-26045910105.489708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-26045910105.489708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-108524625.43954045</v>
      </c>
      <c r="L3291" s="444">
        <f t="shared" ca="1" si="162"/>
        <v>-26154434730.929249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-26154434730.929249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-108976811.37887187</v>
      </c>
      <c r="L3292" s="444">
        <f t="shared" ca="1" si="162"/>
        <v>-26263411542.308121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-26263411542.308121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-109430881.42628384</v>
      </c>
      <c r="L3293" s="444">
        <f t="shared" ca="1" si="162"/>
        <v>-26372842423.734406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-26372842423.734406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-109886843.43222669</v>
      </c>
      <c r="L3294" s="444">
        <f t="shared" ca="1" si="162"/>
        <v>-26482729267.166634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-26482729267.166634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-110344705.27986097</v>
      </c>
      <c r="L3295" s="444">
        <f t="shared" ca="1" si="162"/>
        <v>-26593073972.446495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-26593073972.446495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-110804474.88519372</v>
      </c>
      <c r="L3296" s="444">
        <f t="shared" ca="1" si="162"/>
        <v>-26703878447.331688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-26703878447.331688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-111266160.19721536</v>
      </c>
      <c r="L3297" s="444">
        <f t="shared" ca="1" si="162"/>
        <v>-26815144607.528904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-26815144607.528904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-111729769.1980371</v>
      </c>
      <c r="L3298" s="444">
        <f t="shared" ca="1" si="162"/>
        <v>-26926874376.72694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-26926874376.72694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-112195309.90302892</v>
      </c>
      <c r="L3299" s="444">
        <f t="shared" ca="1" si="162"/>
        <v>-27039069686.629971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-27039069686.629971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-112662790.36095822</v>
      </c>
      <c r="L3300" s="444">
        <f t="shared" ca="1" si="162"/>
        <v>-27151732476.990929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-27151732476.990929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-113132218.65412885</v>
      </c>
      <c r="L3301" s="444">
        <f t="shared" ca="1" si="162"/>
        <v>-27264864695.645058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-27264864695.645058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-113603602.89852108</v>
      </c>
      <c r="L3302" s="444">
        <f t="shared" ca="1" si="162"/>
        <v>-27378468298.543579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-27378468298.543579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-114076951.24393159</v>
      </c>
      <c r="L3303" s="444">
        <f t="shared" ca="1" si="162"/>
        <v>-27492545249.78751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-27492545249.78751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-114552271.87411462</v>
      </c>
      <c r="L3304" s="444">
        <f t="shared" ca="1" si="162"/>
        <v>-27607097521.661625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-27607097521.661625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-115029573.00692344</v>
      </c>
      <c r="L3305" s="444">
        <f t="shared" ca="1" si="162"/>
        <v>-27722127094.668549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-27722127094.668549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-115508862.8944523</v>
      </c>
      <c r="L3306" s="444">
        <f t="shared" ca="1" si="162"/>
        <v>-27837635957.563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-27837635957.563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-115990149.82317914</v>
      </c>
      <c r="L3307" s="444">
        <f t="shared" ca="1" si="162"/>
        <v>-27953626107.386177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-27953626107.386177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-116473442.11410905</v>
      </c>
      <c r="L3308" s="444">
        <f t="shared" ca="1" si="162"/>
        <v>-28070099549.500286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-28070099549.500286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-116958748.12291788</v>
      </c>
      <c r="L3309" s="444">
        <f t="shared" ca="1" si="162"/>
        <v>-28187058297.623203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-28187058297.623203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-117446076.24009667</v>
      </c>
      <c r="L3310" s="444">
        <f t="shared" ca="1" si="162"/>
        <v>-28304504373.8633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-28304504373.8633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-117935434.8910971</v>
      </c>
      <c r="L3311" s="444">
        <f t="shared" ca="1" si="162"/>
        <v>-28422439808.754398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-28422439808.754398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-118426832.53647666</v>
      </c>
      <c r="L3312" s="444">
        <f t="shared" ca="1" si="162"/>
        <v>-28540866641.290874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-28540866641.290874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-118920277.67204531</v>
      </c>
      <c r="L3313" s="444">
        <f t="shared" ca="1" si="162"/>
        <v>-28659786918.962921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-28659786918.962921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-119415778.82901217</v>
      </c>
      <c r="L3314" s="444">
        <f t="shared" ca="1" si="162"/>
        <v>-28779202697.791935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-28779202697.791935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-119913344.57413305</v>
      </c>
      <c r="L3315" s="444">
        <f t="shared" ca="1" si="162"/>
        <v>-28899116042.36607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-28899116042.36607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-120412983.50985862</v>
      </c>
      <c r="L3316" s="444">
        <f t="shared" ca="1" si="162"/>
        <v>-29019529025.875927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-29019529025.875927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-120914704.27448301</v>
      </c>
      <c r="L3317" s="444">
        <f t="shared" ca="1" si="162"/>
        <v>-29140443730.15041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-29140443730.15041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-121418515.54229337</v>
      </c>
      <c r="L3318" s="444">
        <f t="shared" ca="1" si="162"/>
        <v>-29261862245.692703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-29261862245.692703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-121924426.02371959</v>
      </c>
      <c r="L3319" s="444">
        <f t="shared" ca="1" si="162"/>
        <v>-29383786671.716423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-29383786671.716423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-122432444.4654851</v>
      </c>
      <c r="L3320" s="444">
        <f t="shared" ca="1" si="162"/>
        <v>-29506219116.181908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-29506219116.181908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-122942579.65075792</v>
      </c>
      <c r="L3321" s="444">
        <f t="shared" ca="1" si="162"/>
        <v>-29629161695.832664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-29629161695.832664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-123454840.39930278</v>
      </c>
      <c r="L3322" s="444">
        <f t="shared" ca="1" si="162"/>
        <v>-29752616536.231968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-29752616536.231968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-123969235.56763318</v>
      </c>
      <c r="L3323" s="444">
        <f t="shared" ref="L3323:L3577" ca="1" si="167">I3323-J3323+K3323</f>
        <v>-29876585771.799603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-29876585771.799603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-124485774.04916501</v>
      </c>
      <c r="L3324" s="444">
        <f t="shared" ca="1" si="167"/>
        <v>-30001071545.848766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-30001071545.848766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-125004464.77436988</v>
      </c>
      <c r="L3325" s="444">
        <f t="shared" ca="1" si="167"/>
        <v>-30126076010.623135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-30126076010.623135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-125525316.71092971</v>
      </c>
      <c r="L3326" s="444">
        <f t="shared" ca="1" si="167"/>
        <v>-30251601327.334064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-30251601327.334064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-126048338.86389194</v>
      </c>
      <c r="L3327" s="444">
        <f t="shared" ca="1" si="167"/>
        <v>-30377649666.197956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-30377649666.197956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-126573540.27582482</v>
      </c>
      <c r="L3328" s="444">
        <f t="shared" ca="1" si="167"/>
        <v>-30504223206.473782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-30504223206.473782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-127100930.02697407</v>
      </c>
      <c r="L3329" s="444">
        <f t="shared" ca="1" si="167"/>
        <v>-30631324136.500755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-30631324136.500755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-127630517.23541981</v>
      </c>
      <c r="L3330" s="444">
        <f t="shared" ca="1" si="167"/>
        <v>-30758954653.736176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-30758954653.736176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-128162311.05723406</v>
      </c>
      <c r="L3331" s="444">
        <f t="shared" ca="1" si="167"/>
        <v>-30887116964.793411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-30887116964.793411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-128696320.6866392</v>
      </c>
      <c r="L3332" s="444">
        <f t="shared" ca="1" si="167"/>
        <v>-31015813285.480049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-31015813285.480049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-129232555.35616687</v>
      </c>
      <c r="L3333" s="444">
        <f t="shared" ca="1" si="167"/>
        <v>-31145045840.836216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-31145045840.836216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-129771024.33681756</v>
      </c>
      <c r="L3334" s="444">
        <f t="shared" ca="1" si="167"/>
        <v>-31274816865.173035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-31274816865.173035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-130311736.93822098</v>
      </c>
      <c r="L3335" s="444">
        <f t="shared" ca="1" si="167"/>
        <v>-31405128602.111256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-31405128602.111256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-130854702.50879689</v>
      </c>
      <c r="L3336" s="444">
        <f t="shared" ca="1" si="167"/>
        <v>-31535983304.620052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-31535983304.620052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-131399930.43591689</v>
      </c>
      <c r="L3337" s="444">
        <f t="shared" ca="1" si="167"/>
        <v>-31667383235.055969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-31667383235.055969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-131947430.14606653</v>
      </c>
      <c r="L3338" s="444">
        <f t="shared" ca="1" si="167"/>
        <v>-31799330665.202034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-31799330665.202034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-132497211.10500847</v>
      </c>
      <c r="L3339" s="444">
        <f t="shared" ca="1" si="167"/>
        <v>-31931827876.307041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-31931827876.307041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-133049282.817946</v>
      </c>
      <c r="L3340" s="444">
        <f t="shared" ca="1" si="167"/>
        <v>-32064877159.124989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-32064877159.124989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-133603654.82968743</v>
      </c>
      <c r="L3341" s="444">
        <f t="shared" ca="1" si="167"/>
        <v>-32198480813.954678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-32198480813.954678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-134160336.72481115</v>
      </c>
      <c r="L3342" s="444">
        <f t="shared" ca="1" si="167"/>
        <v>-32332641150.679489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-32332641150.679489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-134719338.12783119</v>
      </c>
      <c r="L3343" s="444">
        <f t="shared" ca="1" si="167"/>
        <v>-32467360488.80732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-32467360488.80732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-135280668.70336384</v>
      </c>
      <c r="L3344" s="444">
        <f t="shared" ca="1" si="167"/>
        <v>-32602641157.510685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-32602641157.510685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-135844338.15629452</v>
      </c>
      <c r="L3345" s="444">
        <f t="shared" ca="1" si="167"/>
        <v>-32738485495.666981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-32738485495.666981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-136410356.23194572</v>
      </c>
      <c r="L3346" s="444">
        <f t="shared" ca="1" si="167"/>
        <v>-32874895851.898926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-32874895851.898926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-136978732.7162455</v>
      </c>
      <c r="L3347" s="444">
        <f t="shared" ca="1" si="167"/>
        <v>-33011874584.61517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-33011874584.61517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-137549477.43589655</v>
      </c>
      <c r="L3348" s="444">
        <f t="shared" ca="1" si="167"/>
        <v>-33149424062.051067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-33149424062.051067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-138122600.25854611</v>
      </c>
      <c r="L3349" s="444">
        <f t="shared" ca="1" si="167"/>
        <v>-33287546662.309612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-33287546662.309612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-138698111.09295672</v>
      </c>
      <c r="L3350" s="444">
        <f t="shared" ca="1" si="167"/>
        <v>-33426244773.402569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-33426244773.402569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-139276019.88917738</v>
      </c>
      <c r="L3351" s="444">
        <f t="shared" ca="1" si="167"/>
        <v>-33565520793.291748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-33565520793.291748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-139856336.63871562</v>
      </c>
      <c r="L3352" s="444">
        <f t="shared" ca="1" si="167"/>
        <v>-33705377129.930462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-33705377129.930462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-140439071.37471026</v>
      </c>
      <c r="L3353" s="444">
        <f t="shared" ca="1" si="167"/>
        <v>-33845816201.305172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-33845816201.305172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-141024234.1721049</v>
      </c>
      <c r="L3354" s="444">
        <f t="shared" ca="1" si="167"/>
        <v>-33986840435.477276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-33986840435.477276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-141611835.14782199</v>
      </c>
      <c r="L3355" s="444">
        <f t="shared" ca="1" si="167"/>
        <v>-34128452270.625099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-34128452270.625099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-142201884.46093792</v>
      </c>
      <c r="L3356" s="444">
        <f t="shared" ca="1" si="167"/>
        <v>-34270654155.086037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-34270654155.086037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-142794392.31285849</v>
      </c>
      <c r="L3357" s="444">
        <f t="shared" ca="1" si="167"/>
        <v>-34413448547.398895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-34413448547.398895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-143389368.9474954</v>
      </c>
      <c r="L3358" s="444">
        <f t="shared" ca="1" si="167"/>
        <v>-34556837916.34639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-34556837916.34639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-143986824.6514433</v>
      </c>
      <c r="L3359" s="444">
        <f t="shared" ca="1" si="167"/>
        <v>-34700824740.997833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-34700824740.997833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-144586769.75415763</v>
      </c>
      <c r="L3360" s="444">
        <f t="shared" ca="1" si="167"/>
        <v>-34845411510.751991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-34845411510.751991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-145189214.6281333</v>
      </c>
      <c r="L3361" s="444">
        <f t="shared" ca="1" si="167"/>
        <v>-34990600725.380127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-34990600725.380127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-145794169.68908387</v>
      </c>
      <c r="L3362" s="444">
        <f t="shared" ca="1" si="167"/>
        <v>-35136394895.069214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-35136394895.069214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-146401645.39612171</v>
      </c>
      <c r="L3363" s="444">
        <f t="shared" ca="1" si="167"/>
        <v>-35282796540.465332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-35282796540.465332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-147011652.25193888</v>
      </c>
      <c r="L3364" s="444">
        <f t="shared" ca="1" si="167"/>
        <v>-35429808192.71727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-35429808192.71727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-147624200.80298862</v>
      </c>
      <c r="L3365" s="444">
        <f t="shared" ca="1" si="167"/>
        <v>-35577432393.520256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-35577432393.520256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-148239301.63966772</v>
      </c>
      <c r="L3366" s="444">
        <f t="shared" ca="1" si="167"/>
        <v>-35725671695.159927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-35725671695.159927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-148856965.39649969</v>
      </c>
      <c r="L3367" s="444">
        <f t="shared" ca="1" si="167"/>
        <v>-35874528660.556427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-35874528660.556427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-149477202.75231844</v>
      </c>
      <c r="L3368" s="444">
        <f t="shared" ca="1" si="167"/>
        <v>-36024005863.308746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-36024005863.308746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-150100024.43045312</v>
      </c>
      <c r="L3369" s="444">
        <f t="shared" ca="1" si="167"/>
        <v>-36174105887.739197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-36174105887.739197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-150725441.19891331</v>
      </c>
      <c r="L3370" s="444">
        <f t="shared" ca="1" si="167"/>
        <v>-36324831328.93811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-36324831328.93811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-151353463.87057546</v>
      </c>
      <c r="L3371" s="444">
        <f t="shared" ca="1" si="167"/>
        <v>-36476184792.808685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-36476184792.808685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-151984103.30336952</v>
      </c>
      <c r="L3372" s="444">
        <f t="shared" ca="1" si="167"/>
        <v>-36628168896.112053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-36628168896.112053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-152617370.40046689</v>
      </c>
      <c r="L3373" s="444">
        <f t="shared" ca="1" si="167"/>
        <v>-36780786266.51252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-36780786266.51252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-153253276.11046883</v>
      </c>
      <c r="L3374" s="444">
        <f t="shared" ca="1" si="167"/>
        <v>-36934039542.622986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-36934039542.622986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-153891831.42759576</v>
      </c>
      <c r="L3375" s="444">
        <f t="shared" ca="1" si="167"/>
        <v>-37087931374.050583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-37087931374.050583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-154533047.39187741</v>
      </c>
      <c r="L3376" s="444">
        <f t="shared" ca="1" si="167"/>
        <v>-37242464421.442459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-37242464421.442459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-155176935.08934358</v>
      </c>
      <c r="L3377" s="444">
        <f t="shared" ca="1" si="167"/>
        <v>-37397641356.531799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-37397641356.531799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-155823505.65221584</v>
      </c>
      <c r="L3378" s="444">
        <f t="shared" ca="1" si="167"/>
        <v>-37553464862.184013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-37553464862.184013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-156472770.25910005</v>
      </c>
      <c r="L3379" s="444">
        <f t="shared" ca="1" si="167"/>
        <v>-37709937632.443115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-37709937632.443115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-157124740.13517964</v>
      </c>
      <c r="L3380" s="444">
        <f t="shared" ca="1" si="167"/>
        <v>-37867062372.578293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-37867062372.578293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-157779426.55240956</v>
      </c>
      <c r="L3381" s="444">
        <f t="shared" ca="1" si="167"/>
        <v>-38024841799.130699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-38024841799.130699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-158436840.82971126</v>
      </c>
      <c r="L3382" s="444">
        <f t="shared" ca="1" si="167"/>
        <v>-38183278639.960411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-38183278639.960411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-159096994.33316839</v>
      </c>
      <c r="L3383" s="444">
        <f t="shared" ca="1" si="167"/>
        <v>-38342375634.293579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-38342375634.293579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-159759898.47622323</v>
      </c>
      <c r="L3384" s="444">
        <f t="shared" ca="1" si="167"/>
        <v>-38502135532.769806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-38502135532.769806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-160425564.7198742</v>
      </c>
      <c r="L3385" s="444">
        <f t="shared" ca="1" si="167"/>
        <v>-38662561097.489677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-38662561097.489677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-161094004.57287365</v>
      </c>
      <c r="L3386" s="444">
        <f t="shared" ca="1" si="167"/>
        <v>-38823655102.062553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-38823655102.062553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-161765229.59192729</v>
      </c>
      <c r="L3387" s="444">
        <f t="shared" ca="1" si="167"/>
        <v>-38985420331.65448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-38985420331.65448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-162439251.38189366</v>
      </c>
      <c r="L3388" s="444">
        <f t="shared" ca="1" si="167"/>
        <v>-39147859583.036377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-39147859583.036377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-163116081.59598491</v>
      </c>
      <c r="L3389" s="444">
        <f t="shared" ca="1" si="167"/>
        <v>-39310975664.632362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-39310975664.632362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-163795731.93596816</v>
      </c>
      <c r="L3390" s="444">
        <f t="shared" ca="1" si="167"/>
        <v>-39474771396.568329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-39474771396.568329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-164478214.15236804</v>
      </c>
      <c r="L3391" s="444">
        <f t="shared" ca="1" si="167"/>
        <v>-39639249610.720695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-39639249610.720695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-165163540.04466957</v>
      </c>
      <c r="L3392" s="444">
        <f t="shared" ca="1" si="167"/>
        <v>-39804413150.765366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-39804413150.765366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-165851721.46152234</v>
      </c>
      <c r="L3393" s="444">
        <f t="shared" ca="1" si="167"/>
        <v>-39970264872.226891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-39970264872.226891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-166542770.30094537</v>
      </c>
      <c r="L3394" s="444">
        <f t="shared" ca="1" si="167"/>
        <v>-40136807642.52784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-40136807642.52784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-167236698.51053268</v>
      </c>
      <c r="L3395" s="444">
        <f t="shared" ca="1" si="167"/>
        <v>-40304044341.038376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-40304044341.038376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-167933518.0876599</v>
      </c>
      <c r="L3396" s="444">
        <f t="shared" ca="1" si="167"/>
        <v>-40471977859.126038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-40471977859.126038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-168633241.07969183</v>
      </c>
      <c r="L3397" s="444">
        <f t="shared" ca="1" si="167"/>
        <v>-40640611100.205727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-40640611100.205727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-169335879.58419052</v>
      </c>
      <c r="L3398" s="444">
        <f t="shared" ca="1" si="167"/>
        <v>-40809946979.789917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-40809946979.789917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-170041445.74912465</v>
      </c>
      <c r="L3399" s="444">
        <f t="shared" ca="1" si="167"/>
        <v>-40979988425.53904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-40979988425.53904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-170749951.77307934</v>
      </c>
      <c r="L3400" s="444">
        <f t="shared" ca="1" si="167"/>
        <v>-41150738377.312119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-41150738377.312119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-171461409.90546715</v>
      </c>
      <c r="L3401" s="444">
        <f t="shared" ca="1" si="167"/>
        <v>-41322199787.217583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-41322199787.217583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-172175832.44673991</v>
      </c>
      <c r="L3402" s="444">
        <f t="shared" ca="1" si="167"/>
        <v>-41494375619.664322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-41494375619.664322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-172893231.74860135</v>
      </c>
      <c r="L3403" s="444">
        <f t="shared" ca="1" si="167"/>
        <v>-41667268851.412926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-41667268851.412926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-173613620.21422052</v>
      </c>
      <c r="L3404" s="444">
        <f t="shared" ca="1" si="167"/>
        <v>-41840882471.627144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-41840882471.627144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-174337010.29844642</v>
      </c>
      <c r="L3405" s="444">
        <f t="shared" ca="1" si="167"/>
        <v>-42015219481.925591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-42015219481.925591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-175063414.50802329</v>
      </c>
      <c r="L3406" s="444">
        <f t="shared" ca="1" si="167"/>
        <v>-42190282896.433617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-42190282896.433617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-175792845.40180674</v>
      </c>
      <c r="L3407" s="444">
        <f t="shared" ca="1" si="167"/>
        <v>-42366075741.835426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-42366075741.835426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-176525315.59098095</v>
      </c>
      <c r="L3408" s="444">
        <f t="shared" ca="1" si="167"/>
        <v>-42542601057.426407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-42542601057.426407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-177260837.73927671</v>
      </c>
      <c r="L3409" s="444">
        <f t="shared" ca="1" si="167"/>
        <v>-42719861895.16568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-42719861895.16568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-177999424.56319034</v>
      </c>
      <c r="L3410" s="444">
        <f t="shared" ca="1" si="167"/>
        <v>-42897861319.728867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-42897861319.728867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-178741088.8322036</v>
      </c>
      <c r="L3411" s="444">
        <f t="shared" ca="1" si="167"/>
        <v>-43076602408.561073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-43076602408.561073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-179485843.36900446</v>
      </c>
      <c r="L3412" s="444">
        <f t="shared" ca="1" si="167"/>
        <v>-43256088251.930077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-43256088251.930077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-180233701.04970866</v>
      </c>
      <c r="L3413" s="444">
        <f t="shared" ca="1" si="167"/>
        <v>-43436321952.979782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-43436321952.979782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-180984674.80408242</v>
      </c>
      <c r="L3414" s="444">
        <f t="shared" ca="1" si="167"/>
        <v>-43617306627.783867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-43617306627.783867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-181738777.61576611</v>
      </c>
      <c r="L3415" s="444">
        <f t="shared" ca="1" si="167"/>
        <v>-43799045405.399635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-43799045405.399635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-182496022.52249849</v>
      </c>
      <c r="L3416" s="444">
        <f t="shared" ca="1" si="167"/>
        <v>-43981541427.922134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-43981541427.922134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-183256422.61634222</v>
      </c>
      <c r="L3417" s="444">
        <f t="shared" ca="1" si="167"/>
        <v>-44164797850.538475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-44164797850.538475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-184019991.04391032</v>
      </c>
      <c r="L3418" s="444">
        <f t="shared" ca="1" si="167"/>
        <v>-44348817841.582382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-44348817841.582382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-184786741.00659326</v>
      </c>
      <c r="L3419" s="444">
        <f t="shared" ca="1" si="167"/>
        <v>-44533604582.588974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-44533604582.588974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-185556685.7607874</v>
      </c>
      <c r="L3420" s="444">
        <f t="shared" ca="1" si="167"/>
        <v>-44719161268.349762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-44719161268.349762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-186329838.61812401</v>
      </c>
      <c r="L3421" s="444">
        <f t="shared" ca="1" si="167"/>
        <v>-44905491106.967888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-44905491106.967888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-187106212.94569954</v>
      </c>
      <c r="L3422" s="444">
        <f t="shared" ca="1" si="167"/>
        <v>-45092597319.913589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-45092597319.913589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-187885822.16630661</v>
      </c>
      <c r="L3423" s="444">
        <f t="shared" ca="1" si="167"/>
        <v>-45280483142.079895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-45280483142.079895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-188668679.75866622</v>
      </c>
      <c r="L3424" s="444">
        <f t="shared" ca="1" si="167"/>
        <v>-45469151821.838562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-45469151821.838562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-189454799.25766069</v>
      </c>
      <c r="L3425" s="444">
        <f t="shared" ca="1" si="167"/>
        <v>-45658606621.096222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-45658606621.096222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-190244194.25456759</v>
      </c>
      <c r="L3426" s="444">
        <f t="shared" ca="1" si="167"/>
        <v>-45848850815.350792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-45848850815.350792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-191036878.39729497</v>
      </c>
      <c r="L3427" s="444">
        <f t="shared" ca="1" si="167"/>
        <v>-46039887693.748085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-46039887693.748085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-191832865.39061701</v>
      </c>
      <c r="L3428" s="444">
        <f t="shared" ca="1" si="167"/>
        <v>-46231720559.138702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-46231720559.138702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-192632168.99641126</v>
      </c>
      <c r="L3429" s="444">
        <f t="shared" ca="1" si="167"/>
        <v>-46424352728.135117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-46424352728.135117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-193434803.03389633</v>
      </c>
      <c r="L3430" s="444">
        <f t="shared" ca="1" si="167"/>
        <v>-46617787531.169014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-46617787531.169014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-194240781.37987089</v>
      </c>
      <c r="L3431" s="444">
        <f t="shared" ca="1" si="167"/>
        <v>-46812028312.548882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-46812028312.548882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-195050117.96895367</v>
      </c>
      <c r="L3432" s="444">
        <f t="shared" ca="1" si="167"/>
        <v>-47007078430.517838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-47007078430.517838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-195862826.79382432</v>
      </c>
      <c r="L3433" s="444">
        <f t="shared" ca="1" si="167"/>
        <v>-47202941257.311661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-47202941257.311661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-196678921.90546525</v>
      </c>
      <c r="L3434" s="444">
        <f t="shared" ca="1" si="167"/>
        <v>-47399620179.217125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-47399620179.217125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-197498417.41340467</v>
      </c>
      <c r="L3435" s="444">
        <f t="shared" ca="1" si="167"/>
        <v>-47597118596.630531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-47597118596.630531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-198321327.48596054</v>
      </c>
      <c r="L3436" s="444">
        <f t="shared" ca="1" si="167"/>
        <v>-47795439924.116493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-47795439924.116493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-199147666.35048538</v>
      </c>
      <c r="L3437" s="444">
        <f t="shared" ca="1" si="167"/>
        <v>-47994587590.46698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-47994587590.46698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-199977448.29361242</v>
      </c>
      <c r="L3438" s="444">
        <f t="shared" ca="1" si="167"/>
        <v>-48194565038.76059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-48194565038.76059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-200810687.66150245</v>
      </c>
      <c r="L3439" s="444">
        <f t="shared" ca="1" si="167"/>
        <v>-48395375726.422089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-48395375726.422089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-201647398.86009204</v>
      </c>
      <c r="L3440" s="444">
        <f t="shared" ca="1" si="167"/>
        <v>-48597023125.282181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-48597023125.282181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-202487596.35534242</v>
      </c>
      <c r="L3441" s="444">
        <f t="shared" ca="1" si="167"/>
        <v>-48799510721.63752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-48799510721.63752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-203331294.67348966</v>
      </c>
      <c r="L3442" s="444">
        <f t="shared" ca="1" si="167"/>
        <v>-49002842016.311012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-49002842016.311012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-204178508.40129587</v>
      </c>
      <c r="L3443" s="444">
        <f t="shared" ca="1" si="167"/>
        <v>-49207020524.712311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-49207020524.712311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-205029252.18630129</v>
      </c>
      <c r="L3444" s="444">
        <f t="shared" ca="1" si="167"/>
        <v>-49412049776.898613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-49412049776.898613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-205883540.73707756</v>
      </c>
      <c r="L3445" s="444">
        <f t="shared" ca="1" si="167"/>
        <v>-49617933317.635689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-49617933317.635689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-206741388.82348204</v>
      </c>
      <c r="L3446" s="444">
        <f t="shared" ca="1" si="167"/>
        <v>-49824674706.459167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-49824674706.459167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-207602811.2769132</v>
      </c>
      <c r="L3447" s="444">
        <f t="shared" ca="1" si="167"/>
        <v>-50032277517.736084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-50032277517.736084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-208467822.99056703</v>
      </c>
      <c r="L3448" s="444">
        <f t="shared" ca="1" si="167"/>
        <v>-50240745340.726654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-50240745340.726654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-209336438.91969439</v>
      </c>
      <c r="L3449" s="444">
        <f t="shared" ca="1" si="167"/>
        <v>-50450081779.646347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-50450081779.646347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-210208674.08185977</v>
      </c>
      <c r="L3450" s="444">
        <f t="shared" ca="1" si="167"/>
        <v>-50660290453.72821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-50660290453.72821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-211084543.55720088</v>
      </c>
      <c r="L3451" s="444">
        <f t="shared" ca="1" si="167"/>
        <v>-50871374997.285408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-50871374997.285408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-211964062.48868918</v>
      </c>
      <c r="L3452" s="444">
        <f t="shared" ca="1" si="167"/>
        <v>-51083339059.774094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-51083339059.774094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-212847246.08239207</v>
      </c>
      <c r="L3453" s="444">
        <f t="shared" ca="1" si="167"/>
        <v>-51296186305.856483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-51296186305.856483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-213734109.60773534</v>
      </c>
      <c r="L3454" s="444">
        <f t="shared" ca="1" si="167"/>
        <v>-51509920415.464218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-51509920415.464218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-214624668.39776757</v>
      </c>
      <c r="L3455" s="444">
        <f t="shared" ca="1" si="167"/>
        <v>-51724545083.861984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-51724545083.861984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-215518937.84942493</v>
      </c>
      <c r="L3456" s="444">
        <f t="shared" ca="1" si="167"/>
        <v>-51940064021.711411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-51940064021.711411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-216416933.42379755</v>
      </c>
      <c r="L3457" s="444">
        <f t="shared" ca="1" si="167"/>
        <v>-52156480955.135208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-52156480955.135208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-217318670.6463967</v>
      </c>
      <c r="L3458" s="444">
        <f t="shared" ca="1" si="167"/>
        <v>-52373799625.781609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-52373799625.781609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-218224165.10742337</v>
      </c>
      <c r="L3459" s="444">
        <f t="shared" ca="1" si="167"/>
        <v>-52592023790.88903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-52592023790.88903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-219133432.46203762</v>
      </c>
      <c r="L3460" s="444">
        <f t="shared" ca="1" si="167"/>
        <v>-52811157223.351067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-52811157223.351067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-220046488.43062943</v>
      </c>
      <c r="L3461" s="444">
        <f t="shared" ca="1" si="167"/>
        <v>-53031203711.781693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-53031203711.781693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-220963348.79909039</v>
      </c>
      <c r="L3462" s="444">
        <f t="shared" ca="1" si="167"/>
        <v>-53252167060.58078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-53252167060.58078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-221884029.41908658</v>
      </c>
      <c r="L3463" s="444">
        <f t="shared" ca="1" si="167"/>
        <v>-53474051089.99987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-53474051089.99987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-222808546.20833278</v>
      </c>
      <c r="L3464" s="444">
        <f t="shared" ca="1" si="167"/>
        <v>-53696859636.208206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-53696859636.208206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-223736915.15086752</v>
      </c>
      <c r="L3465" s="444">
        <f t="shared" ca="1" si="167"/>
        <v>-53920596551.359077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-53920596551.359077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-224669152.29732952</v>
      </c>
      <c r="L3466" s="444">
        <f t="shared" ca="1" si="167"/>
        <v>-54145265703.65641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-54145265703.65641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-225605273.76523504</v>
      </c>
      <c r="L3467" s="444">
        <f t="shared" ca="1" si="167"/>
        <v>-54370870977.421646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-54370870977.421646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-226545295.73925686</v>
      </c>
      <c r="L3468" s="444">
        <f t="shared" ca="1" si="167"/>
        <v>-54597416273.160904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-54597416273.160904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-227489234.47150373</v>
      </c>
      <c r="L3469" s="444">
        <f t="shared" ca="1" si="167"/>
        <v>-54824905507.632408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-54824905507.632408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-228437106.28180167</v>
      </c>
      <c r="L3470" s="444">
        <f t="shared" ca="1" si="167"/>
        <v>-55053342613.914207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-55053342613.914207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-229388927.55797586</v>
      </c>
      <c r="L3471" s="444">
        <f t="shared" ca="1" si="167"/>
        <v>-55282731541.472183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-55282731541.472183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-230344714.75613406</v>
      </c>
      <c r="L3472" s="444">
        <f t="shared" ca="1" si="167"/>
        <v>-55513076256.228317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-55513076256.228317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-231304484.40095133</v>
      </c>
      <c r="L3473" s="444">
        <f t="shared" ca="1" si="167"/>
        <v>-55744380740.629265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-55744380740.629265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-232268253.08595529</v>
      </c>
      <c r="L3474" s="444">
        <f t="shared" ca="1" si="167"/>
        <v>-55976648993.715218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-55976648993.715218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-233236037.47381344</v>
      </c>
      <c r="L3475" s="444">
        <f t="shared" ca="1" si="167"/>
        <v>-56209885031.189034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-56209885031.189034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-234207854.29662097</v>
      </c>
      <c r="L3476" s="444">
        <f t="shared" ca="1" si="167"/>
        <v>-56444092885.485657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-56444092885.485657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-235183720.35619023</v>
      </c>
      <c r="L3477" s="444">
        <f t="shared" ca="1" si="167"/>
        <v>-56679276605.84185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-56679276605.84185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-236163652.52434105</v>
      </c>
      <c r="L3478" s="444">
        <f t="shared" ca="1" si="167"/>
        <v>-56915440258.366188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-56915440258.366188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-237147667.74319243</v>
      </c>
      <c r="L3479" s="444">
        <f t="shared" ca="1" si="167"/>
        <v>-57152587926.109383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-57152587926.109383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-238135783.02545574</v>
      </c>
      <c r="L3480" s="444">
        <f t="shared" ca="1" si="167"/>
        <v>-57390723709.134842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-57390723709.134842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-239128015.45472851</v>
      </c>
      <c r="L3481" s="444">
        <f t="shared" ca="1" si="167"/>
        <v>-57629851724.589569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-57629851724.589569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-240124382.18578985</v>
      </c>
      <c r="L3482" s="444">
        <f t="shared" ca="1" si="167"/>
        <v>-57869976106.77536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-57869976106.77536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-241124900.44489729</v>
      </c>
      <c r="L3483" s="444">
        <f t="shared" ca="1" si="167"/>
        <v>-58111101007.220261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-58111101007.220261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-242129587.5300844</v>
      </c>
      <c r="L3484" s="444">
        <f t="shared" ca="1" si="167"/>
        <v>-58353230594.750343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-58353230594.750343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-243138460.81145975</v>
      </c>
      <c r="L3485" s="444">
        <f t="shared" ca="1" si="167"/>
        <v>-58596369055.561806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-58596369055.561806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-244151537.73150751</v>
      </c>
      <c r="L3486" s="444">
        <f t="shared" ca="1" si="167"/>
        <v>-58840520593.293312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-58840520593.293312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-245168835.80538881</v>
      </c>
      <c r="L3487" s="444">
        <f t="shared" ca="1" si="167"/>
        <v>-59085689429.098701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-59085689429.098701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-246190372.62124458</v>
      </c>
      <c r="L3488" s="444">
        <f t="shared" ca="1" si="167"/>
        <v>-59331879801.719948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-59331879801.719948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-247216165.84049979</v>
      </c>
      <c r="L3489" s="444">
        <f t="shared" ca="1" si="167"/>
        <v>-59579095967.560448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-59579095967.560448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-248246233.19816855</v>
      </c>
      <c r="L3490" s="444">
        <f t="shared" ca="1" si="167"/>
        <v>-59827342200.758614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-59827342200.758614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-249280592.50316089</v>
      </c>
      <c r="L3491" s="444">
        <f t="shared" ca="1" si="167"/>
        <v>-60076622793.261772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-60076622793.261772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-250319261.63859072</v>
      </c>
      <c r="L3492" s="444">
        <f t="shared" ca="1" si="167"/>
        <v>-60326942054.90036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-60326942054.90036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-251362258.56208485</v>
      </c>
      <c r="L3493" s="444">
        <f t="shared" ca="1" si="167"/>
        <v>-60578304313.462448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-60578304313.462448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-252409601.30609357</v>
      </c>
      <c r="L3494" s="444">
        <f t="shared" ca="1" si="167"/>
        <v>-60830713914.768539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-60830713914.768539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-253461307.97820225</v>
      </c>
      <c r="L3495" s="444">
        <f t="shared" ca="1" si="167"/>
        <v>-61084175222.746742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-61084175222.746742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-254517396.76144478</v>
      </c>
      <c r="L3496" s="444">
        <f t="shared" ca="1" si="167"/>
        <v>-61338692619.508186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-61338692619.508186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-255577885.91461742</v>
      </c>
      <c r="L3497" s="444">
        <f t="shared" ca="1" si="167"/>
        <v>-61594270505.422806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-61594270505.422806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-256642793.77259502</v>
      </c>
      <c r="L3498" s="444">
        <f t="shared" ca="1" si="167"/>
        <v>-61850913299.195404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-61850913299.195404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-257712138.74664754</v>
      </c>
      <c r="L3499" s="444">
        <f t="shared" ca="1" si="167"/>
        <v>-62108625437.942055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-62108625437.942055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-258785939.32475856</v>
      </c>
      <c r="L3500" s="444">
        <f t="shared" ca="1" si="167"/>
        <v>-62367411377.266815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-62367411377.266815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-259864214.07194507</v>
      </c>
      <c r="L3501" s="444">
        <f t="shared" ca="1" si="167"/>
        <v>-62627275591.33876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-62627275591.33876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-260946981.63057813</v>
      </c>
      <c r="L3502" s="444">
        <f t="shared" ca="1" si="167"/>
        <v>-62888222572.969337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-62888222572.969337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-262034260.72070557</v>
      </c>
      <c r="L3503" s="444">
        <f t="shared" ca="1" si="167"/>
        <v>-63150256833.690041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-63150256833.690041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-263126070.14037517</v>
      </c>
      <c r="L3504" s="444">
        <f t="shared" ca="1" si="167"/>
        <v>-63413382903.830414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-63413382903.830414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-264222428.7659601</v>
      </c>
      <c r="L3505" s="444">
        <f t="shared" ca="1" si="167"/>
        <v>-63677605332.596375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-63677605332.596375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-265323355.5524849</v>
      </c>
      <c r="L3506" s="444">
        <f t="shared" ca="1" si="167"/>
        <v>-63942928688.148857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-63942928688.148857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-266428869.53395358</v>
      </c>
      <c r="L3507" s="444">
        <f t="shared" ca="1" si="167"/>
        <v>-64209357557.682808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-64209357557.682808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-267538989.82367834</v>
      </c>
      <c r="L3508" s="444">
        <f t="shared" ca="1" si="167"/>
        <v>-64476896547.506485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-64476896547.506485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-268653735.61461037</v>
      </c>
      <c r="L3509" s="444">
        <f t="shared" ca="1" si="167"/>
        <v>-64745550283.121094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-64745550283.121094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-269773126.17967123</v>
      </c>
      <c r="L3510" s="444">
        <f t="shared" ca="1" si="167"/>
        <v>-65015323409.300766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-65015323409.300766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-270897180.87208652</v>
      </c>
      <c r="L3511" s="444">
        <f t="shared" ca="1" si="167"/>
        <v>-65286220590.172852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-65286220590.172852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-272025919.1257202</v>
      </c>
      <c r="L3512" s="444">
        <f t="shared" ca="1" si="167"/>
        <v>-65558246509.298569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-65558246509.298569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-273159360.45541072</v>
      </c>
      <c r="L3513" s="444">
        <f t="shared" ca="1" si="167"/>
        <v>-65831405869.753983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-65831405869.753983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-274297524.45730823</v>
      </c>
      <c r="L3514" s="444">
        <f t="shared" ca="1" si="167"/>
        <v>-66105703394.211288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-66105703394.211288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-275440430.8092137</v>
      </c>
      <c r="L3515" s="444">
        <f t="shared" ca="1" si="167"/>
        <v>-66381143825.0205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-66381143825.0205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-276588099.27091879</v>
      </c>
      <c r="L3516" s="444">
        <f t="shared" ca="1" si="167"/>
        <v>-66657731924.29142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-66657731924.29142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-277740549.68454754</v>
      </c>
      <c r="L3517" s="444">
        <f t="shared" ca="1" si="167"/>
        <v>-66935472473.975967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-66935472473.975967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-278897801.97489983</v>
      </c>
      <c r="L3518" s="444">
        <f t="shared" ca="1" si="167"/>
        <v>-67214370275.950867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-67214370275.950867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-280059876.14979529</v>
      </c>
      <c r="L3519" s="444">
        <f t="shared" ca="1" si="167"/>
        <v>-67494430152.100662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-67494430152.100662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-281226792.30041945</v>
      </c>
      <c r="L3520" s="444">
        <f t="shared" ca="1" si="167"/>
        <v>-67775656944.401085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-67775656944.401085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-282398570.60167116</v>
      </c>
      <c r="L3521" s="444">
        <f t="shared" ca="1" si="167"/>
        <v>-68058055515.002754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-68058055515.002754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-283575231.31251144</v>
      </c>
      <c r="L3522" s="444">
        <f t="shared" ca="1" si="167"/>
        <v>-68341630746.315262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-68341630746.315262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-284756794.7763136</v>
      </c>
      <c r="L3523" s="444">
        <f t="shared" ca="1" si="167"/>
        <v>-68626387541.091576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-68626387541.091576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-285943281.42121488</v>
      </c>
      <c r="L3524" s="444">
        <f t="shared" ca="1" si="167"/>
        <v>-68912330822.512787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-68912330822.512787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-287134711.76046991</v>
      </c>
      <c r="L3525" s="444">
        <f t="shared" ca="1" si="167"/>
        <v>-69199465534.273254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-69199465534.273254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-288331106.39280522</v>
      </c>
      <c r="L3526" s="444">
        <f t="shared" ca="1" si="167"/>
        <v>-69487796640.666061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-69487796640.666061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-289532486.00277525</v>
      </c>
      <c r="L3527" s="444">
        <f t="shared" ca="1" si="167"/>
        <v>-69777329126.668839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-69777329126.668839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-290738871.36112016</v>
      </c>
      <c r="L3528" s="444">
        <f t="shared" ca="1" si="167"/>
        <v>-70068067998.029953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-70068067998.029953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-291950283.3251248</v>
      </c>
      <c r="L3529" s="444">
        <f t="shared" ca="1" si="167"/>
        <v>-70360018281.355072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-70360018281.355072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-293166742.83897948</v>
      </c>
      <c r="L3530" s="444">
        <f t="shared" ca="1" si="167"/>
        <v>-70653185024.194046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-70653185024.194046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-294388270.93414187</v>
      </c>
      <c r="L3531" s="444">
        <f t="shared" ca="1" si="167"/>
        <v>-70947573295.128189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-70947573295.128189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-295614888.7297008</v>
      </c>
      <c r="L3532" s="444">
        <f t="shared" ca="1" si="167"/>
        <v>-71243188183.857895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-71243188183.857895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-296846617.43274122</v>
      </c>
      <c r="L3533" s="444">
        <f t="shared" ca="1" si="167"/>
        <v>-71540034801.290634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-71540034801.290634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-298083478.33871096</v>
      </c>
      <c r="L3534" s="444">
        <f t="shared" ca="1" si="167"/>
        <v>-71838118279.629349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-71838118279.629349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-299325492.83178896</v>
      </c>
      <c r="L3535" s="444">
        <f t="shared" ca="1" si="167"/>
        <v>-72137443772.461136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-72137443772.461136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-300572682.38525474</v>
      </c>
      <c r="L3536" s="444">
        <f t="shared" ca="1" si="167"/>
        <v>-72438016454.84639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-72438016454.84639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-301825068.56185997</v>
      </c>
      <c r="L3537" s="444">
        <f t="shared" ca="1" si="167"/>
        <v>-72739841523.408249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-72739841523.408249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-303082673.01420105</v>
      </c>
      <c r="L3538" s="444">
        <f t="shared" ca="1" si="167"/>
        <v>-73042924196.422455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-73042924196.422455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-304345517.48509353</v>
      </c>
      <c r="L3539" s="444">
        <f t="shared" ca="1" si="167"/>
        <v>-73347269713.907547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-73347269713.907547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-305613623.80794811</v>
      </c>
      <c r="L3540" s="444">
        <f t="shared" ca="1" si="167"/>
        <v>-73652883337.7155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-73652883337.7155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-306887013.90714788</v>
      </c>
      <c r="L3541" s="444">
        <f t="shared" ca="1" si="167"/>
        <v>-73959770351.62265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-73959770351.62265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-308165709.7984277</v>
      </c>
      <c r="L3542" s="444">
        <f t="shared" ca="1" si="167"/>
        <v>-74267936061.421082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-74267936061.421082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-309449733.5892545</v>
      </c>
      <c r="L3543" s="444">
        <f t="shared" ca="1" si="167"/>
        <v>-74577385795.01033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-74577385795.01033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-310739107.47920972</v>
      </c>
      <c r="L3544" s="444">
        <f t="shared" ca="1" si="167"/>
        <v>-74888124902.489532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-74888124902.489532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-312033853.76037306</v>
      </c>
      <c r="L3545" s="444">
        <f t="shared" ca="1" si="167"/>
        <v>-75200158756.249908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-75200158756.249908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-313333994.81770796</v>
      </c>
      <c r="L3546" s="444">
        <f t="shared" ca="1" si="167"/>
        <v>-75513492751.067612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-75513492751.067612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-314639553.12944835</v>
      </c>
      <c r="L3547" s="444">
        <f t="shared" ca="1" si="167"/>
        <v>-75828132304.197067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-75828132304.197067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-315950551.26748776</v>
      </c>
      <c r="L3548" s="444">
        <f t="shared" ca="1" si="167"/>
        <v>-76144082855.464554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-76144082855.464554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-317267011.89776897</v>
      </c>
      <c r="L3549" s="444">
        <f t="shared" ca="1" si="167"/>
        <v>-76461349867.36232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-76461349867.36232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-318588957.78067631</v>
      </c>
      <c r="L3550" s="444">
        <f t="shared" ca="1" si="167"/>
        <v>-76779938825.14299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-76779938825.14299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-319916411.77142912</v>
      </c>
      <c r="L3551" s="444">
        <f t="shared" ca="1" si="167"/>
        <v>-77099855236.914413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-77099855236.914413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-321249396.82047671</v>
      </c>
      <c r="L3552" s="444">
        <f t="shared" ca="1" si="167"/>
        <v>-77421104633.734894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-77421104633.734894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-322587935.97389537</v>
      </c>
      <c r="L3553" s="444">
        <f t="shared" ca="1" si="167"/>
        <v>-77743692569.708786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-77743692569.708786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-323932052.37378663</v>
      </c>
      <c r="L3554" s="444">
        <f t="shared" ca="1" si="167"/>
        <v>-78067624622.082565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-78067624622.082565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-325281769.25867736</v>
      </c>
      <c r="L3555" s="444">
        <f t="shared" ca="1" si="167"/>
        <v>-78392906391.341248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-78392906391.341248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-326637109.96392184</v>
      </c>
      <c r="L3556" s="444">
        <f t="shared" ca="1" si="167"/>
        <v>-78719543501.305176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-78719543501.305176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-327998097.9221049</v>
      </c>
      <c r="L3557" s="444">
        <f t="shared" ca="1" si="167"/>
        <v>-79047541599.22728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-79047541599.22728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-329364756.66344702</v>
      </c>
      <c r="L3558" s="444">
        <f t="shared" ca="1" si="167"/>
        <v>-79376906355.890732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-79376906355.890732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-330737109.8162114</v>
      </c>
      <c r="L3559" s="444">
        <f t="shared" ca="1" si="167"/>
        <v>-79707643465.70694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-79707643465.70694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-332115181.10711223</v>
      </c>
      <c r="L3560" s="444">
        <f t="shared" ca="1" si="167"/>
        <v>-80039758646.814056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-80039758646.814056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-333498994.36172521</v>
      </c>
      <c r="L3561" s="444">
        <f t="shared" ca="1" si="167"/>
        <v>-80373257641.175781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-80373257641.175781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-334888573.50489908</v>
      </c>
      <c r="L3562" s="444">
        <f t="shared" ca="1" si="167"/>
        <v>-80708146214.680679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-80708146214.680679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-336283942.56116951</v>
      </c>
      <c r="L3563" s="444">
        <f t="shared" ca="1" si="167"/>
        <v>-81044430157.241852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-81044430157.241852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-337685125.65517437</v>
      </c>
      <c r="L3564" s="444">
        <f t="shared" ca="1" si="167"/>
        <v>-81382115282.897034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-81382115282.897034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-339092147.01207095</v>
      </c>
      <c r="L3565" s="444">
        <f t="shared" ca="1" si="167"/>
        <v>-81721207429.909103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-81721207429.909103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-340505030.95795459</v>
      </c>
      <c r="L3566" s="444">
        <f t="shared" ca="1" si="167"/>
        <v>-82061712460.867065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-82061712460.867065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-341923801.92027944</v>
      </c>
      <c r="L3567" s="444">
        <f t="shared" ca="1" si="167"/>
        <v>-82403636262.787338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-82403636262.787338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-343348484.42828059</v>
      </c>
      <c r="L3568" s="444">
        <f t="shared" ca="1" si="167"/>
        <v>-82746984747.215622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-82746984747.215622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-344779103.11339843</v>
      </c>
      <c r="L3569" s="444">
        <f t="shared" ca="1" si="167"/>
        <v>-83091763850.329025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-83091763850.329025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-346215682.70970428</v>
      </c>
      <c r="L3570" s="444">
        <f t="shared" ca="1" si="167"/>
        <v>-83437979533.038727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-83437979533.038727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-347658248.05432802</v>
      </c>
      <c r="L3571" s="444">
        <f t="shared" ca="1" si="167"/>
        <v>-83785637781.093048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-83785637781.093048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-349106824.0878877</v>
      </c>
      <c r="L3572" s="444">
        <f t="shared" ca="1" si="167"/>
        <v>-84134744605.180939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-84134744605.180939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-350561435.85492057</v>
      </c>
      <c r="L3573" s="444">
        <f t="shared" ca="1" si="167"/>
        <v>-84485306041.035858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-84485306041.035858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-352022108.50431609</v>
      </c>
      <c r="L3574" s="444">
        <f t="shared" ca="1" si="167"/>
        <v>-84837328149.540176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-84837328149.540176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-353488867.28975075</v>
      </c>
      <c r="L3575" s="444">
        <f t="shared" ca="1" si="167"/>
        <v>-85190817016.829926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-85190817016.829926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-354961737.57012469</v>
      </c>
      <c r="L3576" s="444">
        <f t="shared" ca="1" si="167"/>
        <v>-85545778754.400055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-85545778754.400055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-356440744.81000024</v>
      </c>
      <c r="L3577" s="444">
        <f t="shared" ca="1" si="167"/>
        <v>-85902219499.210052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-85902219499.210052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-357925914.58004189</v>
      </c>
      <c r="L3578" s="444">
        <f t="shared" ref="L3578:L3832" ca="1" si="172">I3578-J3578+K3578</f>
        <v>-86260145413.7901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-86260145413.7901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-359417272.55745876</v>
      </c>
      <c r="L3579" s="444">
        <f t="shared" ca="1" si="172"/>
        <v>-86619562686.347565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-86619562686.347565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-360914844.52644819</v>
      </c>
      <c r="L3580" s="444">
        <f t="shared" ca="1" si="172"/>
        <v>-86980477530.874008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-86980477530.874008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-362418656.37864172</v>
      </c>
      <c r="L3581" s="444">
        <f t="shared" ca="1" si="172"/>
        <v>-87342896187.252655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-87342896187.252655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-363928734.11355275</v>
      </c>
      <c r="L3582" s="444">
        <f t="shared" ca="1" si="172"/>
        <v>-87706824921.366211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-87706824921.366211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-365445103.83902586</v>
      </c>
      <c r="L3583" s="444">
        <f t="shared" ca="1" si="172"/>
        <v>-88072270025.205231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-88072270025.205231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-366967791.77168846</v>
      </c>
      <c r="L3584" s="444">
        <f t="shared" ca="1" si="172"/>
        <v>-88439237816.976913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-88439237816.976913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-368496824.23740381</v>
      </c>
      <c r="L3585" s="444">
        <f t="shared" ca="1" si="172"/>
        <v>-88807734641.21431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-88807734641.21431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-370032227.67172629</v>
      </c>
      <c r="L3586" s="444">
        <f t="shared" ca="1" si="172"/>
        <v>-89177766868.886032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-89177766868.886032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-371574028.62035847</v>
      </c>
      <c r="L3587" s="444">
        <f t="shared" ca="1" si="172"/>
        <v>-89549340897.506393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-89549340897.506393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-373122253.73960996</v>
      </c>
      <c r="L3588" s="444">
        <f t="shared" ca="1" si="172"/>
        <v>-89922463151.246002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-89922463151.246002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-374676929.79685831</v>
      </c>
      <c r="L3589" s="444">
        <f t="shared" ca="1" si="172"/>
        <v>-90297140081.042862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-90297140081.042862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-376238083.67101192</v>
      </c>
      <c r="L3590" s="444">
        <f t="shared" ca="1" si="172"/>
        <v>-90673378164.713867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-90673378164.713867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-377805742.35297441</v>
      </c>
      <c r="L3591" s="444">
        <f t="shared" ca="1" si="172"/>
        <v>-91051183907.066849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-91051183907.066849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-379379932.94611186</v>
      </c>
      <c r="L3592" s="444">
        <f t="shared" ca="1" si="172"/>
        <v>-91430563840.012955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-91430563840.012955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-380960682.66672063</v>
      </c>
      <c r="L3593" s="444">
        <f t="shared" ca="1" si="172"/>
        <v>-91811524522.679672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-91811524522.679672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-382548018.84449863</v>
      </c>
      <c r="L3594" s="444">
        <f t="shared" ca="1" si="172"/>
        <v>-92194072541.52417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-92194072541.52417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-384141968.92301738</v>
      </c>
      <c r="L3595" s="444">
        <f t="shared" ca="1" si="172"/>
        <v>-92578214510.447189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-92578214510.447189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-385742560.46019661</v>
      </c>
      <c r="L3596" s="444">
        <f t="shared" ca="1" si="172"/>
        <v>-92963957070.907379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-92963957070.907379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-387349821.12878072</v>
      </c>
      <c r="L3597" s="444">
        <f t="shared" ca="1" si="172"/>
        <v>-93351306892.036163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-93351306892.036163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-388963778.71681732</v>
      </c>
      <c r="L3598" s="444">
        <f t="shared" ca="1" si="172"/>
        <v>-93740270670.752975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-93740270670.752975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-390584461.12813741</v>
      </c>
      <c r="L3599" s="444">
        <f t="shared" ca="1" si="172"/>
        <v>-94130855131.881119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-94130855131.881119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-392211896.38283801</v>
      </c>
      <c r="L3600" s="444">
        <f t="shared" ca="1" si="172"/>
        <v>-94523067028.263962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-94523067028.263962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-393846112.6177665</v>
      </c>
      <c r="L3601" s="444">
        <f t="shared" ca="1" si="172"/>
        <v>-94916913140.881729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-94916913140.881729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-395487138.08700722</v>
      </c>
      <c r="L3602" s="444">
        <f t="shared" ca="1" si="172"/>
        <v>-95312400278.968735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-95312400278.968735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-397135001.16236973</v>
      </c>
      <c r="L3603" s="444">
        <f t="shared" ca="1" si="172"/>
        <v>-95709535280.131104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-95709535280.131104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-398789730.33387959</v>
      </c>
      <c r="L3604" s="444">
        <f t="shared" ca="1" si="172"/>
        <v>-96108325010.464981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-96108325010.464981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-400451354.21027076</v>
      </c>
      <c r="L3605" s="444">
        <f t="shared" ca="1" si="172"/>
        <v>-96508776364.675247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-96508776364.675247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-402119901.51948017</v>
      </c>
      <c r="L3606" s="444">
        <f t="shared" ca="1" si="172"/>
        <v>-96910896266.194733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-96910896266.194733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-403795401.10914469</v>
      </c>
      <c r="L3607" s="444">
        <f t="shared" ca="1" si="172"/>
        <v>-97314691667.303879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-97314691667.303879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-405477881.94709951</v>
      </c>
      <c r="L3608" s="444">
        <f t="shared" ca="1" si="172"/>
        <v>-97720169549.250977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-97720169549.250977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-407167373.12187904</v>
      </c>
      <c r="L3609" s="444">
        <f t="shared" ca="1" si="172"/>
        <v>-98127336922.372849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-98127336922.372849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-408863903.84322017</v>
      </c>
      <c r="L3610" s="444">
        <f t="shared" ca="1" si="172"/>
        <v>-98536200826.216064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-98536200826.216064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-410567503.44256693</v>
      </c>
      <c r="L3611" s="444">
        <f t="shared" ca="1" si="172"/>
        <v>-98946768329.65863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-98946768329.65863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-412278201.37357759</v>
      </c>
      <c r="L3612" s="444">
        <f t="shared" ca="1" si="172"/>
        <v>-99359046531.032211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-99359046531.032211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-413996027.21263421</v>
      </c>
      <c r="L3613" s="444">
        <f t="shared" ca="1" si="172"/>
        <v>-99773042558.244843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-99773042558.244843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-415721010.65935349</v>
      </c>
      <c r="L3614" s="444">
        <f t="shared" ca="1" si="172"/>
        <v>-100188763568.90419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-100188763568.90419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-417453181.53710079</v>
      </c>
      <c r="L3615" s="444">
        <f t="shared" ca="1" si="172"/>
        <v>-100606216750.44128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-100606216750.44128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-419192569.79350537</v>
      </c>
      <c r="L3616" s="444">
        <f t="shared" ca="1" si="172"/>
        <v>-101025409320.23479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-101025409320.23479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-420939205.50097829</v>
      </c>
      <c r="L3617" s="444">
        <f t="shared" ca="1" si="172"/>
        <v>-101446348525.73576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-101446348525.73576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-422693118.85723233</v>
      </c>
      <c r="L3618" s="444">
        <f t="shared" ca="1" si="172"/>
        <v>-101869041644.593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-101869041644.593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-424454340.18580419</v>
      </c>
      <c r="L3619" s="444">
        <f t="shared" ca="1" si="172"/>
        <v>-102293495984.77881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-102293495984.77881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-426222899.93657839</v>
      </c>
      <c r="L3620" s="444">
        <f t="shared" ca="1" si="172"/>
        <v>-102719718884.71539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-102719718884.71539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-427998828.68631411</v>
      </c>
      <c r="L3621" s="444">
        <f t="shared" ca="1" si="172"/>
        <v>-103147717713.4017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-103147717713.4017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-429782157.13917375</v>
      </c>
      <c r="L3622" s="444">
        <f t="shared" ca="1" si="172"/>
        <v>-103577499870.54088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-103577499870.54088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-431572916.12725365</v>
      </c>
      <c r="L3623" s="444">
        <f t="shared" ca="1" si="172"/>
        <v>-104009072786.66814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-104009072786.66814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-433371136.61111724</v>
      </c>
      <c r="L3624" s="444">
        <f t="shared" ca="1" si="172"/>
        <v>-104442443923.27925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-104442443923.27925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-435176849.68033022</v>
      </c>
      <c r="L3625" s="444">
        <f t="shared" ca="1" si="172"/>
        <v>-104877620772.95958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-104877620772.95958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-436990086.55399823</v>
      </c>
      <c r="L3626" s="444">
        <f t="shared" ca="1" si="172"/>
        <v>-105314610859.51358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-105314610859.51358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-438810878.58130658</v>
      </c>
      <c r="L3627" s="444">
        <f t="shared" ca="1" si="172"/>
        <v>-105753421738.09489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-105753421738.09489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-440639257.24206203</v>
      </c>
      <c r="L3628" s="444">
        <f t="shared" ca="1" si="172"/>
        <v>-106194060995.33696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-106194060995.33696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-442475254.1472373</v>
      </c>
      <c r="L3629" s="444">
        <f t="shared" ca="1" si="172"/>
        <v>-106636536249.48419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-106636536249.48419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-444318901.03951746</v>
      </c>
      <c r="L3630" s="444">
        <f t="shared" ca="1" si="172"/>
        <v>-107080855150.52371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-107080855150.52371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-446170229.79384881</v>
      </c>
      <c r="L3631" s="444">
        <f t="shared" ca="1" si="172"/>
        <v>-107527025380.31757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-107527025380.31757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-448029272.41798985</v>
      </c>
      <c r="L3632" s="444">
        <f t="shared" ca="1" si="172"/>
        <v>-107975054652.73555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-107975054652.73555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-449896061.05306476</v>
      </c>
      <c r="L3633" s="444">
        <f t="shared" ca="1" si="172"/>
        <v>-108424950713.78862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-108424950713.78862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-451770627.97411925</v>
      </c>
      <c r="L3634" s="444">
        <f t="shared" ca="1" si="172"/>
        <v>-108876721341.76274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-108876721341.76274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-453653005.5906781</v>
      </c>
      <c r="L3635" s="444">
        <f t="shared" ca="1" si="172"/>
        <v>-109330374347.35342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-109330374347.35342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-455543226.44730592</v>
      </c>
      <c r="L3636" s="444">
        <f t="shared" ca="1" si="172"/>
        <v>-109785917573.80074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-109785917573.80074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-457441323.22416967</v>
      </c>
      <c r="L3637" s="444">
        <f t="shared" ca="1" si="172"/>
        <v>-110243358897.0249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-110243358897.0249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-459347328.73760372</v>
      </c>
      <c r="L3638" s="444">
        <f t="shared" ca="1" si="172"/>
        <v>-110702706225.76251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-110702706225.76251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-461261275.94067711</v>
      </c>
      <c r="L3639" s="444">
        <f t="shared" ca="1" si="172"/>
        <v>-111163967501.70319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-111163967501.70319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-463183197.92376328</v>
      </c>
      <c r="L3640" s="444">
        <f t="shared" ca="1" si="172"/>
        <v>-111627150699.62695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-111627150699.62695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-465113127.91511232</v>
      </c>
      <c r="L3641" s="444">
        <f t="shared" ca="1" si="172"/>
        <v>-112092263827.54207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-112092263827.54207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-467051099.2814253</v>
      </c>
      <c r="L3642" s="444">
        <f t="shared" ca="1" si="172"/>
        <v>-112559314926.82349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-112559314926.82349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-468997145.52843118</v>
      </c>
      <c r="L3643" s="444">
        <f t="shared" ca="1" si="172"/>
        <v>-113028312072.35191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-113028312072.35191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-470951300.30146623</v>
      </c>
      <c r="L3644" s="444">
        <f t="shared" ca="1" si="172"/>
        <v>-113499263372.65338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-113499263372.65338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-472913597.38605583</v>
      </c>
      <c r="L3645" s="444">
        <f t="shared" ca="1" si="172"/>
        <v>-113972176970.03944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-113972176970.03944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-474884070.7084977</v>
      </c>
      <c r="L3646" s="444">
        <f t="shared" ca="1" si="172"/>
        <v>-114447061040.74794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-114447061040.74794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-476862754.33644968</v>
      </c>
      <c r="L3647" s="444">
        <f t="shared" ca="1" si="172"/>
        <v>-114923923795.0844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-114923923795.0844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-478849682.47951823</v>
      </c>
      <c r="L3648" s="444">
        <f t="shared" ca="1" si="172"/>
        <v>-115402773477.56392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-115402773477.56392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-480844889.48984963</v>
      </c>
      <c r="L3649" s="444">
        <f t="shared" ca="1" si="172"/>
        <v>-115883618367.05377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-115883618367.05377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-482848409.86272407</v>
      </c>
      <c r="L3650" s="444">
        <f t="shared" ca="1" si="172"/>
        <v>-116366466776.91649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-116366466776.91649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-484860278.23715204</v>
      </c>
      <c r="L3651" s="444">
        <f t="shared" ca="1" si="172"/>
        <v>-116851327055.15364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-116851327055.15364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-486880529.39647347</v>
      </c>
      <c r="L3652" s="444">
        <f t="shared" ca="1" si="172"/>
        <v>-117338207584.55011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-117338207584.55011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-488909198.26895875</v>
      </c>
      <c r="L3653" s="444">
        <f t="shared" ca="1" si="172"/>
        <v>-117827116782.81906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-117827116782.81906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-490946319.92841274</v>
      </c>
      <c r="L3654" s="444">
        <f t="shared" ca="1" si="172"/>
        <v>-118318063102.74747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-118318063102.74747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-492991929.59478116</v>
      </c>
      <c r="L3655" s="444">
        <f t="shared" ca="1" si="172"/>
        <v>-118811055032.34225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-118811055032.34225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-495046062.63475931</v>
      </c>
      <c r="L3656" s="444">
        <f t="shared" ca="1" si="172"/>
        <v>-119306101094.97702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-119306101094.97702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-497108754.56240422</v>
      </c>
      <c r="L3657" s="444">
        <f t="shared" ca="1" si="172"/>
        <v>-119803209849.53943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-119803209849.53943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-499180041.0397476</v>
      </c>
      <c r="L3658" s="444">
        <f t="shared" ca="1" si="172"/>
        <v>-120302389890.57918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-120302389890.57918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-501259957.87741321</v>
      </c>
      <c r="L3659" s="444">
        <f t="shared" ca="1" si="172"/>
        <v>-120803649848.45659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-120803649848.45659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-503348541.0352357</v>
      </c>
      <c r="L3660" s="444">
        <f t="shared" ca="1" si="172"/>
        <v>-121306998389.49182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-121306998389.49182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-505445826.6228826</v>
      </c>
      <c r="L3661" s="444">
        <f t="shared" ca="1" si="172"/>
        <v>-121812444216.1147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-121812444216.1147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-507551850.90047789</v>
      </c>
      <c r="L3662" s="444">
        <f t="shared" ca="1" si="172"/>
        <v>-122319996067.01518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-122319996067.01518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-509666650.27922994</v>
      </c>
      <c r="L3663" s="444">
        <f t="shared" ca="1" si="172"/>
        <v>-122829662717.29442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-122829662717.29442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-511790261.32206005</v>
      </c>
      <c r="L3664" s="444">
        <f t="shared" ca="1" si="172"/>
        <v>-123341452978.61649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-123341452978.61649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-513922720.7442354</v>
      </c>
      <c r="L3665" s="444">
        <f t="shared" ca="1" si="172"/>
        <v>-123855375699.36072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-123855375699.36072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-516064065.41400307</v>
      </c>
      <c r="L3666" s="444">
        <f t="shared" ca="1" si="172"/>
        <v>-124371439764.77472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-124371439764.77472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-518214332.35322797</v>
      </c>
      <c r="L3667" s="444">
        <f t="shared" ca="1" si="172"/>
        <v>-124889654097.12794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-124889654097.12794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-520373558.73803312</v>
      </c>
      <c r="L3668" s="444">
        <f t="shared" ca="1" si="172"/>
        <v>-125410027655.86598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-125410027655.86598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-522541781.8994416</v>
      </c>
      <c r="L3669" s="444">
        <f t="shared" ca="1" si="172"/>
        <v>-125932569437.76543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-125932569437.76543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-524719039.32402259</v>
      </c>
      <c r="L3670" s="444">
        <f t="shared" ca="1" si="172"/>
        <v>-126457288477.08945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-126457288477.08945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-526905368.65453935</v>
      </c>
      <c r="L3671" s="444">
        <f t="shared" ca="1" si="172"/>
        <v>-126984193845.74399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-126984193845.74399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-529100807.69059998</v>
      </c>
      <c r="L3672" s="444">
        <f t="shared" ca="1" si="172"/>
        <v>-127513294653.43459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-127513294653.43459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-531305394.38931072</v>
      </c>
      <c r="L3673" s="444">
        <f t="shared" ca="1" si="172"/>
        <v>-128044600047.8239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-128044600047.8239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-533519166.86593288</v>
      </c>
      <c r="L3674" s="444">
        <f t="shared" ca="1" si="172"/>
        <v>-128578119214.68983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-128578119214.68983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-535742163.39454097</v>
      </c>
      <c r="L3675" s="444">
        <f t="shared" ca="1" si="172"/>
        <v>-129113861378.08438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-129113861378.08438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-537974422.40868497</v>
      </c>
      <c r="L3676" s="444">
        <f t="shared" ca="1" si="172"/>
        <v>-129651835800.49307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-129651835800.49307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-540215982.50205445</v>
      </c>
      <c r="L3677" s="444">
        <f t="shared" ca="1" si="172"/>
        <v>-130192051782.99513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-130192051782.99513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-542466882.42914641</v>
      </c>
      <c r="L3678" s="444">
        <f t="shared" ca="1" si="172"/>
        <v>-130734518665.42429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-130734518665.42429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-544727161.1059345</v>
      </c>
      <c r="L3679" s="444">
        <f t="shared" ca="1" si="172"/>
        <v>-131279245826.53023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-131279245826.53023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-546996857.61054265</v>
      </c>
      <c r="L3680" s="444">
        <f t="shared" ca="1" si="172"/>
        <v>-131826242684.14078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-131826242684.14078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-549276011.18391991</v>
      </c>
      <c r="L3681" s="444">
        <f t="shared" ca="1" si="172"/>
        <v>-132375518695.32469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-132375518695.32469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-551564661.23051965</v>
      </c>
      <c r="L3682" s="444">
        <f t="shared" ca="1" si="172"/>
        <v>-132927083356.55521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-132927083356.55521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-553862847.31897998</v>
      </c>
      <c r="L3683" s="444">
        <f t="shared" ca="1" si="172"/>
        <v>-133480946203.87419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-133480946203.87419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-556170609.18280911</v>
      </c>
      <c r="L3684" s="444">
        <f t="shared" ca="1" si="172"/>
        <v>-134037116813.05701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-134037116813.05701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-558487986.72107089</v>
      </c>
      <c r="L3685" s="444">
        <f t="shared" ca="1" si="172"/>
        <v>-134595604799.77808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-134595604799.77808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-560815019.99907529</v>
      </c>
      <c r="L3686" s="444">
        <f t="shared" ca="1" si="172"/>
        <v>-135156419819.77715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-135156419819.77715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-563151749.24907148</v>
      </c>
      <c r="L3687" s="444">
        <f t="shared" ca="1" si="172"/>
        <v>-135719571569.02621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-135719571569.02621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-565498214.87094247</v>
      </c>
      <c r="L3688" s="444">
        <f t="shared" ca="1" si="172"/>
        <v>-136285069783.89716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-136285069783.89716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-567854457.43290484</v>
      </c>
      <c r="L3689" s="444">
        <f t="shared" ca="1" si="172"/>
        <v>-136852924241.33006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-136852924241.33006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-570220517.67220855</v>
      </c>
      <c r="L3690" s="444">
        <f t="shared" ca="1" si="172"/>
        <v>-137423144759.00227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-137423144759.00227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-572596436.49584281</v>
      </c>
      <c r="L3691" s="444">
        <f t="shared" ca="1" si="172"/>
        <v>-137995741195.49811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-137995741195.49811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-574982254.98124206</v>
      </c>
      <c r="L3692" s="444">
        <f t="shared" ca="1" si="172"/>
        <v>-138570723450.47934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-138570723450.47934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-577378014.37699723</v>
      </c>
      <c r="L3693" s="444">
        <f t="shared" ca="1" si="172"/>
        <v>-139148101464.85632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-139148101464.85632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-579783756.10356796</v>
      </c>
      <c r="L3694" s="444">
        <f t="shared" ca="1" si="172"/>
        <v>-139727885220.9599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-139727885220.9599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-582199521.75399959</v>
      </c>
      <c r="L3695" s="444">
        <f t="shared" ca="1" si="172"/>
        <v>-140310084742.7139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-140310084742.7139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-584625353.09464121</v>
      </c>
      <c r="L3696" s="444">
        <f t="shared" ca="1" si="172"/>
        <v>-140894710095.80853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-140894710095.80853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-587061292.06586885</v>
      </c>
      <c r="L3697" s="444">
        <f t="shared" ca="1" si="172"/>
        <v>-141481771387.87439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-141481771387.87439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-589507380.78280997</v>
      </c>
      <c r="L3698" s="444">
        <f t="shared" ca="1" si="172"/>
        <v>-142071278768.6572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-142071278768.6572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-591963661.53607166</v>
      </c>
      <c r="L3699" s="444">
        <f t="shared" ca="1" si="172"/>
        <v>-142663242430.19327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-142663242430.19327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-594430176.79247189</v>
      </c>
      <c r="L3700" s="444">
        <f t="shared" ca="1" si="172"/>
        <v>-143257672606.98575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-143257672606.98575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-596906969.19577396</v>
      </c>
      <c r="L3701" s="444">
        <f t="shared" ca="1" si="172"/>
        <v>-143854579576.18152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-143854579576.18152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-599394081.56742299</v>
      </c>
      <c r="L3702" s="444">
        <f t="shared" ca="1" si="172"/>
        <v>-144453973657.74893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-144453973657.74893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-601891556.90728724</v>
      </c>
      <c r="L3703" s="444">
        <f t="shared" ca="1" si="172"/>
        <v>-145055865214.65622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-145055865214.65622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-604399438.39440095</v>
      </c>
      <c r="L3704" s="444">
        <f t="shared" ca="1" si="172"/>
        <v>-145660264653.05063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-145660264653.05063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-606917769.38771093</v>
      </c>
      <c r="L3705" s="444">
        <f t="shared" ca="1" si="172"/>
        <v>-146267182422.43835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-146267182422.43835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-609446593.42682648</v>
      </c>
      <c r="L3706" s="444">
        <f t="shared" ca="1" si="172"/>
        <v>-146876629015.86517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-146876629015.86517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-611985954.23277152</v>
      </c>
      <c r="L3707" s="444">
        <f t="shared" ca="1" si="172"/>
        <v>-147488614970.09793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-147488614970.09793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-614535895.70874143</v>
      </c>
      <c r="L3708" s="444">
        <f t="shared" ca="1" si="172"/>
        <v>-148103150865.80667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-148103150865.80667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-617096461.94086111</v>
      </c>
      <c r="L3709" s="444">
        <f t="shared" ca="1" si="172"/>
        <v>-148720247327.74753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-148720247327.74753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-619667697.19894803</v>
      </c>
      <c r="L3710" s="444">
        <f t="shared" ca="1" si="172"/>
        <v>-149339915024.94647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-149339915024.94647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-622249645.93727696</v>
      </c>
      <c r="L3711" s="444">
        <f t="shared" ca="1" si="172"/>
        <v>-149962164670.88376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-149962164670.88376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-624842352.795349</v>
      </c>
      <c r="L3712" s="444">
        <f t="shared" ca="1" si="172"/>
        <v>-150587007023.67911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-150587007023.67911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-627445862.59866297</v>
      </c>
      <c r="L3713" s="444">
        <f t="shared" ca="1" si="172"/>
        <v>-151214452886.27777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-151214452886.27777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-630060220.35949075</v>
      </c>
      <c r="L3714" s="444">
        <f t="shared" ca="1" si="172"/>
        <v>-151844513106.63727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-151844513106.63727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-632685471.27765524</v>
      </c>
      <c r="L3715" s="444">
        <f t="shared" ca="1" si="172"/>
        <v>-152477198577.91492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-152477198577.91492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-635321660.74131215</v>
      </c>
      <c r="L3716" s="444">
        <f t="shared" ca="1" si="172"/>
        <v>-153112520238.65622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-153112520238.65622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-637968834.32773423</v>
      </c>
      <c r="L3717" s="444">
        <f t="shared" ca="1" si="172"/>
        <v>-153750489072.98395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-153750489072.98395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-640627037.8040998</v>
      </c>
      <c r="L3718" s="444">
        <f t="shared" ca="1" si="172"/>
        <v>-154391116110.78806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-154391116110.78806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-643296317.1282835</v>
      </c>
      <c r="L3719" s="444">
        <f t="shared" ca="1" si="172"/>
        <v>-155034412427.91635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-155034412427.91635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-645976718.44965148</v>
      </c>
      <c r="L3720" s="444">
        <f t="shared" ca="1" si="172"/>
        <v>-155680389146.366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-155680389146.366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-648668288.10985827</v>
      </c>
      <c r="L3721" s="444">
        <f t="shared" ca="1" si="172"/>
        <v>-156329057434.47586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-156329057434.47586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-651371072.64364946</v>
      </c>
      <c r="L3722" s="444">
        <f t="shared" ca="1" si="172"/>
        <v>-156980428507.11951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-156980428507.11951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-654085118.77966464</v>
      </c>
      <c r="L3723" s="444">
        <f t="shared" ca="1" si="172"/>
        <v>-157634513625.89917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-157634513625.89917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-656810473.44124651</v>
      </c>
      <c r="L3724" s="444">
        <f t="shared" ca="1" si="172"/>
        <v>-158291324099.34042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-158291324099.34042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-659547183.74725175</v>
      </c>
      <c r="L3725" s="444">
        <f t="shared" ca="1" si="172"/>
        <v>-158950871283.08768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-158950871283.08768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-662295297.0128653</v>
      </c>
      <c r="L3726" s="444">
        <f t="shared" ca="1" si="172"/>
        <v>-159613166580.10056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-159613166580.10056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-665054860.75041902</v>
      </c>
      <c r="L3727" s="444">
        <f t="shared" ca="1" si="172"/>
        <v>-160278221440.85098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-160278221440.85098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-667825922.67021239</v>
      </c>
      <c r="L3728" s="444">
        <f t="shared" ca="1" si="172"/>
        <v>-160946047363.52121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-160946047363.52121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-670608530.68133831</v>
      </c>
      <c r="L3729" s="444">
        <f t="shared" ca="1" si="172"/>
        <v>-161616655894.20255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-161616655894.20255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-673402732.89251065</v>
      </c>
      <c r="L3730" s="444">
        <f t="shared" ca="1" si="172"/>
        <v>-162290058627.09506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-162290058627.09506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-676208577.61289608</v>
      </c>
      <c r="L3731" s="444">
        <f t="shared" ca="1" si="172"/>
        <v>-162966267204.70795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-162966267204.70795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-679026113.35294974</v>
      </c>
      <c r="L3732" s="444">
        <f t="shared" ca="1" si="172"/>
        <v>-163645293318.06088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-163645293318.06088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-681855388.82525373</v>
      </c>
      <c r="L3733" s="444">
        <f t="shared" ca="1" si="172"/>
        <v>-164327148706.88614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-164327148706.88614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-684696452.94535887</v>
      </c>
      <c r="L3734" s="444">
        <f t="shared" ca="1" si="172"/>
        <v>-165011845159.83151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-165011845159.83151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-687549354.83263135</v>
      </c>
      <c r="L3735" s="444">
        <f t="shared" ca="1" si="172"/>
        <v>-165699394514.66415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-165699394514.66415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-690414143.8111006</v>
      </c>
      <c r="L3736" s="444">
        <f t="shared" ca="1" si="172"/>
        <v>-166389808658.47525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-166389808658.47525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-693290869.41031349</v>
      </c>
      <c r="L3737" s="444">
        <f t="shared" ca="1" si="172"/>
        <v>-167083099527.88556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-167083099527.88556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-696179581.36618984</v>
      </c>
      <c r="L3738" s="444">
        <f t="shared" ca="1" si="172"/>
        <v>-167779279109.25174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-167779279109.25174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-699080329.6218822</v>
      </c>
      <c r="L3739" s="444">
        <f t="shared" ca="1" si="172"/>
        <v>-168478359438.87363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-168478359438.87363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-701993164.3286401</v>
      </c>
      <c r="L3740" s="444">
        <f t="shared" ca="1" si="172"/>
        <v>-169180352603.20227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-169180352603.20227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-704918135.84667611</v>
      </c>
      <c r="L3741" s="444">
        <f t="shared" ca="1" si="172"/>
        <v>-169885270739.04895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-169885270739.04895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-707855294.74603724</v>
      </c>
      <c r="L3742" s="444">
        <f t="shared" ca="1" si="172"/>
        <v>-170593126033.79498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-170593126033.79498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-710804691.80747914</v>
      </c>
      <c r="L3743" s="444">
        <f t="shared" ca="1" si="172"/>
        <v>-171303930725.60245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-171303930725.60245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-713766378.02334356</v>
      </c>
      <c r="L3744" s="444">
        <f t="shared" ca="1" si="172"/>
        <v>-172017697103.62579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-172017697103.62579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-716740404.59844077</v>
      </c>
      <c r="L3745" s="444">
        <f t="shared" ca="1" si="172"/>
        <v>-172734437508.22424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-172734437508.22424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-719726822.95093429</v>
      </c>
      <c r="L3746" s="444">
        <f t="shared" ca="1" si="172"/>
        <v>-173454164331.17517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-173454164331.17517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-722725684.71322989</v>
      </c>
      <c r="L3747" s="444">
        <f t="shared" ca="1" si="172"/>
        <v>-174176890015.8884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-174176890015.8884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-725737041.73286831</v>
      </c>
      <c r="L3748" s="444">
        <f t="shared" ca="1" si="172"/>
        <v>-174902627057.62128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-174902627057.62128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-728760946.07342196</v>
      </c>
      <c r="L3749" s="444">
        <f t="shared" ca="1" si="172"/>
        <v>-175631388003.6947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-175631388003.6947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-731797450.01539457</v>
      </c>
      <c r="L3750" s="444">
        <f t="shared" ca="1" si="172"/>
        <v>-176363185453.71008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-176363185453.71008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-734846606.05712533</v>
      </c>
      <c r="L3751" s="444">
        <f t="shared" ca="1" si="172"/>
        <v>-177098032059.76721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-177098032059.76721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-737908466.91569674</v>
      </c>
      <c r="L3752" s="444">
        <f t="shared" ca="1" si="172"/>
        <v>-177835940526.68292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-177835940526.68292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-740983085.5278455</v>
      </c>
      <c r="L3753" s="444">
        <f t="shared" ca="1" si="172"/>
        <v>-178576923612.21075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-178576923612.21075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-744070515.05087817</v>
      </c>
      <c r="L3754" s="444">
        <f t="shared" ca="1" si="172"/>
        <v>-179320994127.26163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-179320994127.26163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-747170808.86359012</v>
      </c>
      <c r="L3755" s="444">
        <f t="shared" ca="1" si="172"/>
        <v>-180068164936.12521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-180068164936.12521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-750284020.56718838</v>
      </c>
      <c r="L3756" s="444">
        <f t="shared" ca="1" si="172"/>
        <v>-180818448956.69241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-180818448956.69241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-753410203.98621833</v>
      </c>
      <c r="L3757" s="444">
        <f t="shared" ca="1" si="172"/>
        <v>-181571859160.67862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-181571859160.67862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-756549413.16949427</v>
      </c>
      <c r="L3758" s="444">
        <f t="shared" ca="1" si="172"/>
        <v>-182328408573.84811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-182328408573.84811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-759701702.39103377</v>
      </c>
      <c r="L3759" s="444">
        <f t="shared" ca="1" si="172"/>
        <v>-183088110276.23914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-183088110276.23914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-762867126.15099645</v>
      </c>
      <c r="L3760" s="444">
        <f t="shared" ca="1" si="172"/>
        <v>-183850977402.39014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-183850977402.39014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-766045739.17662561</v>
      </c>
      <c r="L3761" s="444">
        <f t="shared" ca="1" si="172"/>
        <v>-184617023141.56677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-184617023141.56677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-769237596.42319489</v>
      </c>
      <c r="L3762" s="444">
        <f t="shared" ca="1" si="172"/>
        <v>-185386260737.98996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-185386260737.98996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-772442753.07495821</v>
      </c>
      <c r="L3763" s="444">
        <f t="shared" ca="1" si="172"/>
        <v>-186158703491.06491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-186158703491.06491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-775661264.54610384</v>
      </c>
      <c r="L3764" s="444">
        <f t="shared" ca="1" si="172"/>
        <v>-186934364755.61102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-186934364755.61102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-778893186.48171258</v>
      </c>
      <c r="L3765" s="444">
        <f t="shared" ca="1" si="172"/>
        <v>-187713257942.09274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-187713257942.09274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-782138574.7587198</v>
      </c>
      <c r="L3766" s="444">
        <f t="shared" ca="1" si="172"/>
        <v>-188495396516.85147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-188495396516.85147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-785397485.48688114</v>
      </c>
      <c r="L3767" s="444">
        <f t="shared" ca="1" si="172"/>
        <v>-189280794002.33835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-189280794002.33835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-788669975.00974309</v>
      </c>
      <c r="L3768" s="444">
        <f t="shared" ca="1" si="172"/>
        <v>-190069463977.34808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-190069463977.34808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-791956099.905617</v>
      </c>
      <c r="L3769" s="444">
        <f t="shared" ca="1" si="172"/>
        <v>-190861420077.25369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-190861420077.25369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-795255916.9885571</v>
      </c>
      <c r="L3770" s="444">
        <f t="shared" ca="1" si="172"/>
        <v>-191656675994.24225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-191656675994.24225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-798569483.30934274</v>
      </c>
      <c r="L3771" s="444">
        <f t="shared" ca="1" si="172"/>
        <v>-192455245477.55161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-192455245477.55161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-801896856.15646505</v>
      </c>
      <c r="L3772" s="444">
        <f t="shared" ca="1" si="172"/>
        <v>-193257142333.70807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-193257142333.70807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-805238093.05711699</v>
      </c>
      <c r="L3773" s="444">
        <f t="shared" ca="1" si="172"/>
        <v>-194062380426.7652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-194062380426.7652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-808593251.77818835</v>
      </c>
      <c r="L3774" s="444">
        <f t="shared" ca="1" si="172"/>
        <v>-194870973678.5434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-194870973678.5434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-811962390.32726419</v>
      </c>
      <c r="L3775" s="444">
        <f t="shared" ca="1" si="172"/>
        <v>-195682936068.87067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-195682936068.87067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-815345566.95362782</v>
      </c>
      <c r="L3776" s="444">
        <f t="shared" ca="1" si="172"/>
        <v>-196498281635.82428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-196498281635.82428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-818742840.14926779</v>
      </c>
      <c r="L3777" s="444">
        <f t="shared" ca="1" si="172"/>
        <v>-197317024475.97354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-197317024475.97354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-822154268.64988971</v>
      </c>
      <c r="L3778" s="444">
        <f t="shared" ca="1" si="172"/>
        <v>-198139178744.62344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-198139178744.62344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-825579911.43593097</v>
      </c>
      <c r="L3779" s="444">
        <f t="shared" ca="1" si="172"/>
        <v>-198964758656.05939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-198964758656.05939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-829019827.73358083</v>
      </c>
      <c r="L3780" s="444">
        <f t="shared" ca="1" si="172"/>
        <v>-199793778483.79297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-199793778483.79297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-832474077.01580405</v>
      </c>
      <c r="L3781" s="444">
        <f t="shared" ca="1" si="172"/>
        <v>-200626252560.80878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-200626252560.80878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-835942719.00336993</v>
      </c>
      <c r="L3782" s="444">
        <f t="shared" ca="1" si="172"/>
        <v>-201462195279.81213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-201462195279.81213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-839425813.6658839</v>
      </c>
      <c r="L3783" s="444">
        <f t="shared" ca="1" si="172"/>
        <v>-202301621093.47803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-202301621093.47803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-842923421.22282505</v>
      </c>
      <c r="L3784" s="444">
        <f t="shared" ca="1" si="172"/>
        <v>-203144544514.70087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-203144544514.70087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-846435602.14458692</v>
      </c>
      <c r="L3785" s="444">
        <f t="shared" ca="1" si="172"/>
        <v>-203990980116.84546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-203990980116.84546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-849962417.15352273</v>
      </c>
      <c r="L3786" s="444">
        <f t="shared" ca="1" si="172"/>
        <v>-204840942533.99899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-204840942533.99899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-853503927.22499585</v>
      </c>
      <c r="L3787" s="444">
        <f t="shared" ca="1" si="172"/>
        <v>-205694446461.224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-205694446461.224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-857060193.58843327</v>
      </c>
      <c r="L3788" s="444">
        <f t="shared" ca="1" si="172"/>
        <v>-206551506654.81244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-206551506654.81244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-860631277.72838521</v>
      </c>
      <c r="L3789" s="444">
        <f t="shared" ca="1" si="172"/>
        <v>-207412137932.54083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-207412137932.54083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-864217241.38558674</v>
      </c>
      <c r="L3790" s="444">
        <f t="shared" ca="1" si="172"/>
        <v>-208276355173.92642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-208276355173.92642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-867818146.55802679</v>
      </c>
      <c r="L3791" s="444">
        <f t="shared" ca="1" si="172"/>
        <v>-209144173320.48444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-209144173320.48444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-871434055.50201845</v>
      </c>
      <c r="L3792" s="444">
        <f t="shared" ca="1" si="172"/>
        <v>-210015607375.98645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-210015607375.98645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-875065030.73327684</v>
      </c>
      <c r="L3793" s="444">
        <f t="shared" ca="1" si="172"/>
        <v>-210890672406.71973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-210890672406.71973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-878711135.02799881</v>
      </c>
      <c r="L3794" s="444">
        <f t="shared" ca="1" si="172"/>
        <v>-211769383541.74771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-211769383541.74771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-882372431.42394876</v>
      </c>
      <c r="L3795" s="444">
        <f t="shared" ca="1" si="172"/>
        <v>-212651755973.17166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-212651755973.17166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-886048983.22154856</v>
      </c>
      <c r="L3796" s="444">
        <f t="shared" ca="1" si="172"/>
        <v>-213537804956.39322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-213537804956.39322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-889740853.98497176</v>
      </c>
      <c r="L3797" s="444">
        <f t="shared" ca="1" si="172"/>
        <v>-214427545810.3782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-214427545810.3782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-893448107.54324245</v>
      </c>
      <c r="L3798" s="444">
        <f t="shared" ca="1" si="172"/>
        <v>-215320993917.92145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-215320993917.92145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-897170807.99133933</v>
      </c>
      <c r="L3799" s="444">
        <f t="shared" ca="1" si="172"/>
        <v>-216218164725.91278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-216218164725.91278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-900909019.69130313</v>
      </c>
      <c r="L3800" s="444">
        <f t="shared" ca="1" si="172"/>
        <v>-217119073745.6041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-217119073745.6041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-904662807.27335048</v>
      </c>
      <c r="L3801" s="444">
        <f t="shared" ca="1" si="172"/>
        <v>-218023736552.87744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-218023736552.87744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-908432235.63698936</v>
      </c>
      <c r="L3802" s="444">
        <f t="shared" ca="1" si="172"/>
        <v>-218932168788.51443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-218932168788.51443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-912217369.95214331</v>
      </c>
      <c r="L3803" s="444">
        <f t="shared" ca="1" si="172"/>
        <v>-219844386158.46658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-219844386158.46658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-916018275.66027737</v>
      </c>
      <c r="L3804" s="444">
        <f t="shared" ca="1" si="172"/>
        <v>-220760404434.12686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-220760404434.12686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-919835018.47552872</v>
      </c>
      <c r="L3805" s="444">
        <f t="shared" ca="1" si="172"/>
        <v>-221680239452.60239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-221680239452.60239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-923667664.3858434</v>
      </c>
      <c r="L3806" s="444">
        <f t="shared" ca="1" si="172"/>
        <v>-222603907116.98822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-222603907116.98822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-927516279.65411747</v>
      </c>
      <c r="L3807" s="444">
        <f t="shared" ca="1" si="172"/>
        <v>-223531423396.64233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-223531423396.64233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-931380930.81934309</v>
      </c>
      <c r="L3808" s="444">
        <f t="shared" ca="1" si="172"/>
        <v>-224462804327.46167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-224462804327.46167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-935261684.69775689</v>
      </c>
      <c r="L3809" s="444">
        <f t="shared" ca="1" si="172"/>
        <v>-225398066012.15942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-225398066012.15942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-939158608.38399756</v>
      </c>
      <c r="L3810" s="444">
        <f t="shared" ca="1" si="172"/>
        <v>-226337224620.54343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-226337224620.54343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-943071769.25226438</v>
      </c>
      <c r="L3811" s="444">
        <f t="shared" ca="1" si="172"/>
        <v>-227280296389.79568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-227280296389.79568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-947001234.95748198</v>
      </c>
      <c r="L3812" s="444">
        <f t="shared" ca="1" si="172"/>
        <v>-228227297624.75317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-228227297624.75317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-950947073.4364717</v>
      </c>
      <c r="L3813" s="444">
        <f t="shared" ca="1" si="172"/>
        <v>-229178244698.18964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-229178244698.18964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-954909352.90912354</v>
      </c>
      <c r="L3814" s="444">
        <f t="shared" ca="1" si="172"/>
        <v>-230133154051.09875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-230133154051.09875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-958888141.87957811</v>
      </c>
      <c r="L3815" s="444">
        <f t="shared" ca="1" si="172"/>
        <v>-231092042192.97833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-231092042192.97833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-962883509.13740957</v>
      </c>
      <c r="L3816" s="444">
        <f t="shared" ca="1" si="172"/>
        <v>-232054925702.11575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-232054925702.11575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-966895523.75881577</v>
      </c>
      <c r="L3817" s="444">
        <f t="shared" ca="1" si="172"/>
        <v>-233021821225.87457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-233021821225.87457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-970924255.10781074</v>
      </c>
      <c r="L3818" s="444">
        <f t="shared" ca="1" si="172"/>
        <v>-233992745480.98239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-233992745480.98239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-974969772.83742654</v>
      </c>
      <c r="L3819" s="444">
        <f t="shared" ca="1" si="172"/>
        <v>-234967715253.81982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-234967715253.81982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-979032146.89091599</v>
      </c>
      <c r="L3820" s="444">
        <f t="shared" ca="1" si="172"/>
        <v>-235946747400.71075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-235946747400.71075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-983111447.50296128</v>
      </c>
      <c r="L3821" s="444">
        <f t="shared" ca="1" si="172"/>
        <v>-236929858848.21371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-236929858848.21371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-987207745.2008903</v>
      </c>
      <c r="L3822" s="444">
        <f t="shared" ca="1" si="172"/>
        <v>-237917066593.41461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-237917066593.41461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-991321110.80589426</v>
      </c>
      <c r="L3823" s="444">
        <f t="shared" ca="1" si="172"/>
        <v>-238908387704.22052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-238908387704.22052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-995451615.43425214</v>
      </c>
      <c r="L3824" s="444">
        <f t="shared" ca="1" si="172"/>
        <v>-239903839319.65479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-239903839319.65479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-999599330.4985615</v>
      </c>
      <c r="L3825" s="444">
        <f t="shared" ca="1" si="172"/>
        <v>-240903438650.15335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-240903438650.15335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-1003764327.7089723</v>
      </c>
      <c r="L3826" s="444">
        <f t="shared" ca="1" si="172"/>
        <v>-241907202977.86234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-241907202977.86234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-1007946679.0744264</v>
      </c>
      <c r="L3827" s="444">
        <f t="shared" ca="1" si="172"/>
        <v>-242915149656.93677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-242915149656.93677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-1012146456.9039031</v>
      </c>
      <c r="L3828" s="444">
        <f t="shared" ca="1" si="172"/>
        <v>-243927296113.84067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-243927296113.84067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-1016363733.8076694</v>
      </c>
      <c r="L3829" s="444">
        <f t="shared" ca="1" si="172"/>
        <v>-244943659847.64835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-244943659847.64835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-1020598582.6985348</v>
      </c>
      <c r="L3830" s="444">
        <f t="shared" ca="1" si="172"/>
        <v>-245964258430.34689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-245964258430.34689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-1024851076.7931122</v>
      </c>
      <c r="L3831" s="444">
        <f t="shared" ca="1" si="172"/>
        <v>-246989109507.14001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-246989109507.14001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-1029121289.6130834</v>
      </c>
      <c r="L3832" s="444">
        <f t="shared" ca="1" si="172"/>
        <v>-248018230796.75311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-248018230796.75311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-1033409294.9864714</v>
      </c>
      <c r="L3833" s="444">
        <f t="shared" ref="L3833:L4087" ca="1" si="177">I3833-J3833+K3833</f>
        <v>-249051640091.73959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-249051640091.73959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-1037715167.0489149</v>
      </c>
      <c r="L3834" s="444">
        <f t="shared" ca="1" si="177"/>
        <v>-250089355258.78851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-250089355258.78851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-1042038980.2449522</v>
      </c>
      <c r="L3835" s="444">
        <f t="shared" ca="1" si="177"/>
        <v>-251131394239.03348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-251131394239.03348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-1046380809.329306</v>
      </c>
      <c r="L3836" s="444">
        <f t="shared" ca="1" si="177"/>
        <v>-252177775048.36279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-252177775048.36279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-1050740729.3681782</v>
      </c>
      <c r="L3837" s="444">
        <f t="shared" ca="1" si="177"/>
        <v>-253228515777.73096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-253228515777.73096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-1055118815.7405456</v>
      </c>
      <c r="L3838" s="444">
        <f t="shared" ca="1" si="177"/>
        <v>-254283634593.4715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-254283634593.4715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-1059515144.1394645</v>
      </c>
      <c r="L3839" s="444">
        <f t="shared" ca="1" si="177"/>
        <v>-255343149737.61096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-255343149737.61096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-1063929790.5733792</v>
      </c>
      <c r="L3840" s="444">
        <f t="shared" ca="1" si="177"/>
        <v>-256407079528.18433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-256407079528.18433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-1068362831.3674346</v>
      </c>
      <c r="L3841" s="444">
        <f t="shared" ca="1" si="177"/>
        <v>-257475442359.55176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-257475442359.55176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-1072814343.1647989</v>
      </c>
      <c r="L3842" s="444">
        <f t="shared" ca="1" si="177"/>
        <v>-258548256702.71655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-258548256702.71655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-1077284402.9279857</v>
      </c>
      <c r="L3843" s="444">
        <f t="shared" ca="1" si="177"/>
        <v>-259625541105.64453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-259625541105.64453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-1081773087.9401855</v>
      </c>
      <c r="L3844" s="444">
        <f t="shared" ca="1" si="177"/>
        <v>-260707314193.58472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-260707314193.58472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-1086280475.806603</v>
      </c>
      <c r="L3845" s="444">
        <f t="shared" ca="1" si="177"/>
        <v>-261793594669.39133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-261793594669.39133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-1090806644.455797</v>
      </c>
      <c r="L3846" s="444">
        <f t="shared" ca="1" si="177"/>
        <v>-262884401313.84714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-262884401313.84714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-1095351672.1410298</v>
      </c>
      <c r="L3847" s="444">
        <f t="shared" ca="1" si="177"/>
        <v>-263979752985.98816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-263979752985.98816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-1099915637.4416173</v>
      </c>
      <c r="L3848" s="444">
        <f t="shared" ca="1" si="177"/>
        <v>-265079668623.42978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-265079668623.42978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-1104498619.2642906</v>
      </c>
      <c r="L3849" s="444">
        <f t="shared" ca="1" si="177"/>
        <v>-266184167242.69406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-266184167242.69406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-1109100696.8445587</v>
      </c>
      <c r="L3850" s="444">
        <f t="shared" ca="1" si="177"/>
        <v>-267293267939.53864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-267293267939.53864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-1113721949.7480779</v>
      </c>
      <c r="L3851" s="444">
        <f t="shared" ca="1" si="177"/>
        <v>-268406989889.28671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-268406989889.28671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-1118362457.8720279</v>
      </c>
      <c r="L3852" s="444">
        <f t="shared" ca="1" si="177"/>
        <v>-269525352347.15875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-269525352347.15875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-1123022301.4464948</v>
      </c>
      <c r="L3853" s="444">
        <f t="shared" ca="1" si="177"/>
        <v>-270648374648.60526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-270648374648.60526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-1127701561.0358553</v>
      </c>
      <c r="L3854" s="444">
        <f t="shared" ca="1" si="177"/>
        <v>-271776076209.64111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-271776076209.64111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-1132400317.5401714</v>
      </c>
      <c r="L3855" s="444">
        <f t="shared" ca="1" si="177"/>
        <v>-272908476527.18127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-272908476527.18127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-1137118652.1965888</v>
      </c>
      <c r="L3856" s="444">
        <f t="shared" ca="1" si="177"/>
        <v>-274045595179.37787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-274045595179.37787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-1141856646.5807412</v>
      </c>
      <c r="L3857" s="444">
        <f t="shared" ca="1" si="177"/>
        <v>-275187451825.95862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-275187451825.95862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-1146614382.608161</v>
      </c>
      <c r="L3858" s="444">
        <f t="shared" ca="1" si="177"/>
        <v>-276334066208.56677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-276334066208.56677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-1151391942.5356948</v>
      </c>
      <c r="L3859" s="444">
        <f t="shared" ca="1" si="177"/>
        <v>-277485458151.10248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-277485458151.10248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-1156189408.9629269</v>
      </c>
      <c r="L3860" s="444">
        <f t="shared" ca="1" si="177"/>
        <v>-278641647560.06543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-278641647560.06543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-1161006864.833606</v>
      </c>
      <c r="L3861" s="444">
        <f t="shared" ca="1" si="177"/>
        <v>-279802654424.89905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-279802654424.89905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-1165844393.4370794</v>
      </c>
      <c r="L3862" s="444">
        <f t="shared" ca="1" si="177"/>
        <v>-280968498818.33612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-280968498818.33612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-1170702078.4097338</v>
      </c>
      <c r="L3863" s="444">
        <f t="shared" ca="1" si="177"/>
        <v>-282139200896.74585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-282139200896.74585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-1175580003.7364411</v>
      </c>
      <c r="L3864" s="444">
        <f t="shared" ca="1" si="177"/>
        <v>-283314780900.4823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-283314780900.4823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-1180478253.7520096</v>
      </c>
      <c r="L3865" s="444">
        <f t="shared" ca="1" si="177"/>
        <v>-284495259154.23431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-284495259154.23431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-1185396913.142643</v>
      </c>
      <c r="L3866" s="444">
        <f t="shared" ca="1" si="177"/>
        <v>-285680656067.37695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-285680656067.37695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-1190336066.9474039</v>
      </c>
      <c r="L3867" s="444">
        <f t="shared" ca="1" si="177"/>
        <v>-286870992134.32434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-286870992134.32434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-1195295800.5596848</v>
      </c>
      <c r="L3868" s="444">
        <f t="shared" ca="1" si="177"/>
        <v>-288066287934.88403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-288066287934.88403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-1200276199.7286835</v>
      </c>
      <c r="L3869" s="444">
        <f t="shared" ca="1" si="177"/>
        <v>-289266564134.61273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-289266564134.61273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-1205277350.5608864</v>
      </c>
      <c r="L3870" s="444">
        <f t="shared" ca="1" si="177"/>
        <v>-290471841485.17365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-290471841485.17365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-1210299339.5215569</v>
      </c>
      <c r="L3871" s="444">
        <f t="shared" ca="1" si="177"/>
        <v>-291682140824.69519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-291682140824.69519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-1215342253.4362299</v>
      </c>
      <c r="L3872" s="444">
        <f t="shared" ca="1" si="177"/>
        <v>-292897483078.13141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-292897483078.13141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-1220406179.4922142</v>
      </c>
      <c r="L3873" s="444">
        <f t="shared" ca="1" si="177"/>
        <v>-294117889257.6236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-294117889257.6236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-1225491205.2400982</v>
      </c>
      <c r="L3874" s="444">
        <f t="shared" ca="1" si="177"/>
        <v>-295343380462.86371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-295343380462.86371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-1230597418.5952654</v>
      </c>
      <c r="L3875" s="444">
        <f t="shared" ca="1" si="177"/>
        <v>-296573977881.45898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-296573977881.45898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-1235724907.8394125</v>
      </c>
      <c r="L3876" s="444">
        <f t="shared" ca="1" si="177"/>
        <v>-297809702789.2984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-297809702789.2984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-1240873761.6220767</v>
      </c>
      <c r="L3877" s="444">
        <f t="shared" ca="1" si="177"/>
        <v>-299050576550.92047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-299050576550.92047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-1246044068.9621687</v>
      </c>
      <c r="L3878" s="444">
        <f t="shared" ca="1" si="177"/>
        <v>-300296620619.88263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-300296620619.88263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-1251235919.249511</v>
      </c>
      <c r="L3879" s="444">
        <f t="shared" ca="1" si="177"/>
        <v>-301547856539.13214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-301547856539.13214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-1256449402.2463839</v>
      </c>
      <c r="L3880" s="444">
        <f t="shared" ca="1" si="177"/>
        <v>-302804305941.37854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-302804305941.37854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-1261684608.0890772</v>
      </c>
      <c r="L3881" s="444">
        <f t="shared" ca="1" si="177"/>
        <v>-304065990549.46759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-304065990549.46759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-1266941627.2894483</v>
      </c>
      <c r="L3882" s="444">
        <f t="shared" ca="1" si="177"/>
        <v>-305332932176.75702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-305332932176.75702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-1272220550.7364876</v>
      </c>
      <c r="L3883" s="444">
        <f t="shared" ca="1" si="177"/>
        <v>-306605152727.49353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-306605152727.49353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-1277521469.6978898</v>
      </c>
      <c r="L3884" s="444">
        <f t="shared" ca="1" si="177"/>
        <v>-307882674197.19141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-307882674197.19141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-1282844475.821631</v>
      </c>
      <c r="L3885" s="444">
        <f t="shared" ca="1" si="177"/>
        <v>-309165518673.01306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-309165518673.01306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-1288189661.1375544</v>
      </c>
      <c r="L3886" s="444">
        <f t="shared" ca="1" si="177"/>
        <v>-310453708334.15063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-310453708334.15063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-1293557118.0589609</v>
      </c>
      <c r="L3887" s="444">
        <f t="shared" ca="1" si="177"/>
        <v>-311747265452.20959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-311747265452.20959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-1298946939.3842065</v>
      </c>
      <c r="L3888" s="444">
        <f t="shared" ca="1" si="177"/>
        <v>-313046212391.59381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-313046212391.59381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-1304359218.2983074</v>
      </c>
      <c r="L3889" s="444">
        <f t="shared" ca="1" si="177"/>
        <v>-314350571609.89209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-314350571609.89209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-1309794048.3745503</v>
      </c>
      <c r="L3890" s="444">
        <f t="shared" ca="1" si="177"/>
        <v>-315660365658.26666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-315660365658.26666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-1315251523.5761111</v>
      </c>
      <c r="L3891" s="444">
        <f t="shared" ca="1" si="177"/>
        <v>-316975617181.84277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-316975617181.84277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-1320731738.2576783</v>
      </c>
      <c r="L3892" s="444">
        <f t="shared" ca="1" si="177"/>
        <v>-318296348920.10046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-318296348920.10046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-1326234787.1670852</v>
      </c>
      <c r="L3893" s="444">
        <f t="shared" ca="1" si="177"/>
        <v>-319622583707.26758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-319622583707.26758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-1331760765.4469483</v>
      </c>
      <c r="L3894" s="444">
        <f t="shared" ca="1" si="177"/>
        <v>-320954344472.71454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-320954344472.71454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-1337309768.6363106</v>
      </c>
      <c r="L3895" s="444">
        <f t="shared" ca="1" si="177"/>
        <v>-322291654241.35083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-322291654241.35083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-1342881892.6722951</v>
      </c>
      <c r="L3896" s="444">
        <f t="shared" ca="1" si="177"/>
        <v>-323634536134.02313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-323634536134.02313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-1348477233.891763</v>
      </c>
      <c r="L3897" s="444">
        <f t="shared" ca="1" si="177"/>
        <v>-324983013367.91492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-324983013367.91492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-1354095889.0329788</v>
      </c>
      <c r="L3898" s="444">
        <f t="shared" ca="1" si="177"/>
        <v>-326337109256.94788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-326337109256.94788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-1359737955.2372828</v>
      </c>
      <c r="L3899" s="444">
        <f t="shared" ca="1" si="177"/>
        <v>-327696847212.18518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-327696847212.18518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-1365403530.0507715</v>
      </c>
      <c r="L3900" s="444">
        <f t="shared" ca="1" si="177"/>
        <v>-329062250742.23596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-329062250742.23596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-1371092711.4259832</v>
      </c>
      <c r="L3901" s="444">
        <f t="shared" ca="1" si="177"/>
        <v>-330433343453.66193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-330433343453.66193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-1376805597.7235913</v>
      </c>
      <c r="L3902" s="444">
        <f t="shared" ca="1" si="177"/>
        <v>-331810149051.3855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-331810149051.3855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-1382542287.7141063</v>
      </c>
      <c r="L3903" s="444">
        <f t="shared" ca="1" si="177"/>
        <v>-333192691339.09961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-333192691339.09961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-1388302880.5795817</v>
      </c>
      <c r="L3904" s="444">
        <f t="shared" ca="1" si="177"/>
        <v>-334580994219.6792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-334580994219.6792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-1394087475.9153299</v>
      </c>
      <c r="L3905" s="444">
        <f t="shared" ca="1" si="177"/>
        <v>-335975081695.59454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-335975081695.59454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-1399896173.7316439</v>
      </c>
      <c r="L3906" s="444">
        <f t="shared" ca="1" si="177"/>
        <v>-337374977869.32617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-337374977869.32617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-1405729074.4555256</v>
      </c>
      <c r="L3907" s="444">
        <f t="shared" ca="1" si="177"/>
        <v>-338780706943.78168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-338780706943.78168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-1411586278.9324236</v>
      </c>
      <c r="L3908" s="444">
        <f t="shared" ca="1" si="177"/>
        <v>-340192293222.71411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-340192293222.71411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-1417467888.4279754</v>
      </c>
      <c r="L3909" s="444">
        <f t="shared" ca="1" si="177"/>
        <v>-341609761111.14209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-341609761111.14209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-1423374004.6297586</v>
      </c>
      <c r="L3910" s="444">
        <f t="shared" ca="1" si="177"/>
        <v>-343033135115.77185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-343033135115.77185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-1429304729.6490493</v>
      </c>
      <c r="L3911" s="444">
        <f t="shared" ca="1" si="177"/>
        <v>-344462439845.4209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-344462439845.4209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-1435260166.0225871</v>
      </c>
      <c r="L3912" s="444">
        <f t="shared" ca="1" si="177"/>
        <v>-345897700011.44348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-345897700011.44348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-1441240416.7143478</v>
      </c>
      <c r="L3913" s="444">
        <f t="shared" ca="1" si="177"/>
        <v>-347338940428.15784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-347338940428.15784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-1447245585.1173244</v>
      </c>
      <c r="L3914" s="444">
        <f t="shared" ca="1" si="177"/>
        <v>-348786186013.27515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-348786186013.27515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-1453275775.0553131</v>
      </c>
      <c r="L3915" s="444">
        <f t="shared" ca="1" si="177"/>
        <v>-350239461788.33044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-350239461788.33044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-1459331090.7847102</v>
      </c>
      <c r="L3916" s="444">
        <f t="shared" ca="1" si="177"/>
        <v>-351698792879.11517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-351698792879.11517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-1465411636.9963131</v>
      </c>
      <c r="L3917" s="444">
        <f t="shared" ca="1" si="177"/>
        <v>-353164204516.11151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-353164204516.11151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-1471517518.8171313</v>
      </c>
      <c r="L3918" s="444">
        <f t="shared" ca="1" si="177"/>
        <v>-354635722034.92865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-354635722034.92865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-1477648841.8122027</v>
      </c>
      <c r="L3919" s="444">
        <f t="shared" ca="1" si="177"/>
        <v>-356113370876.74084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-356113370876.74084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-1483805711.9864202</v>
      </c>
      <c r="L3920" s="444">
        <f t="shared" ca="1" si="177"/>
        <v>-357597176588.72729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-357597176588.72729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-1489988235.7863636</v>
      </c>
      <c r="L3921" s="444">
        <f t="shared" ca="1" si="177"/>
        <v>-359087164824.51367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-359087164824.51367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-1496196520.1021402</v>
      </c>
      <c r="L3922" s="444">
        <f t="shared" ca="1" si="177"/>
        <v>-360583361344.61578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-360583361344.61578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-1502430672.2692325</v>
      </c>
      <c r="L3923" s="444">
        <f t="shared" ca="1" si="177"/>
        <v>-362085792016.88501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-362085792016.88501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-1508690800.0703542</v>
      </c>
      <c r="L3924" s="444">
        <f t="shared" ca="1" si="177"/>
        <v>-363594482816.95538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-363594482816.95538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-1514977011.737314</v>
      </c>
      <c r="L3925" s="444">
        <f t="shared" ca="1" si="177"/>
        <v>-365109459828.69269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-365109459828.69269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-1521289415.9528861</v>
      </c>
      <c r="L3926" s="444">
        <f t="shared" ca="1" si="177"/>
        <v>-366630749244.64557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-366630749244.64557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-1527628121.8526897</v>
      </c>
      <c r="L3927" s="444">
        <f t="shared" ca="1" si="177"/>
        <v>-368158377366.49823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-368158377366.49823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-1533993239.027076</v>
      </c>
      <c r="L3928" s="444">
        <f t="shared" ca="1" si="177"/>
        <v>-369692370605.52533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-369692370605.52533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-1540384877.5230222</v>
      </c>
      <c r="L3929" s="444">
        <f t="shared" ca="1" si="177"/>
        <v>-371232755483.04834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-371232755483.04834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-1546803147.8460348</v>
      </c>
      <c r="L3930" s="444">
        <f t="shared" ca="1" si="177"/>
        <v>-372779558630.89435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-372779558630.89435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-1553248160.9620597</v>
      </c>
      <c r="L3931" s="444">
        <f t="shared" ca="1" si="177"/>
        <v>-374332806791.85638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-374332806791.85638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-1559720028.2994015</v>
      </c>
      <c r="L3932" s="444">
        <f t="shared" ca="1" si="177"/>
        <v>-375892526820.15576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-375892526820.15576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-1566218861.750649</v>
      </c>
      <c r="L3933" s="444">
        <f t="shared" ca="1" si="177"/>
        <v>-377458745681.90643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-377458745681.90643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-1572744773.6746101</v>
      </c>
      <c r="L3934" s="444">
        <f t="shared" ca="1" si="177"/>
        <v>-379031490455.58105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-379031490455.58105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-1579297876.8982544</v>
      </c>
      <c r="L3935" s="444">
        <f t="shared" ca="1" si="177"/>
        <v>-380610788332.47931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-380610788332.47931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-1585878284.7186637</v>
      </c>
      <c r="L3936" s="444">
        <f t="shared" ca="1" si="177"/>
        <v>-382196666617.198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-382196666617.198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-1592486110.9049916</v>
      </c>
      <c r="L3937" s="444">
        <f t="shared" ca="1" si="177"/>
        <v>-383789152728.10297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-383789152728.10297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-1599121469.700429</v>
      </c>
      <c r="L3938" s="444">
        <f t="shared" ca="1" si="177"/>
        <v>-385388274197.80341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-385388274197.80341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-1605784475.8241808</v>
      </c>
      <c r="L3939" s="444">
        <f t="shared" ca="1" si="177"/>
        <v>-386994058673.62756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-386994058673.62756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-1612475244.4734483</v>
      </c>
      <c r="L3940" s="444">
        <f t="shared" ca="1" si="177"/>
        <v>-388606533918.10101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-388606533918.10101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-1619193891.3254209</v>
      </c>
      <c r="L3941" s="444">
        <f t="shared" ca="1" si="177"/>
        <v>-390225727809.42645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-390225727809.42645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-1625940532.5392768</v>
      </c>
      <c r="L3942" s="444">
        <f t="shared" ca="1" si="177"/>
        <v>-391851668341.96576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-391851668341.96576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-1632715284.7581906</v>
      </c>
      <c r="L3943" s="444">
        <f t="shared" ca="1" si="177"/>
        <v>-393484383626.72394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-393484383626.72394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-1639518265.1113498</v>
      </c>
      <c r="L3944" s="444">
        <f t="shared" ca="1" si="177"/>
        <v>-395123901891.83527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-395123901891.83527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-1646349591.2159803</v>
      </c>
      <c r="L3945" s="444">
        <f t="shared" ca="1" si="177"/>
        <v>-396770251483.05127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-396770251483.05127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-1653209381.1793802</v>
      </c>
      <c r="L3946" s="444">
        <f t="shared" ca="1" si="177"/>
        <v>-398423460864.23065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-398423460864.23065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-1660097753.600961</v>
      </c>
      <c r="L3947" s="444">
        <f t="shared" ca="1" si="177"/>
        <v>-400083558617.8316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-400083558617.8316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-1667014827.5742984</v>
      </c>
      <c r="L3948" s="444">
        <f t="shared" ca="1" si="177"/>
        <v>-401750573445.40588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-401750573445.40588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-1673960722.6891911</v>
      </c>
      <c r="L3949" s="444">
        <f t="shared" ca="1" si="177"/>
        <v>-403424534168.09509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-403424534168.09509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-1680935559.0337296</v>
      </c>
      <c r="L3950" s="444">
        <f t="shared" ca="1" si="177"/>
        <v>-405105469727.12885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-405105469727.12885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-1687939457.1963701</v>
      </c>
      <c r="L3951" s="444">
        <f t="shared" ca="1" si="177"/>
        <v>-406793409184.3252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-406793409184.3252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-1694972538.2680216</v>
      </c>
      <c r="L3952" s="444">
        <f t="shared" ca="1" si="177"/>
        <v>-408488381722.5932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-408488381722.5932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-1702034923.8441384</v>
      </c>
      <c r="L3953" s="444">
        <f t="shared" ca="1" si="177"/>
        <v>-410190416646.43732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-410190416646.43732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-1709126736.0268221</v>
      </c>
      <c r="L3954" s="444">
        <f t="shared" ca="1" si="177"/>
        <v>-411899543382.46411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-411899543382.46411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-1716248097.4269338</v>
      </c>
      <c r="L3955" s="444">
        <f t="shared" ca="1" si="177"/>
        <v>-413615791479.89105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-413615791479.89105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-1723399131.1662128</v>
      </c>
      <c r="L3956" s="444">
        <f t="shared" ca="1" si="177"/>
        <v>-415339190611.05725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-415339190611.05725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-1730579960.8794053</v>
      </c>
      <c r="L3957" s="444">
        <f t="shared" ca="1" si="177"/>
        <v>-417069770571.93665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-417069770571.93665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-1737790710.7164028</v>
      </c>
      <c r="L3958" s="444">
        <f t="shared" ca="1" si="177"/>
        <v>-418807561282.65308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-418807561282.65308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-1745031505.3443878</v>
      </c>
      <c r="L3959" s="444">
        <f t="shared" ca="1" si="177"/>
        <v>-420552592787.99744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-420552592787.99744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-1752302469.9499893</v>
      </c>
      <c r="L3960" s="444">
        <f t="shared" ca="1" si="177"/>
        <v>-422304895257.94745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-422304895257.94745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-1759603730.2414477</v>
      </c>
      <c r="L3961" s="444">
        <f t="shared" ca="1" si="177"/>
        <v>-424064498988.1889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-424064498988.1889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-1766935412.4507871</v>
      </c>
      <c r="L3962" s="444">
        <f t="shared" ca="1" si="177"/>
        <v>-425831434400.63971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-425831434400.63971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-1774297643.3359988</v>
      </c>
      <c r="L3963" s="444">
        <f t="shared" ca="1" si="177"/>
        <v>-427605732043.97571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-427605732043.97571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-1781690550.1832321</v>
      </c>
      <c r="L3964" s="444">
        <f t="shared" ca="1" si="177"/>
        <v>-429387422594.15894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-429387422594.15894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-1789114260.8089955</v>
      </c>
      <c r="L3965" s="444">
        <f t="shared" ca="1" si="177"/>
        <v>-431176536854.96796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-431176536854.96796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-1796568903.5623665</v>
      </c>
      <c r="L3966" s="444">
        <f t="shared" ca="1" si="177"/>
        <v>-432973105758.53033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-432973105758.53033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-1804054607.3272099</v>
      </c>
      <c r="L3967" s="444">
        <f t="shared" ca="1" si="177"/>
        <v>-434777160365.85754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-434777160365.85754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-1811571501.5244064</v>
      </c>
      <c r="L3968" s="444">
        <f t="shared" ca="1" si="177"/>
        <v>-436588731867.38196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-436588731867.38196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-1819119716.1140914</v>
      </c>
      <c r="L3969" s="444">
        <f t="shared" ca="1" si="177"/>
        <v>-438407851583.49603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-438407851583.49603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-1826699381.5979002</v>
      </c>
      <c r="L3970" s="444">
        <f t="shared" ca="1" si="177"/>
        <v>-440234550965.09393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-440234550965.09393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-1834310629.0212247</v>
      </c>
      <c r="L3971" s="444">
        <f t="shared" ca="1" si="177"/>
        <v>-442068861594.11517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-442068861594.11517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-1841953589.9754798</v>
      </c>
      <c r="L3972" s="444">
        <f t="shared" ca="1" si="177"/>
        <v>-443910815184.09064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-443910815184.09064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-1849628396.6003776</v>
      </c>
      <c r="L3973" s="444">
        <f t="shared" ca="1" si="177"/>
        <v>-445760443580.69104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-445760443580.69104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-1857335181.5862126</v>
      </c>
      <c r="L3974" s="444">
        <f t="shared" ca="1" si="177"/>
        <v>-447617778762.27728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-447617778762.27728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-1865074078.1761551</v>
      </c>
      <c r="L3975" s="444">
        <f t="shared" ca="1" si="177"/>
        <v>-449482852840.45343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-449482852840.45343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-1872845220.168556</v>
      </c>
      <c r="L3976" s="444">
        <f t="shared" ca="1" si="177"/>
        <v>-451355698060.62201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-451355698060.62201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-1880648741.9192584</v>
      </c>
      <c r="L3977" s="444">
        <f t="shared" ca="1" si="177"/>
        <v>-453236346802.54126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-453236346802.54126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-1888484778.3439219</v>
      </c>
      <c r="L3978" s="444">
        <f t="shared" ca="1" si="177"/>
        <v>-455124831580.88519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-455124831580.88519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-1896353464.9203546</v>
      </c>
      <c r="L3979" s="444">
        <f t="shared" ca="1" si="177"/>
        <v>-457021185045.80554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-457021185045.80554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-1904254937.6908565</v>
      </c>
      <c r="L3980" s="444">
        <f t="shared" ca="1" si="177"/>
        <v>-458925439983.4964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-458925439983.4964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-1912189333.2645683</v>
      </c>
      <c r="L3981" s="444">
        <f t="shared" ca="1" si="177"/>
        <v>-460837629316.76099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-460837629316.76099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-1920156788.8198373</v>
      </c>
      <c r="L3982" s="444">
        <f t="shared" ca="1" si="177"/>
        <v>-462757786105.58081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-462757786105.58081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-1928157442.1065867</v>
      </c>
      <c r="L3983" s="444">
        <f t="shared" ca="1" si="177"/>
        <v>-464685943547.68738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-464685943547.68738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-1936191431.4486976</v>
      </c>
      <c r="L3984" s="444">
        <f t="shared" ca="1" si="177"/>
        <v>-466622134979.13605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-466622134979.13605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-1944258895.7464001</v>
      </c>
      <c r="L3985" s="444">
        <f t="shared" ca="1" si="177"/>
        <v>-468566393874.88245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-468566393874.88245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-1952359974.4786768</v>
      </c>
      <c r="L3986" s="444">
        <f t="shared" ca="1" si="177"/>
        <v>-470518753849.36115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-470518753849.36115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-1960494807.7056713</v>
      </c>
      <c r="L3987" s="444">
        <f t="shared" ca="1" si="177"/>
        <v>-472479248657.06683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-472479248657.06683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-1968663536.0711119</v>
      </c>
      <c r="L3988" s="444">
        <f t="shared" ca="1" si="177"/>
        <v>-474447912193.13794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-474447912193.13794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-1976866300.8047414</v>
      </c>
      <c r="L3989" s="444">
        <f t="shared" ca="1" si="177"/>
        <v>-476424778493.94269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-476424778493.94269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-1985103243.7247612</v>
      </c>
      <c r="L3990" s="444">
        <f t="shared" ca="1" si="177"/>
        <v>-478409881737.66742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-478409881737.66742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-1993374507.2402809</v>
      </c>
      <c r="L3991" s="444">
        <f t="shared" ca="1" si="177"/>
        <v>-480403256244.90771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-480403256244.90771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-2001680234.3537819</v>
      </c>
      <c r="L3992" s="444">
        <f t="shared" ca="1" si="177"/>
        <v>-482404936479.26147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-482404936479.26147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-2010020568.6635897</v>
      </c>
      <c r="L3993" s="444">
        <f t="shared" ca="1" si="177"/>
        <v>-484414957047.92505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-484414957047.92505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-2018395654.3663547</v>
      </c>
      <c r="L3994" s="444">
        <f t="shared" ca="1" si="177"/>
        <v>-486433352702.29138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-486433352702.29138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-2026805636.2595477</v>
      </c>
      <c r="L3995" s="444">
        <f t="shared" ca="1" si="177"/>
        <v>-488460158338.5509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-488460158338.5509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-2035250659.743962</v>
      </c>
      <c r="L3996" s="444">
        <f t="shared" ca="1" si="177"/>
        <v>-490495408998.29486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-490495408998.29486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-2043730870.8262289</v>
      </c>
      <c r="L3997" s="444">
        <f t="shared" ca="1" si="177"/>
        <v>-492539139869.12109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-492539139869.12109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-2052246416.1213381</v>
      </c>
      <c r="L3998" s="444">
        <f t="shared" ca="1" si="177"/>
        <v>-494591386285.24243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-494591386285.24243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-2060797442.8551769</v>
      </c>
      <c r="L3999" s="444">
        <f t="shared" ca="1" si="177"/>
        <v>-496652183728.0976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-496652183728.0976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-2069384098.8670731</v>
      </c>
      <c r="L4000" s="444">
        <f t="shared" ca="1" si="177"/>
        <v>-498721567826.96466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-498721567826.96466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-2078006532.6123531</v>
      </c>
      <c r="L4001" s="444">
        <f t="shared" ca="1" si="177"/>
        <v>-500799574359.57703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-500799574359.57703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-2086664893.1649044</v>
      </c>
      <c r="L4002" s="444">
        <f t="shared" ca="1" si="177"/>
        <v>-502886239252.74194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-502886239252.74194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-2095359330.219758</v>
      </c>
      <c r="L4003" s="444">
        <f t="shared" ca="1" si="177"/>
        <v>-504981598582.96173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-504981598582.96173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-2104089994.0956738</v>
      </c>
      <c r="L4004" s="444">
        <f t="shared" ca="1" si="177"/>
        <v>-507085688577.05743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-507085688577.05743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-2112857035.7377393</v>
      </c>
      <c r="L4005" s="444">
        <f t="shared" ca="1" si="177"/>
        <v>-509198545612.79517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-509198545612.79517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-2121660606.7199798</v>
      </c>
      <c r="L4006" s="444">
        <f t="shared" ca="1" si="177"/>
        <v>-511320206219.51514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-511320206219.51514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-2130500859.2479799</v>
      </c>
      <c r="L4007" s="444">
        <f t="shared" ca="1" si="177"/>
        <v>-513450707078.76312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-513450707078.76312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-2139377946.1615131</v>
      </c>
      <c r="L4008" s="444">
        <f t="shared" ca="1" si="177"/>
        <v>-515590085024.92462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-515590085024.92462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-2148292020.9371862</v>
      </c>
      <c r="L4009" s="444">
        <f t="shared" ca="1" si="177"/>
        <v>-517738377045.86182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-517738377045.86182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-2157243237.6910906</v>
      </c>
      <c r="L4010" s="444">
        <f t="shared" ca="1" si="177"/>
        <v>-519895620283.55292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-519895620283.55292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-2166231751.1814704</v>
      </c>
      <c r="L4011" s="444">
        <f t="shared" ca="1" si="177"/>
        <v>-522061852034.73438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-522061852034.73438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-2175257716.8113933</v>
      </c>
      <c r="L4012" s="444">
        <f t="shared" ca="1" si="177"/>
        <v>-524237109751.54578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-524237109751.54578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-2184321290.6314406</v>
      </c>
      <c r="L4013" s="444">
        <f t="shared" ca="1" si="177"/>
        <v>-526421431042.17725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-526421431042.17725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-2193422629.3424053</v>
      </c>
      <c r="L4014" s="444">
        <f t="shared" ca="1" si="177"/>
        <v>-528614853671.51965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-528614853671.51965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-2202561890.2979984</v>
      </c>
      <c r="L4015" s="444">
        <f t="shared" ca="1" si="177"/>
        <v>-530817415561.81763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-530817415561.81763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-2211739231.5075736</v>
      </c>
      <c r="L4016" s="444">
        <f t="shared" ca="1" si="177"/>
        <v>-533029154793.3252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-533029154793.3252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-2220954811.6388545</v>
      </c>
      <c r="L4017" s="444">
        <f t="shared" ca="1" si="177"/>
        <v>-535250109604.96405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-535250109604.96405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-2230208790.0206838</v>
      </c>
      <c r="L4018" s="444">
        <f t="shared" ca="1" si="177"/>
        <v>-537480318394.98474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-537480318394.98474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-2239501326.6457696</v>
      </c>
      <c r="L4019" s="444">
        <f t="shared" ca="1" si="177"/>
        <v>-539719819721.63049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-539719819721.63049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-2248832582.1734605</v>
      </c>
      <c r="L4020" s="444">
        <f t="shared" ca="1" si="177"/>
        <v>-541968652303.80396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-541968652303.80396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-2258202717.9325166</v>
      </c>
      <c r="L4021" s="444">
        <f t="shared" ca="1" si="177"/>
        <v>-544226855021.73645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-544226855021.73645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-2267611895.923902</v>
      </c>
      <c r="L4022" s="444">
        <f t="shared" ca="1" si="177"/>
        <v>-546494466917.66034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-546494466917.66034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-2277060278.8235846</v>
      </c>
      <c r="L4023" s="444">
        <f t="shared" ca="1" si="177"/>
        <v>-548771527196.48395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-548771527196.48395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-2286548029.9853497</v>
      </c>
      <c r="L4024" s="444">
        <f t="shared" ca="1" si="177"/>
        <v>-551058075226.46924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-551058075226.46924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-2296075313.4436216</v>
      </c>
      <c r="L4025" s="444">
        <f t="shared" ca="1" si="177"/>
        <v>-553354150539.91284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-553354150539.91284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-2305642293.9163036</v>
      </c>
      <c r="L4026" s="444">
        <f t="shared" ca="1" si="177"/>
        <v>-555659792833.8291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-555659792833.8291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-2315249136.807621</v>
      </c>
      <c r="L4027" s="444">
        <f t="shared" ca="1" si="177"/>
        <v>-557975041970.63672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-557975041970.63672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-2324896008.2109861</v>
      </c>
      <c r="L4028" s="444">
        <f t="shared" ca="1" si="177"/>
        <v>-560299937978.84766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-560299937978.84766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-2334583074.9118652</v>
      </c>
      <c r="L4029" s="444">
        <f t="shared" ca="1" si="177"/>
        <v>-562634521053.75952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-562634521053.75952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-2344310504.3906646</v>
      </c>
      <c r="L4030" s="444">
        <f t="shared" ca="1" si="177"/>
        <v>-564978831558.15015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-564978831558.15015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-2354078464.8256254</v>
      </c>
      <c r="L4031" s="444">
        <f t="shared" ca="1" si="177"/>
        <v>-567332910022.97583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-567332910022.97583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-2363887125.0957327</v>
      </c>
      <c r="L4032" s="444">
        <f t="shared" ca="1" si="177"/>
        <v>-569696797148.07153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-569696797148.07153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-2373736654.7836313</v>
      </c>
      <c r="L4033" s="444">
        <f t="shared" ca="1" si="177"/>
        <v>-572070533802.85522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-572070533802.85522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-2383627224.1785636</v>
      </c>
      <c r="L4034" s="444">
        <f t="shared" ca="1" si="177"/>
        <v>-574454161027.03381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-574454161027.03381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-2393559004.2793074</v>
      </c>
      <c r="L4035" s="444">
        <f t="shared" ca="1" si="177"/>
        <v>-576847720031.31311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-576847720031.31311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-2403532166.7971377</v>
      </c>
      <c r="L4036" s="444">
        <f t="shared" ca="1" si="177"/>
        <v>-579251252198.11023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-579251252198.11023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-2413546884.1587925</v>
      </c>
      <c r="L4037" s="444">
        <f t="shared" ca="1" si="177"/>
        <v>-581664799082.26904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-581664799082.26904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-2423603329.5094543</v>
      </c>
      <c r="L4038" s="444">
        <f t="shared" ca="1" si="177"/>
        <v>-584088402411.77844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-584088402411.77844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-2433701676.7157435</v>
      </c>
      <c r="L4039" s="444">
        <f t="shared" ca="1" si="177"/>
        <v>-586522104088.49414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-586522104088.49414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-2443842100.3687258</v>
      </c>
      <c r="L4040" s="444">
        <f t="shared" ca="1" si="177"/>
        <v>-588965946188.86292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-588965946188.86292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-2454024775.7869287</v>
      </c>
      <c r="L4041" s="444">
        <f t="shared" ca="1" si="177"/>
        <v>-591419970964.6499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-591419970964.6499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-2464249879.0193744</v>
      </c>
      <c r="L4042" s="444">
        <f t="shared" ca="1" si="177"/>
        <v>-593884220843.66931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-593884220843.66931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-2474517586.8486223</v>
      </c>
      <c r="L4043" s="444">
        <f t="shared" ca="1" si="177"/>
        <v>-596358738430.51794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-596358738430.51794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-2484828076.7938247</v>
      </c>
      <c r="L4044" s="444">
        <f t="shared" ca="1" si="177"/>
        <v>-598843566507.31177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-598843566507.31177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-2495181527.1137991</v>
      </c>
      <c r="L4045" s="444">
        <f t="shared" ca="1" si="177"/>
        <v>-601338748034.42554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-601338748034.42554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-2505578116.8101063</v>
      </c>
      <c r="L4046" s="444">
        <f t="shared" ca="1" si="177"/>
        <v>-603844326151.2356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-603844326151.2356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-2516018025.6301484</v>
      </c>
      <c r="L4047" s="444">
        <f t="shared" ca="1" si="177"/>
        <v>-606360344176.86572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-606360344176.86572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-2526501434.0702739</v>
      </c>
      <c r="L4048" s="444">
        <f t="shared" ca="1" si="177"/>
        <v>-608886845610.93604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-608886845610.93604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-2537028523.3789001</v>
      </c>
      <c r="L4049" s="444">
        <f t="shared" ca="1" si="177"/>
        <v>-611423874134.31494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-611423874134.31494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-2547599475.5596457</v>
      </c>
      <c r="L4050" s="444">
        <f t="shared" ca="1" si="177"/>
        <v>-613971473609.87463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-613971473609.87463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-2558214473.3744774</v>
      </c>
      <c r="L4051" s="444">
        <f t="shared" ca="1" si="177"/>
        <v>-616529688083.24915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-616529688083.24915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-2568873700.3468714</v>
      </c>
      <c r="L4052" s="444">
        <f t="shared" ca="1" si="177"/>
        <v>-619098561783.59607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-619098561783.59607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-2579577340.7649837</v>
      </c>
      <c r="L4053" s="444">
        <f t="shared" ca="1" si="177"/>
        <v>-621678139124.36108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-621678139124.36108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-2590325579.6848378</v>
      </c>
      <c r="L4054" s="444">
        <f t="shared" ca="1" si="177"/>
        <v>-624268464704.0459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-624268464704.0459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-2601118602.9335246</v>
      </c>
      <c r="L4055" s="444">
        <f t="shared" ca="1" si="177"/>
        <v>-626869583306.97937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-626869583306.97937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-2611956597.1124139</v>
      </c>
      <c r="L4056" s="444">
        <f t="shared" ca="1" si="177"/>
        <v>-629481539904.0918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-629481539904.0918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-2622839749.6003823</v>
      </c>
      <c r="L4057" s="444">
        <f t="shared" ca="1" si="177"/>
        <v>-632104379653.69214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-632104379653.69214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-2633768248.5570507</v>
      </c>
      <c r="L4058" s="444">
        <f t="shared" ca="1" si="177"/>
        <v>-634738147902.24915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-634738147902.24915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-2644742282.9260383</v>
      </c>
      <c r="L4059" s="444">
        <f t="shared" ca="1" si="177"/>
        <v>-637382890185.17517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-637382890185.17517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-2655762042.43823</v>
      </c>
      <c r="L4060" s="444">
        <f t="shared" ca="1" si="177"/>
        <v>-640038652227.6134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-640038652227.6134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-2666827717.615056</v>
      </c>
      <c r="L4061" s="444">
        <f t="shared" ca="1" si="177"/>
        <v>-642705479945.22852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-642705479945.22852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-2677939499.7717853</v>
      </c>
      <c r="L4062" s="444">
        <f t="shared" ca="1" si="177"/>
        <v>-645383419445.00024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-645383419445.00024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-2689097581.0208344</v>
      </c>
      <c r="L4063" s="444">
        <f t="shared" ca="1" si="177"/>
        <v>-648072517026.02112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-648072517026.02112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-2700302154.2750878</v>
      </c>
      <c r="L4064" s="444">
        <f t="shared" ca="1" si="177"/>
        <v>-650772819180.29626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-650772819180.29626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-2711553413.2512345</v>
      </c>
      <c r="L4065" s="444">
        <f t="shared" ca="1" si="177"/>
        <v>-653484372593.54749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-653484372593.54749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-2722851552.4731145</v>
      </c>
      <c r="L4066" s="444">
        <f t="shared" ca="1" si="177"/>
        <v>-656207224146.02063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-656207224146.02063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-2734196767.2750859</v>
      </c>
      <c r="L4067" s="444">
        <f t="shared" ca="1" si="177"/>
        <v>-658941420913.29578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-658941420913.29578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-2745589253.8053989</v>
      </c>
      <c r="L4068" s="444">
        <f t="shared" ca="1" si="177"/>
        <v>-661687010167.1012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-661687010167.1012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-2757029209.0295882</v>
      </c>
      <c r="L4069" s="444">
        <f t="shared" ca="1" si="177"/>
        <v>-664444039376.13074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-664444039376.13074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-2768516830.7338781</v>
      </c>
      <c r="L4070" s="444">
        <f t="shared" ca="1" si="177"/>
        <v>-667212556206.86462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-667212556206.86462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-2780052317.5286026</v>
      </c>
      <c r="L4071" s="444">
        <f t="shared" ca="1" si="177"/>
        <v>-669992608524.39319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-669992608524.39319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-2791635868.8516383</v>
      </c>
      <c r="L4072" s="444">
        <f t="shared" ca="1" si="177"/>
        <v>-672784244393.24487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-672784244393.24487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-2803267684.9718537</v>
      </c>
      <c r="L4073" s="444">
        <f t="shared" ca="1" si="177"/>
        <v>-675587512078.21667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-675587512078.21667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-2814947966.9925694</v>
      </c>
      <c r="L4074" s="444">
        <f t="shared" ca="1" si="177"/>
        <v>-678402460045.20923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-678402460045.20923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-2826676916.8550386</v>
      </c>
      <c r="L4075" s="444">
        <f t="shared" ca="1" si="177"/>
        <v>-681229136962.06421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-681229136962.06421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-2838454737.3419342</v>
      </c>
      <c r="L4076" s="444">
        <f t="shared" ca="1" si="177"/>
        <v>-684067591699.40613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-684067591699.40613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-2850281632.0808587</v>
      </c>
      <c r="L4077" s="444">
        <f t="shared" ca="1" si="177"/>
        <v>-686917873331.48694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-686917873331.48694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-2862157805.5478621</v>
      </c>
      <c r="L4078" s="444">
        <f t="shared" ca="1" si="177"/>
        <v>-689780031137.03479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-689780031137.03479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-2874083463.0709782</v>
      </c>
      <c r="L4079" s="444">
        <f t="shared" ca="1" si="177"/>
        <v>-692654114600.10571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-692654114600.10571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-2886058810.8337736</v>
      </c>
      <c r="L4080" s="444">
        <f t="shared" ca="1" si="177"/>
        <v>-695540173410.93945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-695540173410.93945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-2898084055.8789144</v>
      </c>
      <c r="L4081" s="444">
        <f t="shared" ca="1" si="177"/>
        <v>-698438257466.81836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-698438257466.81836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-2910159406.111743</v>
      </c>
      <c r="L4082" s="444">
        <f t="shared" ca="1" si="177"/>
        <v>-701348416872.93005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-701348416872.93005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-2922285070.303875</v>
      </c>
      <c r="L4083" s="444">
        <f t="shared" ca="1" si="177"/>
        <v>-704270701943.23389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-704270701943.23389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-2934461258.096808</v>
      </c>
      <c r="L4084" s="444">
        <f t="shared" ca="1" si="177"/>
        <v>-707205163201.33069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-707205163201.33069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-2946688180.0055447</v>
      </c>
      <c r="L4085" s="444">
        <f t="shared" ca="1" si="177"/>
        <v>-710151851381.33618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-710151851381.33618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-2958966047.4222341</v>
      </c>
      <c r="L4086" s="444">
        <f t="shared" ca="1" si="177"/>
        <v>-713110817428.75842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-713110817428.75842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-2971295072.6198268</v>
      </c>
      <c r="L4087" s="444">
        <f t="shared" ca="1" si="177"/>
        <v>-716082112501.3783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-716082112501.3783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-2983675468.755743</v>
      </c>
      <c r="L4088" s="444">
        <f t="shared" ref="L4088:L4342" ca="1" si="182">I4088-J4088+K4088</f>
        <v>-719065787970.13403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-719065787970.13403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-2996107449.8755584</v>
      </c>
      <c r="L4089" s="444">
        <f t="shared" ca="1" si="182"/>
        <v>-722061895420.00964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-722061895420.00964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-3008591230.916707</v>
      </c>
      <c r="L4090" s="444">
        <f t="shared" ca="1" si="182"/>
        <v>-725070486650.92639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-725070486650.92639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-3021127027.7121935</v>
      </c>
      <c r="L4091" s="444">
        <f t="shared" ca="1" si="182"/>
        <v>-728091613678.63855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-728091613678.63855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-3033715056.9943271</v>
      </c>
      <c r="L4092" s="444">
        <f t="shared" ca="1" si="182"/>
        <v>-731125328735.63293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-731125328735.63293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-3046355536.3984704</v>
      </c>
      <c r="L4093" s="444">
        <f t="shared" ca="1" si="182"/>
        <v>-734171684272.03137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-734171684272.03137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-3059048684.4667974</v>
      </c>
      <c r="L4094" s="444">
        <f t="shared" ca="1" si="182"/>
        <v>-737230732956.49817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-737230732956.49817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-3071794720.6520758</v>
      </c>
      <c r="L4095" s="444">
        <f t="shared" ca="1" si="182"/>
        <v>-740302527677.15027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-740302527677.15027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-3084593865.3214593</v>
      </c>
      <c r="L4096" s="444">
        <f t="shared" ca="1" si="182"/>
        <v>-743387121542.47168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-743387121542.47168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-3097446339.7602987</v>
      </c>
      <c r="L4097" s="444">
        <f t="shared" ca="1" si="182"/>
        <v>-746484567882.23193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-746484567882.23193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-3110352366.1759663</v>
      </c>
      <c r="L4098" s="444">
        <f t="shared" ca="1" si="182"/>
        <v>-749594920248.40796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-749594920248.40796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-3123312167.7016997</v>
      </c>
      <c r="L4099" s="444">
        <f t="shared" ca="1" si="182"/>
        <v>-752718232416.10962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-752718232416.10962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-3136325968.4004569</v>
      </c>
      <c r="L4100" s="444">
        <f t="shared" ca="1" si="182"/>
        <v>-755854558384.51013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-755854558384.51013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-3149393993.2687922</v>
      </c>
      <c r="L4101" s="444">
        <f t="shared" ca="1" si="182"/>
        <v>-759003952377.77893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-759003952377.77893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-3162516468.2407455</v>
      </c>
      <c r="L4102" s="444">
        <f t="shared" ca="1" si="182"/>
        <v>-762166468846.01965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-762166468846.01965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-3175693620.1917486</v>
      </c>
      <c r="L4103" s="444">
        <f t="shared" ca="1" si="182"/>
        <v>-765342162466.21143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-765342162466.21143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-3188925676.9425478</v>
      </c>
      <c r="L4104" s="444">
        <f t="shared" ca="1" si="182"/>
        <v>-768531088143.15393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-768531088143.15393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-3202212867.2631412</v>
      </c>
      <c r="L4105" s="444">
        <f t="shared" ca="1" si="182"/>
        <v>-771733301010.41711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-771733301010.41711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-3215555420.8767381</v>
      </c>
      <c r="L4106" s="444">
        <f t="shared" ca="1" si="182"/>
        <v>-774948856431.29382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-774948856431.29382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-3228953568.4637241</v>
      </c>
      <c r="L4107" s="444">
        <f t="shared" ca="1" si="182"/>
        <v>-778177809999.75757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-778177809999.75757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-3242407541.6656566</v>
      </c>
      <c r="L4108" s="444">
        <f t="shared" ca="1" si="182"/>
        <v>-781420217541.42322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-781420217541.42322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-3255917573.0892634</v>
      </c>
      <c r="L4109" s="444">
        <f t="shared" ca="1" si="182"/>
        <v>-784676135114.51245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-784676135114.51245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-3269483896.3104687</v>
      </c>
      <c r="L4110" s="444">
        <f t="shared" ca="1" si="182"/>
        <v>-787945619010.82288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-787945619010.82288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-3283106745.8784285</v>
      </c>
      <c r="L4111" s="444">
        <f t="shared" ca="1" si="182"/>
        <v>-791228725756.70129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-791228725756.70129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-3296786357.3195887</v>
      </c>
      <c r="L4112" s="444">
        <f t="shared" ca="1" si="182"/>
        <v>-794525512114.02087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-794525512114.02087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-3310522967.1417537</v>
      </c>
      <c r="L4113" s="444">
        <f t="shared" ca="1" si="182"/>
        <v>-797836035081.1626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-797836035081.1626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-3324316812.8381777</v>
      </c>
      <c r="L4114" s="444">
        <f t="shared" ca="1" si="182"/>
        <v>-801160351894.00073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-801160351894.00073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-3338168132.8916698</v>
      </c>
      <c r="L4115" s="444">
        <f t="shared" ca="1" si="182"/>
        <v>-804498520026.89246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-804498520026.89246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-3352077166.7787185</v>
      </c>
      <c r="L4116" s="444">
        <f t="shared" ca="1" si="182"/>
        <v>-807850597193.67114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-807850597193.67114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-3366044154.97363</v>
      </c>
      <c r="L4117" s="444">
        <f t="shared" ca="1" si="182"/>
        <v>-811216641348.64478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-811216641348.64478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-3380069338.9526863</v>
      </c>
      <c r="L4118" s="444">
        <f t="shared" ca="1" si="182"/>
        <v>-814596710687.59741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-814596710687.59741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-3394152961.1983223</v>
      </c>
      <c r="L4119" s="444">
        <f t="shared" ca="1" si="182"/>
        <v>-817990863648.79578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-817990863648.79578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-3408295265.2033157</v>
      </c>
      <c r="L4120" s="444">
        <f t="shared" ca="1" si="182"/>
        <v>-821399158913.99915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-821399158913.99915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-3422496495.4749966</v>
      </c>
      <c r="L4121" s="444">
        <f t="shared" ca="1" si="182"/>
        <v>-824821655409.47412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-824821655409.47412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-3436756897.5394754</v>
      </c>
      <c r="L4122" s="444">
        <f t="shared" ca="1" si="182"/>
        <v>-828258412307.01355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-828258412307.01355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-3451076717.9458899</v>
      </c>
      <c r="L4123" s="444">
        <f t="shared" ca="1" si="182"/>
        <v>-831709489024.95947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-831709489024.95947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-3465456204.2706642</v>
      </c>
      <c r="L4124" s="444">
        <f t="shared" ca="1" si="182"/>
        <v>-835174945229.2301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-835174945229.2301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-3479895605.1217918</v>
      </c>
      <c r="L4125" s="444">
        <f t="shared" ca="1" si="182"/>
        <v>-838654840834.35193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-838654840834.35193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-3494395170.1431332</v>
      </c>
      <c r="L4126" s="444">
        <f t="shared" ca="1" si="182"/>
        <v>-842149236004.49512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-842149236004.49512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-3508955150.0187297</v>
      </c>
      <c r="L4127" s="444">
        <f t="shared" ca="1" si="182"/>
        <v>-845658191154.51379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-845658191154.51379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-3523575796.4771409</v>
      </c>
      <c r="L4128" s="444">
        <f t="shared" ca="1" si="182"/>
        <v>-849181766950.99097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-849181766950.99097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-3538257362.2957954</v>
      </c>
      <c r="L4129" s="444">
        <f t="shared" ca="1" si="182"/>
        <v>-852720024313.28674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-852720024313.28674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-3553000101.3053613</v>
      </c>
      <c r="L4130" s="444">
        <f t="shared" ca="1" si="182"/>
        <v>-856273024414.59216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-856273024414.59216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-3567804268.394134</v>
      </c>
      <c r="L4131" s="444">
        <f t="shared" ca="1" si="182"/>
        <v>-859840828682.98633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-859840828682.98633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-3582670119.5124435</v>
      </c>
      <c r="L4132" s="444">
        <f t="shared" ca="1" si="182"/>
        <v>-863423498802.49878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-863423498802.49878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-3597597911.6770782</v>
      </c>
      <c r="L4133" s="444">
        <f t="shared" ca="1" si="182"/>
        <v>-867021096714.1759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-867021096714.1759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-3612587902.9757333</v>
      </c>
      <c r="L4134" s="444">
        <f t="shared" ca="1" si="182"/>
        <v>-870633684617.15161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-870633684617.15161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-3627640352.5714645</v>
      </c>
      <c r="L4135" s="444">
        <f t="shared" ca="1" si="182"/>
        <v>-874261324969.72302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-874261324969.72302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-3642755520.7071791</v>
      </c>
      <c r="L4136" s="444">
        <f t="shared" ca="1" si="182"/>
        <v>-877904080490.43018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-877904080490.43018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-3657933668.7101254</v>
      </c>
      <c r="L4137" s="444">
        <f t="shared" ca="1" si="182"/>
        <v>-881562014159.14026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-881562014159.14026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-3673175058.996418</v>
      </c>
      <c r="L4138" s="444">
        <f t="shared" ca="1" si="182"/>
        <v>-885235189218.13672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-885235189218.13672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-3688479955.0755696</v>
      </c>
      <c r="L4139" s="444">
        <f t="shared" ca="1" si="182"/>
        <v>-888923669173.21228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-888923669173.21228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-3703848621.5550513</v>
      </c>
      <c r="L4140" s="444">
        <f t="shared" ca="1" si="182"/>
        <v>-892627517794.76733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-892627517794.76733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-3719281324.1448636</v>
      </c>
      <c r="L4141" s="444">
        <f t="shared" ca="1" si="182"/>
        <v>-896346799118.91223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-896346799118.91223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-3734778329.6621342</v>
      </c>
      <c r="L4142" s="444">
        <f t="shared" ca="1" si="182"/>
        <v>-900081577448.57434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-900081577448.57434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-3750339906.0357265</v>
      </c>
      <c r="L4143" s="444">
        <f t="shared" ca="1" si="182"/>
        <v>-903831917354.61011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-903831917354.61011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-3765966322.3108754</v>
      </c>
      <c r="L4144" s="444">
        <f t="shared" ca="1" si="182"/>
        <v>-907597883676.92102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-907597883676.92102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-3781657848.6538377</v>
      </c>
      <c r="L4145" s="444">
        <f t="shared" ca="1" si="182"/>
        <v>-911379541525.57483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-911379541525.57483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-3797414756.3565612</v>
      </c>
      <c r="L4146" s="444">
        <f t="shared" ca="1" si="182"/>
        <v>-915176956281.9314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-915176956281.9314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-3813237317.8413806</v>
      </c>
      <c r="L4147" s="444">
        <f t="shared" ca="1" si="182"/>
        <v>-918990193599.77283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-918990193599.77283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-3829125806.6657195</v>
      </c>
      <c r="L4148" s="444">
        <f t="shared" ca="1" si="182"/>
        <v>-922819319406.4386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-922819319406.4386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-3845080497.5268273</v>
      </c>
      <c r="L4149" s="444">
        <f t="shared" ca="1" si="182"/>
        <v>-926664399903.96545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-926664399903.96545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-3861101666.2665229</v>
      </c>
      <c r="L4150" s="444">
        <f t="shared" ca="1" si="182"/>
        <v>-930525501570.23193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-930525501570.23193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-3877189589.8759656</v>
      </c>
      <c r="L4151" s="444">
        <f t="shared" ca="1" si="182"/>
        <v>-934402691160.10791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-934402691160.10791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-3893344546.5004497</v>
      </c>
      <c r="L4152" s="444">
        <f t="shared" ca="1" si="182"/>
        <v>-938296035706.6084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-938296035706.6084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-3909566815.4442015</v>
      </c>
      <c r="L4153" s="444">
        <f t="shared" ca="1" si="182"/>
        <v>-942205602522.05261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-942205602522.05261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-3925856677.1752195</v>
      </c>
      <c r="L4154" s="444">
        <f t="shared" ca="1" si="182"/>
        <v>-946131459199.22778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-946131459199.22778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-3942214413.3301153</v>
      </c>
      <c r="L4155" s="444">
        <f t="shared" ca="1" si="182"/>
        <v>-950073673612.55786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-950073673612.55786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-3958640306.7189908</v>
      </c>
      <c r="L4156" s="444">
        <f t="shared" ca="1" si="182"/>
        <v>-954032313919.27686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-954032313919.27686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-3975134641.3303204</v>
      </c>
      <c r="L4157" s="444">
        <f t="shared" ca="1" si="182"/>
        <v>-958007448560.60718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-958007448560.60718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-3991697702.3358626</v>
      </c>
      <c r="L4158" s="444">
        <f t="shared" ca="1" si="182"/>
        <v>-961999146262.94299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-961999146262.94299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-4008329776.0955958</v>
      </c>
      <c r="L4159" s="444">
        <f t="shared" ca="1" si="182"/>
        <v>-966007476039.03857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-966007476039.03857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-4025031150.1626606</v>
      </c>
      <c r="L4160" s="444">
        <f t="shared" ca="1" si="182"/>
        <v>-970032507189.20129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-970032507189.20129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-4041802113.2883382</v>
      </c>
      <c r="L4161" s="444">
        <f t="shared" ca="1" si="182"/>
        <v>-974074309302.48962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-974074309302.48962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-4058642955.4270401</v>
      </c>
      <c r="L4162" s="444">
        <f t="shared" ca="1" si="182"/>
        <v>-978132952257.91663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-978132952257.91663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-4075553967.7413192</v>
      </c>
      <c r="L4163" s="444">
        <f t="shared" ca="1" si="182"/>
        <v>-982208506225.65796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-982208506225.65796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-4092535442.6069074</v>
      </c>
      <c r="L4164" s="444">
        <f t="shared" ca="1" si="182"/>
        <v>-986301041668.26489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-986301041668.26489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-4109587673.6177702</v>
      </c>
      <c r="L4165" s="444">
        <f t="shared" ca="1" si="182"/>
        <v>-990410629341.88269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-990410629341.88269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-4126710955.5911779</v>
      </c>
      <c r="L4166" s="444">
        <f t="shared" ca="1" si="182"/>
        <v>-994537340297.47388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-994537340297.47388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-4143905584.5728083</v>
      </c>
      <c r="L4167" s="444">
        <f t="shared" ca="1" si="182"/>
        <v>-998681245882.04663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-998681245882.04663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-4161171857.8418608</v>
      </c>
      <c r="L4168" s="444">
        <f t="shared" ca="1" si="182"/>
        <v>-1002842417739.8885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-1002842417739.8885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-4178510073.9162021</v>
      </c>
      <c r="L4169" s="444">
        <f t="shared" ca="1" si="182"/>
        <v>-1007020927813.8048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-1007020927813.8048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-4195920532.5575199</v>
      </c>
      <c r="L4170" s="444">
        <f t="shared" ca="1" si="182"/>
        <v>-1011216848346.3623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-1011216848346.3623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-4213403534.7765102</v>
      </c>
      <c r="L4171" s="444">
        <f t="shared" ca="1" si="182"/>
        <v>-1015430251881.1388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-1015430251881.1388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-4230959382.838078</v>
      </c>
      <c r="L4172" s="444">
        <f t="shared" ca="1" si="182"/>
        <v>-1019661211263.9769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-1019661211263.9769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-4248588380.2665706</v>
      </c>
      <c r="L4173" s="444">
        <f t="shared" ca="1" si="182"/>
        <v>-1023909799644.2435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-1023909799644.2435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-4266290831.8510146</v>
      </c>
      <c r="L4174" s="444">
        <f t="shared" ca="1" si="182"/>
        <v>-1028176090476.0946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-1028176090476.0946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-4284067043.650394</v>
      </c>
      <c r="L4175" s="444">
        <f t="shared" ca="1" si="182"/>
        <v>-1032460157519.745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-1032460157519.745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-4301917322.9989376</v>
      </c>
      <c r="L4176" s="444">
        <f t="shared" ca="1" si="182"/>
        <v>-1036762074842.7439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-1036762074842.7439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-4319841978.5114336</v>
      </c>
      <c r="L4177" s="444">
        <f t="shared" ca="1" si="182"/>
        <v>-1041081916821.2554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-1041081916821.2554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-4337841320.0885649</v>
      </c>
      <c r="L4178" s="444">
        <f t="shared" ca="1" si="182"/>
        <v>-1045419758141.344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-1045419758141.344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-4355915658.922267</v>
      </c>
      <c r="L4179" s="444">
        <f t="shared" ca="1" si="182"/>
        <v>-1049775673800.2662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-1049775673800.2662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-4374065307.5011091</v>
      </c>
      <c r="L4180" s="444">
        <f t="shared" ca="1" si="182"/>
        <v>-1054149739107.7673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-1054149739107.7673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-4392290579.6156969</v>
      </c>
      <c r="L4181" s="444">
        <f t="shared" ca="1" si="182"/>
        <v>-1058542029687.3831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-1058542029687.3831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-4410591790.3640957</v>
      </c>
      <c r="L4182" s="444">
        <f t="shared" ca="1" si="182"/>
        <v>-1062952621477.7472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-1062952621477.7472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-4428969256.15728</v>
      </c>
      <c r="L4183" s="444">
        <f t="shared" ca="1" si="182"/>
        <v>-1067381590733.9044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-1067381590733.9044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-4447423294.7246017</v>
      </c>
      <c r="L4184" s="444">
        <f t="shared" ca="1" si="182"/>
        <v>-1071829014028.629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-1071829014028.629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-4465954225.1192875</v>
      </c>
      <c r="L4185" s="444">
        <f t="shared" ca="1" si="182"/>
        <v>-1076294968253.7483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-1076294968253.7483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-4484562367.7239513</v>
      </c>
      <c r="L4186" s="444">
        <f t="shared" ca="1" si="182"/>
        <v>-1080779530621.4723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-1080779530621.4723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-4503248044.256135</v>
      </c>
      <c r="L4187" s="444">
        <f t="shared" ca="1" si="182"/>
        <v>-1085282778665.7284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-1085282778665.7284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-4522011577.7738686</v>
      </c>
      <c r="L4188" s="444">
        <f t="shared" ca="1" si="182"/>
        <v>-1089804790243.5023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-1089804790243.5023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-4540853292.6812592</v>
      </c>
      <c r="L4189" s="444">
        <f t="shared" ca="1" si="182"/>
        <v>-1094345643536.1836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-1094345643536.1836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-4559773514.7340984</v>
      </c>
      <c r="L4190" s="444">
        <f t="shared" ca="1" si="182"/>
        <v>-1098905417050.9177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-1098905417050.9177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-4578772571.0454903</v>
      </c>
      <c r="L4191" s="444">
        <f t="shared" ca="1" si="182"/>
        <v>-1103484189621.9631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-1103484189621.9631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-4597850790.0915127</v>
      </c>
      <c r="L4192" s="444">
        <f t="shared" ca="1" si="182"/>
        <v>-1108082040412.0547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-1108082040412.0547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-4617008501.7168941</v>
      </c>
      <c r="L4193" s="444">
        <f t="shared" ca="1" si="182"/>
        <v>-1112699048913.7715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-1112699048913.7715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-4636246037.1407146</v>
      </c>
      <c r="L4194" s="444">
        <f t="shared" ca="1" si="182"/>
        <v>-1117335294950.9121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-1117335294950.9121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-4655563728.9621334</v>
      </c>
      <c r="L4195" s="444">
        <f t="shared" ca="1" si="182"/>
        <v>-1121990858679.8743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-1121990858679.8743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-4674961911.1661425</v>
      </c>
      <c r="L4196" s="444">
        <f t="shared" ca="1" si="182"/>
        <v>-1126665820591.0405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-1126665820591.0405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-4694440919.1293354</v>
      </c>
      <c r="L4197" s="444">
        <f t="shared" ca="1" si="182"/>
        <v>-1131360261510.1699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-1131360261510.1699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-4714001089.6257076</v>
      </c>
      <c r="L4198" s="444">
        <f t="shared" ca="1" si="182"/>
        <v>-1136074262599.7957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-1136074262599.7957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-4733642760.8324814</v>
      </c>
      <c r="L4199" s="444">
        <f t="shared" ca="1" si="182"/>
        <v>-1140807905360.6282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-1140807905360.6282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-4753366272.3359509</v>
      </c>
      <c r="L4200" s="444">
        <f t="shared" ca="1" si="182"/>
        <v>-1145561271632.9641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-1145561271632.9641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-4773171965.1373501</v>
      </c>
      <c r="L4201" s="444">
        <f t="shared" ca="1" si="182"/>
        <v>-1150334443598.1016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-1150334443598.1016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-4793060181.6587563</v>
      </c>
      <c r="L4202" s="444">
        <f t="shared" ca="1" si="182"/>
        <v>-1155127503779.7603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-1155127503779.7603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-4813031265.7490005</v>
      </c>
      <c r="L4203" s="444">
        <f t="shared" ca="1" si="182"/>
        <v>-1159940535045.5093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-1159940535045.5093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-4833085562.6896219</v>
      </c>
      <c r="L4204" s="444">
        <f t="shared" ca="1" si="182"/>
        <v>-1164773620608.199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-1164773620608.199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-4853223419.2008286</v>
      </c>
      <c r="L4205" s="444">
        <f t="shared" ca="1" si="182"/>
        <v>-1169626844027.3999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-1169626844027.3999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-4873445183.4474993</v>
      </c>
      <c r="L4206" s="444">
        <f t="shared" ca="1" si="182"/>
        <v>-1174500289210.8474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-1174500289210.8474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-4893751205.0451975</v>
      </c>
      <c r="L4207" s="444">
        <f t="shared" ca="1" si="182"/>
        <v>-1179394040415.8926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-1179394040415.8926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-4914141835.0662193</v>
      </c>
      <c r="L4208" s="444">
        <f t="shared" ca="1" si="182"/>
        <v>-1184308182250.9587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-1184308182250.9587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-4934617426.045661</v>
      </c>
      <c r="L4209" s="444">
        <f t="shared" ca="1" si="182"/>
        <v>-1189242799677.0044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-1189242799677.0044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-4955178331.9875183</v>
      </c>
      <c r="L4210" s="444">
        <f t="shared" ca="1" si="182"/>
        <v>-1194197978008.9919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-1194197978008.9919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-4975824908.3708</v>
      </c>
      <c r="L4211" s="444">
        <f t="shared" ca="1" si="182"/>
        <v>-1199173802917.3628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-1199173802917.3628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-4996557512.1556778</v>
      </c>
      <c r="L4212" s="444">
        <f t="shared" ca="1" si="182"/>
        <v>-1204170360429.5186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-1204170360429.5186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-5017376501.7896605</v>
      </c>
      <c r="L4213" s="444">
        <f t="shared" ca="1" si="182"/>
        <v>-1209187736931.3081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-1209187736931.3081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-5038282237.2137833</v>
      </c>
      <c r="L4214" s="444">
        <f t="shared" ca="1" si="182"/>
        <v>-1214226019168.522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-1214226019168.522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-5059275079.8688412</v>
      </c>
      <c r="L4215" s="444">
        <f t="shared" ca="1" si="182"/>
        <v>-1219285294248.3909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-1219285294248.3909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-5080355392.7016287</v>
      </c>
      <c r="L4216" s="444">
        <f t="shared" ca="1" si="182"/>
        <v>-1224365649641.0925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-1224365649641.0925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-5101523540.1712189</v>
      </c>
      <c r="L4217" s="444">
        <f t="shared" ca="1" si="182"/>
        <v>-1229467173181.2637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-1229467173181.2637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-5122779888.2552652</v>
      </c>
      <c r="L4218" s="444">
        <f t="shared" ca="1" si="182"/>
        <v>-1234589953069.519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-1234589953069.519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-5144124804.4563293</v>
      </c>
      <c r="L4219" s="444">
        <f t="shared" ca="1" si="182"/>
        <v>-1239734077873.9753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-1239734077873.9753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-5165558657.8082304</v>
      </c>
      <c r="L4220" s="444">
        <f t="shared" ca="1" si="182"/>
        <v>-1244899636531.7837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-1244899636531.7837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-5187081818.882432</v>
      </c>
      <c r="L4221" s="444">
        <f t="shared" ca="1" si="182"/>
        <v>-1250086718350.666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-1250086718350.666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-5208694659.7944412</v>
      </c>
      <c r="L4222" s="444">
        <f t="shared" ca="1" si="182"/>
        <v>-1255295413010.4604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-1255295413010.4604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-5230397554.2102518</v>
      </c>
      <c r="L4223" s="444">
        <f t="shared" ca="1" si="182"/>
        <v>-1260525810564.6707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-1260525810564.6707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-5252190877.3527946</v>
      </c>
      <c r="L4224" s="444">
        <f t="shared" ca="1" si="182"/>
        <v>-1265778001442.0234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-1265778001442.0234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-5274075006.0084305</v>
      </c>
      <c r="L4225" s="444">
        <f t="shared" ca="1" si="182"/>
        <v>-1271052076448.032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-1271052076448.032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-5296050318.5334663</v>
      </c>
      <c r="L4226" s="444">
        <f t="shared" ca="1" si="182"/>
        <v>-1276348126766.5654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-1276348126766.5654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-5318117194.8606892</v>
      </c>
      <c r="L4227" s="444">
        <f t="shared" ca="1" si="182"/>
        <v>-1281666243961.426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-1281666243961.426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-5340276016.5059414</v>
      </c>
      <c r="L4228" s="444">
        <f t="shared" ca="1" si="182"/>
        <v>-1287006519977.9319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-1287006519977.9319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-5362527166.5747166</v>
      </c>
      <c r="L4229" s="444">
        <f t="shared" ca="1" si="182"/>
        <v>-1292369047144.5066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-1292369047144.5066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-5384871029.7687778</v>
      </c>
      <c r="L4230" s="444">
        <f t="shared" ca="1" si="182"/>
        <v>-1297753918174.2754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-1297753918174.2754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-5407307992.3928137</v>
      </c>
      <c r="L4231" s="444">
        <f t="shared" ca="1" si="182"/>
        <v>-1303161226166.6682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-1303161226166.6682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-5429838442.3611174</v>
      </c>
      <c r="L4232" s="444">
        <f t="shared" ca="1" si="182"/>
        <v>-1308591064609.0293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-1308591064609.0293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-5452462769.2042885</v>
      </c>
      <c r="L4233" s="444">
        <f t="shared" ca="1" si="182"/>
        <v>-1314043527378.2336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-1314043527378.2336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-5475181364.0759735</v>
      </c>
      <c r="L4234" s="444">
        <f t="shared" ca="1" si="182"/>
        <v>-1319518708742.3096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-1319518708742.3096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-5497994619.7596235</v>
      </c>
      <c r="L4235" s="444">
        <f t="shared" ca="1" si="182"/>
        <v>-1325016703362.0691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-1325016703362.0691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-5520902930.6752882</v>
      </c>
      <c r="L4236" s="444">
        <f t="shared" ca="1" si="182"/>
        <v>-1330537606292.7444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-1330537606292.7444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-5543906692.8864346</v>
      </c>
      <c r="L4237" s="444">
        <f t="shared" ca="1" si="182"/>
        <v>-1336081512985.6309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-1336081512985.6309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-5567006304.1067953</v>
      </c>
      <c r="L4238" s="444">
        <f t="shared" ca="1" si="182"/>
        <v>-1341648519289.7375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-1341648519289.7375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-5590202163.7072401</v>
      </c>
      <c r="L4239" s="444">
        <f t="shared" ca="1" si="182"/>
        <v>-1347238721453.4448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-1347238721453.4448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-5613494672.7226868</v>
      </c>
      <c r="L4240" s="444">
        <f t="shared" ca="1" si="182"/>
        <v>-1352852216126.1675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-1352852216126.1675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-5636884233.8590307</v>
      </c>
      <c r="L4241" s="444">
        <f t="shared" ca="1" si="182"/>
        <v>-1358489100360.0266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-1358489100360.0266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-5660371251.5001106</v>
      </c>
      <c r="L4242" s="444">
        <f t="shared" ca="1" si="182"/>
        <v>-1364149471611.5266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-1364149471611.5266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-5683956131.714694</v>
      </c>
      <c r="L4243" s="444">
        <f t="shared" ca="1" si="182"/>
        <v>-1369833427743.2412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-1369833427743.2412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-5707639282.263505</v>
      </c>
      <c r="L4244" s="444">
        <f t="shared" ca="1" si="182"/>
        <v>-1375541067025.5046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-1375541067025.5046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-5731421112.6062689</v>
      </c>
      <c r="L4245" s="444">
        <f t="shared" ca="1" si="182"/>
        <v>-1381272488138.1108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-1381272488138.1108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-5755302033.9087954</v>
      </c>
      <c r="L4246" s="444">
        <f t="shared" ca="1" si="182"/>
        <v>-1387027790172.0195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-1387027790172.0195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-5779282459.0500813</v>
      </c>
      <c r="L4247" s="444">
        <f t="shared" ca="1" si="182"/>
        <v>-1392807072631.0696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-1392807072631.0696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-5803362802.6294565</v>
      </c>
      <c r="L4248" s="444">
        <f t="shared" ca="1" si="182"/>
        <v>-1398610435433.699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-1398610435433.699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-5827543480.9737453</v>
      </c>
      <c r="L4249" s="444">
        <f t="shared" ca="1" si="182"/>
        <v>-1404437978914.6726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-1404437978914.6726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-5851824912.1444693</v>
      </c>
      <c r="L4250" s="444">
        <f t="shared" ca="1" si="182"/>
        <v>-1410289803826.8171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-1410289803826.8171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-5876207515.9450712</v>
      </c>
      <c r="L4251" s="444">
        <f t="shared" ca="1" si="182"/>
        <v>-1416166011342.7622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-1416166011342.7622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-5900691713.9281759</v>
      </c>
      <c r="L4252" s="444">
        <f t="shared" ca="1" si="182"/>
        <v>-1422066703056.6904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-1422066703056.6904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-5925277929.4028769</v>
      </c>
      <c r="L4253" s="444">
        <f t="shared" ca="1" si="182"/>
        <v>-1427991980986.0933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-1427991980986.0933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-5949966587.4420547</v>
      </c>
      <c r="L4254" s="444">
        <f t="shared" ca="1" si="182"/>
        <v>-1433941947573.5354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-1433941947573.5354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-5974758114.8897305</v>
      </c>
      <c r="L4255" s="444">
        <f t="shared" ca="1" si="182"/>
        <v>-1439916705688.425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-1439916705688.425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-5999652940.3684378</v>
      </c>
      <c r="L4256" s="444">
        <f t="shared" ca="1" si="182"/>
        <v>-1445916358628.7935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-1445916358628.7935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-6024651494.2866392</v>
      </c>
      <c r="L4257" s="444">
        <f t="shared" ca="1" si="182"/>
        <v>-1451941010123.0801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-1451941010123.0801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-6049754208.8461666</v>
      </c>
      <c r="L4258" s="444">
        <f t="shared" ca="1" si="182"/>
        <v>-1457990764331.9263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-1457990764331.9263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-6074961518.0496931</v>
      </c>
      <c r="L4259" s="444">
        <f t="shared" ca="1" si="182"/>
        <v>-1464065725849.9761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-1464065725849.9761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-6100273857.7082338</v>
      </c>
      <c r="L4260" s="444">
        <f t="shared" ca="1" si="182"/>
        <v>-1470165999707.6843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-1470165999707.6843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-6125691665.4486847</v>
      </c>
      <c r="L4261" s="444">
        <f t="shared" ca="1" si="182"/>
        <v>-1476291691373.1331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-1476291691373.1331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-6151215380.7213879</v>
      </c>
      <c r="L4262" s="444">
        <f t="shared" ca="1" si="182"/>
        <v>-1482442906753.8545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-1482442906753.8545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-6176845444.8077269</v>
      </c>
      <c r="L4263" s="444">
        <f t="shared" ca="1" si="182"/>
        <v>-1488619752198.6621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-1488619752198.6621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-6202582300.8277588</v>
      </c>
      <c r="L4264" s="444">
        <f t="shared" ca="1" si="182"/>
        <v>-1494822334499.4897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-1494822334499.4897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-6228426393.7478743</v>
      </c>
      <c r="L4265" s="444">
        <f t="shared" ca="1" si="182"/>
        <v>-1501050760893.2375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-1501050760893.2375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-6254378170.3884897</v>
      </c>
      <c r="L4266" s="444">
        <f t="shared" ca="1" si="182"/>
        <v>-1507305139063.626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-1507305139063.626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-6280438079.4317751</v>
      </c>
      <c r="L4267" s="444">
        <f t="shared" ca="1" si="182"/>
        <v>-1513585577143.0579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-1513585577143.0579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-6306606571.4294081</v>
      </c>
      <c r="L4268" s="444">
        <f t="shared" ca="1" si="182"/>
        <v>-1519892183714.4873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-1519892183714.4873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-6332884098.8103638</v>
      </c>
      <c r="L4269" s="444">
        <f t="shared" ca="1" si="182"/>
        <v>-1526225067813.2976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-1526225067813.2976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-6359271115.8887396</v>
      </c>
      <c r="L4270" s="444">
        <f t="shared" ca="1" si="182"/>
        <v>-1532584338929.1863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-1532584338929.1863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-6385768078.8716097</v>
      </c>
      <c r="L4271" s="444">
        <f t="shared" ca="1" si="182"/>
        <v>-1538970107008.0579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-1538970107008.0579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-6412375445.8669081</v>
      </c>
      <c r="L4272" s="444">
        <f t="shared" ca="1" si="182"/>
        <v>-1545382482453.9248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-1545382482453.9248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-6439093676.8913536</v>
      </c>
      <c r="L4273" s="444">
        <f t="shared" ca="1" si="182"/>
        <v>-1551821576130.8162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-1551821576130.8162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-6465923233.8784008</v>
      </c>
      <c r="L4274" s="444">
        <f t="shared" ca="1" si="182"/>
        <v>-1558287499364.6946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-1558287499364.6946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-6492864580.6862278</v>
      </c>
      <c r="L4275" s="444">
        <f t="shared" ca="1" si="182"/>
        <v>-1564780363945.3809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-1564780363945.3809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-6519918183.1057539</v>
      </c>
      <c r="L4276" s="444">
        <f t="shared" ca="1" si="182"/>
        <v>-1571300282128.4866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-1571300282128.4866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-6547084508.8686943</v>
      </c>
      <c r="L4277" s="444">
        <f t="shared" ca="1" si="182"/>
        <v>-1577847366637.3552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-1577847366637.3552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-6574364027.6556463</v>
      </c>
      <c r="L4278" s="444">
        <f t="shared" ca="1" si="182"/>
        <v>-1584421730665.011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-1584421730665.011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-6601757211.1042128</v>
      </c>
      <c r="L4279" s="444">
        <f t="shared" ca="1" si="182"/>
        <v>-1591023487876.1152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-1591023487876.1152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-6629264532.8171463</v>
      </c>
      <c r="L4280" s="444">
        <f t="shared" ca="1" si="182"/>
        <v>-1597652752408.9324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-1597652752408.9324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-6656886468.3705511</v>
      </c>
      <c r="L4281" s="444">
        <f t="shared" ca="1" si="182"/>
        <v>-1604309638877.303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-1604309638877.303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-6684623495.3220959</v>
      </c>
      <c r="L4282" s="444">
        <f t="shared" ca="1" si="182"/>
        <v>-1610994262372.625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-1610994262372.625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-6712476093.2192707</v>
      </c>
      <c r="L4283" s="444">
        <f t="shared" ca="1" si="182"/>
        <v>-1617706738465.8442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-1617706738465.8442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-6740444743.6076841</v>
      </c>
      <c r="L4284" s="444">
        <f t="shared" ca="1" si="182"/>
        <v>-1624447183209.4519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-1624447183209.4519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-6768529930.0393829</v>
      </c>
      <c r="L4285" s="444">
        <f t="shared" ca="1" si="182"/>
        <v>-1631215713139.4912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-1631215713139.4912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-6796732138.081213</v>
      </c>
      <c r="L4286" s="444">
        <f t="shared" ca="1" si="182"/>
        <v>-1638012445277.5725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-1638012445277.5725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-6825051855.3232183</v>
      </c>
      <c r="L4287" s="444">
        <f t="shared" ca="1" si="182"/>
        <v>-1644837497132.8958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-1644837497132.8958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-6853489571.3870659</v>
      </c>
      <c r="L4288" s="444">
        <f t="shared" ca="1" si="182"/>
        <v>-1651690986704.2827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-1651690986704.2827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-6882045777.9345112</v>
      </c>
      <c r="L4289" s="444">
        <f t="shared" ca="1" si="182"/>
        <v>-1658573032482.2173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-1658573032482.2173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-6910720968.6759052</v>
      </c>
      <c r="L4290" s="444">
        <f t="shared" ca="1" si="182"/>
        <v>-1665483753450.8933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-1665483753450.8933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-6939515639.3787222</v>
      </c>
      <c r="L4291" s="444">
        <f t="shared" ca="1" si="182"/>
        <v>-1672423269090.272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-1672423269090.272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-6968430287.876133</v>
      </c>
      <c r="L4292" s="444">
        <f t="shared" ca="1" si="182"/>
        <v>-1679391699378.1482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-1679391699378.1482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-6997465414.0756178</v>
      </c>
      <c r="L4293" s="444">
        <f t="shared" ca="1" si="182"/>
        <v>-1686389164792.2239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-1686389164792.2239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-7026621519.9675989</v>
      </c>
      <c r="L4294" s="444">
        <f t="shared" ca="1" si="182"/>
        <v>-1693415786312.1914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-1693415786312.1914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-7055899109.6341305</v>
      </c>
      <c r="L4295" s="444">
        <f t="shared" ca="1" si="182"/>
        <v>-1700471685421.8254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-1700471685421.8254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-7085298689.2576056</v>
      </c>
      <c r="L4296" s="444">
        <f t="shared" ca="1" si="182"/>
        <v>-1707556984111.083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-1707556984111.083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-7114820767.1295128</v>
      </c>
      <c r="L4297" s="444">
        <f t="shared" ca="1" si="182"/>
        <v>-1714671804878.2124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-1714671804878.2124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-7144465853.6592178</v>
      </c>
      <c r="L4298" s="444">
        <f t="shared" ca="1" si="182"/>
        <v>-1721816270731.8716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-1721816270731.8716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-7174234461.3827972</v>
      </c>
      <c r="L4299" s="444">
        <f t="shared" ca="1" si="182"/>
        <v>-1728990505193.2544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-1728990505193.2544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-7204127104.9718924</v>
      </c>
      <c r="L4300" s="444">
        <f t="shared" ca="1" si="182"/>
        <v>-1736194632298.2263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-1736194632298.2263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-7234144301.24261</v>
      </c>
      <c r="L4301" s="444">
        <f t="shared" ca="1" si="182"/>
        <v>-1743428776599.469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-1743428776599.469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-7264286569.1644554</v>
      </c>
      <c r="L4302" s="444">
        <f t="shared" ca="1" si="182"/>
        <v>-1750693063168.6335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-1750693063168.6335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-7294554429.8693066</v>
      </c>
      <c r="L4303" s="444">
        <f t="shared" ca="1" si="182"/>
        <v>-1757987617598.5029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-1757987617598.5029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-7324948406.660429</v>
      </c>
      <c r="L4304" s="444">
        <f t="shared" ca="1" si="182"/>
        <v>-1765312566005.1633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-1765312566005.1633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-7355469025.0215139</v>
      </c>
      <c r="L4305" s="444">
        <f t="shared" ca="1" si="182"/>
        <v>-1772668035030.1848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-1772668035030.1848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-7386116812.6257706</v>
      </c>
      <c r="L4306" s="444">
        <f t="shared" ca="1" si="182"/>
        <v>-1780054151842.8105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-1780054151842.8105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-7416892299.3450451</v>
      </c>
      <c r="L4307" s="444">
        <f t="shared" ca="1" si="182"/>
        <v>-1787471044142.1555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-1787471044142.1555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-7447796017.2589827</v>
      </c>
      <c r="L4308" s="444">
        <f t="shared" ca="1" si="182"/>
        <v>-1794918840159.4146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-1794918840159.4146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-7478828500.6642275</v>
      </c>
      <c r="L4309" s="444">
        <f t="shared" ca="1" si="182"/>
        <v>-1802397668660.0789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-1802397668660.0789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-7509990286.083663</v>
      </c>
      <c r="L4310" s="444">
        <f t="shared" ca="1" si="182"/>
        <v>-1809907658946.1626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-1809907658946.1626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-7541281912.2756777</v>
      </c>
      <c r="L4311" s="444">
        <f t="shared" ca="1" si="182"/>
        <v>-1817448940858.4382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-1817448940858.4382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-7572703920.2434921</v>
      </c>
      <c r="L4312" s="444">
        <f t="shared" ca="1" si="182"/>
        <v>-1825021644778.6816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-1825021644778.6816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-7604256853.2445068</v>
      </c>
      <c r="L4313" s="444">
        <f t="shared" ca="1" si="182"/>
        <v>-1832625901631.9263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-1832625901631.9263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-7635941256.7996931</v>
      </c>
      <c r="L4314" s="444">
        <f t="shared" ca="1" si="182"/>
        <v>-1840261842888.7261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-1840261842888.7261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-7667757678.7030249</v>
      </c>
      <c r="L4315" s="444">
        <f t="shared" ca="1" si="182"/>
        <v>-1847929600567.4292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-1847929600567.4292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-7699706669.0309553</v>
      </c>
      <c r="L4316" s="444">
        <f t="shared" ca="1" si="182"/>
        <v>-1855629307236.4602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-1855629307236.4602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-7731788780.1519175</v>
      </c>
      <c r="L4317" s="444">
        <f t="shared" ca="1" si="182"/>
        <v>-1863361096016.6121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-1863361096016.6121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-7764004566.7358837</v>
      </c>
      <c r="L4318" s="444">
        <f t="shared" ca="1" si="182"/>
        <v>-1871125100583.3479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-1871125100583.3479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-7796354585.7639494</v>
      </c>
      <c r="L4319" s="444">
        <f t="shared" ca="1" si="182"/>
        <v>-1878921455169.1118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-1878921455169.1118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-7828839396.5379658</v>
      </c>
      <c r="L4320" s="444">
        <f t="shared" ca="1" si="182"/>
        <v>-1886750294565.6499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-1886750294565.6499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-7861459560.6902075</v>
      </c>
      <c r="L4321" s="444">
        <f t="shared" ca="1" si="182"/>
        <v>-1894611754126.3401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-1894611754126.3401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-7894215642.1930838</v>
      </c>
      <c r="L4322" s="444">
        <f t="shared" ca="1" si="182"/>
        <v>-1902505969768.5332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-1902505969768.5332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-7927108207.3688879</v>
      </c>
      <c r="L4323" s="444">
        <f t="shared" ca="1" si="182"/>
        <v>-1910433077975.9021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-1910433077975.9021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-7960137824.8995905</v>
      </c>
      <c r="L4324" s="444">
        <f t="shared" ca="1" si="182"/>
        <v>-1918393215800.8018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-1918393215800.8018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-7993305065.8366737</v>
      </c>
      <c r="L4325" s="444">
        <f t="shared" ca="1" si="182"/>
        <v>-1926386520866.6384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-1926386520866.6384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-8026610503.6109924</v>
      </c>
      <c r="L4326" s="444">
        <f t="shared" ca="1" si="182"/>
        <v>-1934413131370.2495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-1934413131370.2495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-8060054714.0427055</v>
      </c>
      <c r="L4327" s="444">
        <f t="shared" ca="1" si="182"/>
        <v>-1942473186084.2922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-1942473186084.2922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-8093638275.3512173</v>
      </c>
      <c r="L4328" s="444">
        <f t="shared" ca="1" si="182"/>
        <v>-1950566824359.6436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-1950566824359.6436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-8127361768.1651812</v>
      </c>
      <c r="L4329" s="444">
        <f t="shared" ca="1" si="182"/>
        <v>-1958694186127.8088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-1958694186127.8088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-8161225775.5325356</v>
      </c>
      <c r="L4330" s="444">
        <f t="shared" ca="1" si="182"/>
        <v>-1966855411903.3413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-1966855411903.3413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-8195230882.9305887</v>
      </c>
      <c r="L4331" s="444">
        <f t="shared" ca="1" si="182"/>
        <v>-1975050642786.272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-1975050642786.272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-8229377678.2761335</v>
      </c>
      <c r="L4332" s="444">
        <f t="shared" ca="1" si="182"/>
        <v>-1983280020464.5481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-1983280020464.5481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-8263666751.9356165</v>
      </c>
      <c r="L4333" s="444">
        <f t="shared" ca="1" si="182"/>
        <v>-1991543687216.4836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-1991543687216.4836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-8298098696.7353487</v>
      </c>
      <c r="L4334" s="444">
        <f t="shared" ca="1" si="182"/>
        <v>-1999841785913.219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-1999841785913.219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-8332674107.9717455</v>
      </c>
      <c r="L4335" s="444">
        <f t="shared" ca="1" si="182"/>
        <v>-2008174460021.1907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-2008174460021.1907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-8367393583.421629</v>
      </c>
      <c r="L4336" s="444">
        <f t="shared" ca="1" si="182"/>
        <v>-2016541853604.6123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-2016541853604.6123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-8402257723.3525524</v>
      </c>
      <c r="L4337" s="444">
        <f t="shared" ca="1" si="182"/>
        <v>-2024944111327.9648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-2024944111327.9648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-8437267130.533186</v>
      </c>
      <c r="L4338" s="444">
        <f t="shared" ca="1" si="182"/>
        <v>-2033381378458.498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-2033381378458.498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-8472422410.2437429</v>
      </c>
      <c r="L4339" s="444">
        <f t="shared" ca="1" si="182"/>
        <v>-2041853800868.7417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-2041853800868.7417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-8507724170.2864237</v>
      </c>
      <c r="L4340" s="444">
        <f t="shared" ca="1" si="182"/>
        <v>-2050361525039.0281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-2050361525039.0281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-8543173020.9959497</v>
      </c>
      <c r="L4341" s="444">
        <f t="shared" ca="1" si="182"/>
        <v>-2058904698060.0239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-2058904698060.0239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-8578769575.2501001</v>
      </c>
      <c r="L4342" s="444">
        <f t="shared" ca="1" si="182"/>
        <v>-2067483467635.2739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-2067483467635.2739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-8614514448.4803085</v>
      </c>
      <c r="L4343" s="444">
        <f t="shared" ref="L4343:L4597" ca="1" si="187">I4343-J4343+K4343</f>
        <v>-2076097982083.7542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-2076097982083.7542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-8650408258.6823082</v>
      </c>
      <c r="L4344" s="444">
        <f t="shared" ca="1" si="187"/>
        <v>-2084748390342.4365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-2084748390342.4365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-8686451626.4268188</v>
      </c>
      <c r="L4345" s="444">
        <f t="shared" ca="1" si="187"/>
        <v>-2093434841968.8633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-2093434841968.8633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-8722645174.8702641</v>
      </c>
      <c r="L4346" s="444">
        <f t="shared" ca="1" si="187"/>
        <v>-2102157487143.7336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-2102157487143.7336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-8758989529.7655563</v>
      </c>
      <c r="L4347" s="444">
        <f t="shared" ca="1" si="187"/>
        <v>-2110916476673.4993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-2110916476673.4993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-8795485319.4729137</v>
      </c>
      <c r="L4348" s="444">
        <f t="shared" ca="1" si="187"/>
        <v>-2119711961992.9722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-2119711961992.9722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-8832133174.9707165</v>
      </c>
      <c r="L4349" s="444">
        <f t="shared" ca="1" si="187"/>
        <v>-2128544095167.9429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-2128544095167.9429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-8868933729.8664284</v>
      </c>
      <c r="L4350" s="444">
        <f t="shared" ca="1" si="187"/>
        <v>-2137413028897.8093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-2137413028897.8093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-8905887620.4075375</v>
      </c>
      <c r="L4351" s="444">
        <f t="shared" ca="1" si="187"/>
        <v>-2146318916518.2168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-2146318916518.2168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-8942995485.492569</v>
      </c>
      <c r="L4352" s="444">
        <f t="shared" ca="1" si="187"/>
        <v>-2155261912003.7095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-2155261912003.7095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-8980257966.6821232</v>
      </c>
      <c r="L4353" s="444">
        <f t="shared" ca="1" si="187"/>
        <v>-2164242169970.3916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-2164242169970.3916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-9017675708.2099648</v>
      </c>
      <c r="L4354" s="444">
        <f t="shared" ca="1" si="187"/>
        <v>-2173259845678.6016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-2173259845678.6016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-9055249356.994173</v>
      </c>
      <c r="L4355" s="444">
        <f t="shared" ca="1" si="187"/>
        <v>-2182315095035.5957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-2182315095035.5957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-9092979562.6483154</v>
      </c>
      <c r="L4356" s="444">
        <f t="shared" ca="1" si="187"/>
        <v>-2191408074598.2441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-2191408074598.2441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-9130866977.4926834</v>
      </c>
      <c r="L4357" s="444">
        <f t="shared" ca="1" si="187"/>
        <v>-2200538941575.7368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-2200538941575.7368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-9168912256.5655708</v>
      </c>
      <c r="L4358" s="444">
        <f t="shared" ca="1" si="187"/>
        <v>-2209707853832.3022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-2209707853832.3022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-9207116057.6345921</v>
      </c>
      <c r="L4359" s="444">
        <f t="shared" ca="1" si="187"/>
        <v>-2218914969889.937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-2218914969889.937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-9245479041.2080708</v>
      </c>
      <c r="L4360" s="444">
        <f t="shared" ca="1" si="187"/>
        <v>-2228160448931.145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-2228160448931.145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-9284001870.5464382</v>
      </c>
      <c r="L4361" s="444">
        <f t="shared" ca="1" si="187"/>
        <v>-2237444450801.6914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-2237444450801.6914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-9322685211.6737137</v>
      </c>
      <c r="L4362" s="444">
        <f t="shared" ca="1" si="187"/>
        <v>-2246767136013.3652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-2246767136013.3652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-9361529733.3890209</v>
      </c>
      <c r="L4363" s="444">
        <f t="shared" ca="1" si="187"/>
        <v>-2256128665746.7544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-2256128665746.7544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-9400536107.2781429</v>
      </c>
      <c r="L4364" s="444">
        <f t="shared" ca="1" si="187"/>
        <v>-2265529201854.0327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-2265529201854.0327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-9439705007.7251358</v>
      </c>
      <c r="L4365" s="444">
        <f t="shared" ca="1" si="187"/>
        <v>-2274968906861.7578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-2274968906861.7578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-9479037111.9239902</v>
      </c>
      <c r="L4366" s="444">
        <f t="shared" ca="1" si="187"/>
        <v>-2284447943973.6816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-2284447943973.6816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-9518533099.8903408</v>
      </c>
      <c r="L4367" s="444">
        <f t="shared" ca="1" si="187"/>
        <v>-2293966477073.5718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-2293966477073.5718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-9558193654.4732151</v>
      </c>
      <c r="L4368" s="444">
        <f t="shared" ca="1" si="187"/>
        <v>-2303524670728.0449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-2303524670728.0449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-9598019461.3668537</v>
      </c>
      <c r="L4369" s="444">
        <f t="shared" ca="1" si="187"/>
        <v>-2313122690189.4116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-2313122690189.4116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-9638011209.1225491</v>
      </c>
      <c r="L4370" s="444">
        <f t="shared" ca="1" si="187"/>
        <v>-2322760701398.5342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-2322760701398.5342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-9678169589.1605587</v>
      </c>
      <c r="L4371" s="444">
        <f t="shared" ca="1" si="187"/>
        <v>-2332438870987.6948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-2332438870987.6948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-9718495295.7820625</v>
      </c>
      <c r="L4372" s="444">
        <f t="shared" ca="1" si="187"/>
        <v>-2342157366283.4771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-2342157366283.4771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-9758989026.1811543</v>
      </c>
      <c r="L4373" s="444">
        <f t="shared" ca="1" si="187"/>
        <v>-2351916355309.6582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-2351916355309.6582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-9799651480.4569092</v>
      </c>
      <c r="L4374" s="444">
        <f t="shared" ca="1" si="187"/>
        <v>-2361716006790.1152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-2361716006790.1152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-9840483361.6254807</v>
      </c>
      <c r="L4375" s="444">
        <f t="shared" ca="1" si="187"/>
        <v>-2371556490151.7407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-2371556490151.7407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-9881485375.6322536</v>
      </c>
      <c r="L4376" s="444">
        <f t="shared" ca="1" si="187"/>
        <v>-2381437975527.373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-2381437975527.373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-9922658231.3640537</v>
      </c>
      <c r="L4377" s="444">
        <f t="shared" ca="1" si="187"/>
        <v>-2391360633758.7373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-2391360633758.7373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-9964002640.6614056</v>
      </c>
      <c r="L4378" s="444">
        <f t="shared" ca="1" si="187"/>
        <v>-2401324636399.3989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-2401324636399.3989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-10005519318.33083</v>
      </c>
      <c r="L4379" s="444">
        <f t="shared" ca="1" si="187"/>
        <v>-2411330155717.73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-2411330155717.73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-10047208982.157207</v>
      </c>
      <c r="L4380" s="444">
        <f t="shared" ca="1" si="187"/>
        <v>-2421377364699.8872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-2421377364699.8872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-10089072352.916197</v>
      </c>
      <c r="L4381" s="444">
        <f t="shared" ca="1" si="187"/>
        <v>-2431466437052.8032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-2431466437052.8032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-10131110154.386681</v>
      </c>
      <c r="L4382" s="444">
        <f t="shared" ca="1" si="187"/>
        <v>-2441597547207.1899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-2441597547207.1899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-10173323113.363291</v>
      </c>
      <c r="L4383" s="444">
        <f t="shared" ca="1" si="187"/>
        <v>-2451770870320.5532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-2451770870320.5532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-10215711959.668972</v>
      </c>
      <c r="L4384" s="444">
        <f t="shared" ca="1" si="187"/>
        <v>-2461986582280.2222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-2461986582280.2222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-10258277426.167593</v>
      </c>
      <c r="L4385" s="444">
        <f t="shared" ca="1" si="187"/>
        <v>-2472244859706.3896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-2472244859706.3896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-10301020248.776623</v>
      </c>
      <c r="L4386" s="444">
        <f t="shared" ca="1" si="187"/>
        <v>-2482545879955.1665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-2482545879955.1665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-10343941166.47986</v>
      </c>
      <c r="L4387" s="444">
        <f t="shared" ca="1" si="187"/>
        <v>-2492889821121.6465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-2492889821121.6465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-10387040921.340193</v>
      </c>
      <c r="L4388" s="444">
        <f t="shared" ca="1" si="187"/>
        <v>-2503276862042.9868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-2503276862042.9868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-10430320258.512445</v>
      </c>
      <c r="L4389" s="444">
        <f t="shared" ca="1" si="187"/>
        <v>-2513707182301.499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-2513707182301.499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-10473779926.256247</v>
      </c>
      <c r="L4390" s="444">
        <f t="shared" ca="1" si="187"/>
        <v>-2524180962227.7554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-2524180962227.7554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-10517420675.94898</v>
      </c>
      <c r="L4391" s="444">
        <f t="shared" ca="1" si="187"/>
        <v>-2534698382903.7046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-2534698382903.7046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-10561243262.098768</v>
      </c>
      <c r="L4392" s="444">
        <f t="shared" ca="1" si="187"/>
        <v>-2545259626165.8032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-2545259626165.8032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-10605248442.357513</v>
      </c>
      <c r="L4393" s="444">
        <f t="shared" ca="1" si="187"/>
        <v>-2555864874608.1606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-2555864874608.1606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-10649436977.534002</v>
      </c>
      <c r="L4394" s="444">
        <f t="shared" ca="1" si="187"/>
        <v>-2566514311585.6948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-2566514311585.6948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-10693809631.607061</v>
      </c>
      <c r="L4395" s="444">
        <f t="shared" ca="1" si="187"/>
        <v>-2577208121217.3018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-2577208121217.3018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-10738367171.738758</v>
      </c>
      <c r="L4396" s="444">
        <f t="shared" ca="1" si="187"/>
        <v>-2587946488389.0405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-2587946488389.0405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-10783110368.287668</v>
      </c>
      <c r="L4397" s="444">
        <f t="shared" ca="1" si="187"/>
        <v>-2598729598757.3281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-2598729598757.3281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-10828039994.822201</v>
      </c>
      <c r="L4398" s="444">
        <f t="shared" ca="1" si="187"/>
        <v>-2609557638752.1504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-2609557638752.1504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-10873156828.133961</v>
      </c>
      <c r="L4399" s="444">
        <f t="shared" ca="1" si="187"/>
        <v>-2620430795580.2842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-2620430795580.2842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-10918461648.251184</v>
      </c>
      <c r="L4400" s="444">
        <f t="shared" ca="1" si="187"/>
        <v>-2631349257228.5352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-2631349257228.5352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-10963955238.45223</v>
      </c>
      <c r="L4401" s="444">
        <f t="shared" ca="1" si="187"/>
        <v>-2642313212466.9873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-2642313212466.9873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-11009638385.279114</v>
      </c>
      <c r="L4402" s="444">
        <f t="shared" ca="1" si="187"/>
        <v>-2653322850852.2666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-2653322850852.2666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-11055511878.551111</v>
      </c>
      <c r="L4403" s="444">
        <f t="shared" ca="1" si="187"/>
        <v>-2664378362730.8179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-2664378362730.8179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-11101576511.378408</v>
      </c>
      <c r="L4404" s="444">
        <f t="shared" ca="1" si="187"/>
        <v>-2675479939242.1963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-2675479939242.1963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-11147833080.175817</v>
      </c>
      <c r="L4405" s="444">
        <f t="shared" ca="1" si="187"/>
        <v>-2686627772322.3721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-2686627772322.3721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-11194282384.67655</v>
      </c>
      <c r="L4406" s="444">
        <f t="shared" ca="1" si="187"/>
        <v>-2697822054707.0488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-2697822054707.0488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-11240925227.946037</v>
      </c>
      <c r="L4407" s="444">
        <f t="shared" ca="1" si="187"/>
        <v>-2709062979934.9946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-2709062979934.9946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-11287762416.395811</v>
      </c>
      <c r="L4408" s="444">
        <f t="shared" ca="1" si="187"/>
        <v>-2720350742351.3906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-2720350742351.3906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-11334794759.797461</v>
      </c>
      <c r="L4409" s="444">
        <f t="shared" ca="1" si="187"/>
        <v>-2731685537111.188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-2731685537111.188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-11382023071.296616</v>
      </c>
      <c r="L4410" s="444">
        <f t="shared" ca="1" si="187"/>
        <v>-2743067560182.4844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-2743067560182.4844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-11429448167.427017</v>
      </c>
      <c r="L4411" s="444">
        <f t="shared" ca="1" si="187"/>
        <v>-2754497008349.9116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-2754497008349.9116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-11477070868.124632</v>
      </c>
      <c r="L4412" s="444">
        <f t="shared" ca="1" si="187"/>
        <v>-2765974079218.0361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-2765974079218.0361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-11524891996.741817</v>
      </c>
      <c r="L4413" s="444">
        <f t="shared" ca="1" si="187"/>
        <v>-2777498971214.7778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-2777498971214.7778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-11572912380.061575</v>
      </c>
      <c r="L4414" s="444">
        <f t="shared" ca="1" si="187"/>
        <v>-2789071883594.8394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-2789071883594.8394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-11621132848.311831</v>
      </c>
      <c r="L4415" s="444">
        <f t="shared" ca="1" si="187"/>
        <v>-2800693016443.1514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-2800693016443.1514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-11669554235.179798</v>
      </c>
      <c r="L4416" s="444">
        <f t="shared" ca="1" si="187"/>
        <v>-2812362570678.3311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-2812362570678.3311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-11718177377.82638</v>
      </c>
      <c r="L4417" s="444">
        <f t="shared" ca="1" si="187"/>
        <v>-2824080748056.1572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-2824080748056.1572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-11767003116.900656</v>
      </c>
      <c r="L4418" s="444">
        <f t="shared" ca="1" si="187"/>
        <v>-2835847751173.0581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-2835847751173.0581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-11816032296.554409</v>
      </c>
      <c r="L4419" s="444">
        <f t="shared" ca="1" si="187"/>
        <v>-2847663783469.6123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-2847663783469.6123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-11865265764.456718</v>
      </c>
      <c r="L4420" s="444">
        <f t="shared" ca="1" si="187"/>
        <v>-2859529049234.0688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-2859529049234.0688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-11914704371.80862</v>
      </c>
      <c r="L4421" s="444">
        <f t="shared" ca="1" si="187"/>
        <v>-2871443753605.8774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-2871443753605.8774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-11964348973.357822</v>
      </c>
      <c r="L4422" s="444">
        <f t="shared" ca="1" si="187"/>
        <v>-2883408102579.2354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-2883408102579.2354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-12014200427.413481</v>
      </c>
      <c r="L4423" s="444">
        <f t="shared" ca="1" si="187"/>
        <v>-2895422303006.6489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-2895422303006.6489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-12064259595.861036</v>
      </c>
      <c r="L4424" s="444">
        <f t="shared" ca="1" si="187"/>
        <v>-2907486562602.5098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-2907486562602.5098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-12114527344.177124</v>
      </c>
      <c r="L4425" s="444">
        <f t="shared" ca="1" si="187"/>
        <v>-2919601089946.687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-2919601089946.687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-12165004541.444529</v>
      </c>
      <c r="L4426" s="444">
        <f t="shared" ca="1" si="187"/>
        <v>-2931766094488.1313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-2931766094488.1313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-12215692060.367214</v>
      </c>
      <c r="L4427" s="444">
        <f t="shared" ca="1" si="187"/>
        <v>-2943981786548.4985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-2943981786548.4985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-12266590777.28541</v>
      </c>
      <c r="L4428" s="444">
        <f t="shared" ca="1" si="187"/>
        <v>-2956248377325.7842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-2956248377325.7842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-12317701572.190767</v>
      </c>
      <c r="L4429" s="444">
        <f t="shared" ca="1" si="187"/>
        <v>-2968566078897.9751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-2968566078897.9751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-12369025328.741562</v>
      </c>
      <c r="L4430" s="444">
        <f t="shared" ca="1" si="187"/>
        <v>-2980935104226.7168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-2980935104226.7168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-12420562934.277987</v>
      </c>
      <c r="L4431" s="444">
        <f t="shared" ca="1" si="187"/>
        <v>-2993355667160.9946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-2993355667160.9946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-12472315279.837477</v>
      </c>
      <c r="L4432" s="444">
        <f t="shared" ca="1" si="187"/>
        <v>-3005827982440.832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-3005827982440.832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-12524283260.170134</v>
      </c>
      <c r="L4433" s="444">
        <f t="shared" ca="1" si="187"/>
        <v>-3018352265701.002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-3018352265701.002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-12576467773.754175</v>
      </c>
      <c r="L4434" s="444">
        <f t="shared" ca="1" si="187"/>
        <v>-3030928733474.7563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-3030928733474.7563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-12628869722.811485</v>
      </c>
      <c r="L4435" s="444">
        <f t="shared" ca="1" si="187"/>
        <v>-3043557603197.5679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-3043557603197.5679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-12681490013.3232</v>
      </c>
      <c r="L4436" s="444">
        <f t="shared" ca="1" si="187"/>
        <v>-3056239093210.8911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-3056239093210.8911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-12734329555.04538</v>
      </c>
      <c r="L4437" s="444">
        <f t="shared" ca="1" si="187"/>
        <v>-3068973422765.9365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-3068973422765.9365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-12787389261.524734</v>
      </c>
      <c r="L4438" s="444">
        <f t="shared" ca="1" si="187"/>
        <v>-3081760812027.4614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-3081760812027.4614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-12840670050.114422</v>
      </c>
      <c r="L4439" s="444">
        <f t="shared" ca="1" si="187"/>
        <v>-3094601482077.5757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-3094601482077.5757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-12894172841.989899</v>
      </c>
      <c r="L4440" s="444">
        <f t="shared" ca="1" si="187"/>
        <v>-3107495654919.5654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-3107495654919.5654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-12947898562.164856</v>
      </c>
      <c r="L4441" s="444">
        <f t="shared" ca="1" si="187"/>
        <v>-3120443553481.7305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-3120443553481.7305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-13001848139.50721</v>
      </c>
      <c r="L4442" s="444">
        <f t="shared" ca="1" si="187"/>
        <v>-3133445401621.2378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-3133445401621.2378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-13056022506.755157</v>
      </c>
      <c r="L4443" s="444">
        <f t="shared" ca="1" si="187"/>
        <v>-3146501424127.9932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-3146501424127.9932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-13110422600.533304</v>
      </c>
      <c r="L4444" s="444">
        <f t="shared" ca="1" si="187"/>
        <v>-3159611846728.5264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-3159611846728.5264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-13165049361.36886</v>
      </c>
      <c r="L4445" s="444">
        <f t="shared" ca="1" si="187"/>
        <v>-3172776896089.895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-3172776896089.895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-13219903733.707895</v>
      </c>
      <c r="L4446" s="444">
        <f t="shared" ca="1" si="187"/>
        <v>-3185996799823.603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-3185996799823.603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-13274986665.931679</v>
      </c>
      <c r="L4447" s="444">
        <f t="shared" ca="1" si="187"/>
        <v>-3199271786489.5347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-3199271786489.5347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-13330299110.37306</v>
      </c>
      <c r="L4448" s="444">
        <f t="shared" ca="1" si="187"/>
        <v>-3212602085599.9077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-3212602085599.9077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-13385842023.332949</v>
      </c>
      <c r="L4449" s="444">
        <f t="shared" ca="1" si="187"/>
        <v>-3225987927623.2407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-3225987927623.2407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-13441616365.096836</v>
      </c>
      <c r="L4450" s="444">
        <f t="shared" ca="1" si="187"/>
        <v>-3239429543988.3374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-3239429543988.3374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-13497623099.951406</v>
      </c>
      <c r="L4451" s="444">
        <f t="shared" ca="1" si="187"/>
        <v>-3252927167088.2886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-3252927167088.2886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-13553863196.201202</v>
      </c>
      <c r="L4452" s="444">
        <f t="shared" ca="1" si="187"/>
        <v>-3266481030284.4897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-3266481030284.4897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-13610337626.185373</v>
      </c>
      <c r="L4453" s="444">
        <f t="shared" ca="1" si="187"/>
        <v>-3280091367910.6753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-3280091367910.6753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-13667047366.294479</v>
      </c>
      <c r="L4454" s="444">
        <f t="shared" ca="1" si="187"/>
        <v>-3293758415276.9697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-3293758415276.9697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-13723993396.987373</v>
      </c>
      <c r="L4455" s="444">
        <f t="shared" ca="1" si="187"/>
        <v>-3307482408673.957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-3307482408673.957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-13781176702.808153</v>
      </c>
      <c r="L4456" s="444">
        <f t="shared" ca="1" si="187"/>
        <v>-3321263585376.7651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-3321263585376.7651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-13838598272.403189</v>
      </c>
      <c r="L4457" s="444">
        <f t="shared" ca="1" si="187"/>
        <v>-3335102183649.1685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-3335102183649.1685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-13896259098.538202</v>
      </c>
      <c r="L4458" s="444">
        <f t="shared" ca="1" si="187"/>
        <v>-3348998442747.7065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-3348998442747.7065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-13954160178.115444</v>
      </c>
      <c r="L4459" s="444">
        <f t="shared" ca="1" si="187"/>
        <v>-3362952602925.8218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-3362952602925.8218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-14012302512.190924</v>
      </c>
      <c r="L4460" s="444">
        <f t="shared" ca="1" si="187"/>
        <v>-3376964905438.0127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-3376964905438.0127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-14070687105.99172</v>
      </c>
      <c r="L4461" s="444">
        <f t="shared" ca="1" si="187"/>
        <v>-3391035592544.0044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-3391035592544.0044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-14129314968.933352</v>
      </c>
      <c r="L4462" s="444">
        <f t="shared" ca="1" si="187"/>
        <v>-3405164907512.938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-3405164907512.938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-14188187114.637241</v>
      </c>
      <c r="L4463" s="444">
        <f t="shared" ca="1" si="187"/>
        <v>-3419353094627.5752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-3419353094627.5752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-14247304560.948229</v>
      </c>
      <c r="L4464" s="444">
        <f t="shared" ca="1" si="187"/>
        <v>-3433600399188.5234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-3433600399188.5234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-14306668329.952183</v>
      </c>
      <c r="L4465" s="444">
        <f t="shared" ca="1" si="187"/>
        <v>-3447907067518.4756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-3447907067518.4756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-14366279447.993647</v>
      </c>
      <c r="L4466" s="444">
        <f t="shared" ca="1" si="187"/>
        <v>-3462273346966.4692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-3462273346966.4692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-14426138945.693621</v>
      </c>
      <c r="L4467" s="444">
        <f t="shared" ca="1" si="187"/>
        <v>-3476699485912.1631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-3476699485912.1631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-14486247857.967344</v>
      </c>
      <c r="L4468" s="444">
        <f t="shared" ca="1" si="187"/>
        <v>-3491185733770.1304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-3491185733770.1304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-14546607224.04221</v>
      </c>
      <c r="L4469" s="444">
        <f t="shared" ca="1" si="187"/>
        <v>-3505732340994.1724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-3505732340994.1724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-14607218087.475718</v>
      </c>
      <c r="L4470" s="444">
        <f t="shared" ca="1" si="187"/>
        <v>-3520339559081.6479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-3520339559081.6479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-14668081496.173534</v>
      </c>
      <c r="L4471" s="444">
        <f t="shared" ca="1" si="187"/>
        <v>-3535007640577.8213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-3535007640577.8213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-14729198502.407589</v>
      </c>
      <c r="L4472" s="444">
        <f t="shared" ca="1" si="187"/>
        <v>-3549736839080.229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-3549736839080.229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-14790570162.834288</v>
      </c>
      <c r="L4473" s="444">
        <f t="shared" ca="1" si="187"/>
        <v>-3564527409243.0635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-3564527409243.0635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-14852197538.512762</v>
      </c>
      <c r="L4474" s="444">
        <f t="shared" ca="1" si="187"/>
        <v>-3579379606781.5762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-3579379606781.5762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-14914081694.923231</v>
      </c>
      <c r="L4475" s="444">
        <f t="shared" ca="1" si="187"/>
        <v>-3594293688476.4995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-3594293688476.4995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-14976223701.985415</v>
      </c>
      <c r="L4476" s="444">
        <f t="shared" ca="1" si="187"/>
        <v>-3609269912178.4849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-3609269912178.4849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-15038624634.077019</v>
      </c>
      <c r="L4477" s="444">
        <f t="shared" ca="1" si="187"/>
        <v>-3624308536812.562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-3624308536812.562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-15101285570.052343</v>
      </c>
      <c r="L4478" s="444">
        <f t="shared" ca="1" si="187"/>
        <v>-3639409822382.6143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-3639409822382.6143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-15164207593.260893</v>
      </c>
      <c r="L4479" s="444">
        <f t="shared" ca="1" si="187"/>
        <v>-3654574029975.875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-3654574029975.875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-15227391791.566145</v>
      </c>
      <c r="L4480" s="444">
        <f t="shared" ca="1" si="187"/>
        <v>-3669801421767.4409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-3669801421767.4409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-15290839257.36434</v>
      </c>
      <c r="L4481" s="444">
        <f t="shared" ca="1" si="187"/>
        <v>-3685092261024.8052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-3685092261024.8052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-15354551087.603355</v>
      </c>
      <c r="L4482" s="444">
        <f t="shared" ca="1" si="187"/>
        <v>-3700446812112.4087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-3700446812112.4087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-15418528383.801704</v>
      </c>
      <c r="L4483" s="444">
        <f t="shared" ca="1" si="187"/>
        <v>-3715865340496.2104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-3715865340496.2104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-15482772252.067541</v>
      </c>
      <c r="L4484" s="444">
        <f t="shared" ca="1" si="187"/>
        <v>-3731348112748.2778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-3731348112748.2778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-15547283803.117823</v>
      </c>
      <c r="L4485" s="444">
        <f t="shared" ca="1" si="187"/>
        <v>-3746895396551.3955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-3746895396551.3955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-15612064152.297482</v>
      </c>
      <c r="L4486" s="444">
        <f t="shared" ca="1" si="187"/>
        <v>-3762507460703.6929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-3762507460703.6929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-15677114419.598721</v>
      </c>
      <c r="L4487" s="444">
        <f t="shared" ca="1" si="187"/>
        <v>-3778184575123.2915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-3778184575123.2915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-15742435729.68038</v>
      </c>
      <c r="L4488" s="444">
        <f t="shared" ca="1" si="187"/>
        <v>-3793927010852.9717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-3793927010852.9717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-15808029211.887384</v>
      </c>
      <c r="L4489" s="444">
        <f t="shared" ca="1" si="187"/>
        <v>-3809735040064.8589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-3809735040064.8589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-15873896000.270245</v>
      </c>
      <c r="L4490" s="444">
        <f t="shared" ca="1" si="187"/>
        <v>-3825608936065.1289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-3825608936065.1289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-15940037233.604704</v>
      </c>
      <c r="L4491" s="444">
        <f t="shared" ca="1" si="187"/>
        <v>-3841548973298.7334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-3841548973298.7334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-16006454055.411388</v>
      </c>
      <c r="L4492" s="444">
        <f t="shared" ca="1" si="187"/>
        <v>-3857555427354.145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-3857555427354.145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-16073147613.975607</v>
      </c>
      <c r="L4493" s="444">
        <f t="shared" ca="1" si="187"/>
        <v>-3873628574968.1206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-3873628574968.1206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-16140119062.367168</v>
      </c>
      <c r="L4494" s="444">
        <f t="shared" ca="1" si="187"/>
        <v>-3889768694030.4878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-3889768694030.4878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-16207369558.460367</v>
      </c>
      <c r="L4495" s="444">
        <f t="shared" ca="1" si="187"/>
        <v>-3905976063588.9482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-3905976063588.9482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-16274900264.953951</v>
      </c>
      <c r="L4496" s="444">
        <f t="shared" ca="1" si="187"/>
        <v>-3922250963853.9023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-3922250963853.9023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-16342712349.39126</v>
      </c>
      <c r="L4497" s="444">
        <f t="shared" ca="1" si="187"/>
        <v>-3938593676203.2935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-3938593676203.2935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-16410806984.180389</v>
      </c>
      <c r="L4498" s="444">
        <f t="shared" ca="1" si="187"/>
        <v>-3955004483187.4736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-3955004483187.4736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-16479185346.614471</v>
      </c>
      <c r="L4499" s="444">
        <f t="shared" ca="1" si="187"/>
        <v>-3971483668534.0879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-3971483668534.0879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-16547848618.892033</v>
      </c>
      <c r="L4500" s="444">
        <f t="shared" ca="1" si="187"/>
        <v>-3988031517152.98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-3988031517152.98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-16616797988.137415</v>
      </c>
      <c r="L4501" s="444">
        <f t="shared" ca="1" si="187"/>
        <v>-4004648315141.1172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-4004648315141.1172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-16686034646.421324</v>
      </c>
      <c r="L4502" s="444">
        <f t="shared" ca="1" si="187"/>
        <v>-4021334349787.5386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-4021334349787.5386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-16755559790.78141</v>
      </c>
      <c r="L4503" s="444">
        <f t="shared" ca="1" si="187"/>
        <v>-4038089909578.3198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-4038089909578.3198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-16825374623.242998</v>
      </c>
      <c r="L4504" s="444">
        <f t="shared" ca="1" si="187"/>
        <v>-4054915284201.563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-4054915284201.563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-16895480350.839846</v>
      </c>
      <c r="L4505" s="444">
        <f t="shared" ca="1" si="187"/>
        <v>-4071810764552.4028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-4071810764552.4028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-16965878185.635012</v>
      </c>
      <c r="L4506" s="444">
        <f t="shared" ca="1" si="187"/>
        <v>-4088776642738.0381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-4088776642738.0381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-17036569344.741825</v>
      </c>
      <c r="L4507" s="444">
        <f t="shared" ca="1" si="187"/>
        <v>-4105813212082.7798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-4105813212082.7798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-17107555050.344915</v>
      </c>
      <c r="L4508" s="444">
        <f t="shared" ca="1" si="187"/>
        <v>-4122920767133.1245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-4122920767133.1245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-17178836529.72135</v>
      </c>
      <c r="L4509" s="444">
        <f t="shared" ca="1" si="187"/>
        <v>-4140099603662.8457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-4140099603662.8457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-17250415015.261856</v>
      </c>
      <c r="L4510" s="444">
        <f t="shared" ca="1" si="187"/>
        <v>-4157350018678.1074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-4157350018678.1074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-17322291744.492111</v>
      </c>
      <c r="L4511" s="444">
        <f t="shared" ca="1" si="187"/>
        <v>-4174672310422.5996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-4174672310422.5996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-17394467960.094166</v>
      </c>
      <c r="L4512" s="444">
        <f t="shared" ca="1" si="187"/>
        <v>-4192066778382.6938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-4192066778382.6938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-17466944909.927887</v>
      </c>
      <c r="L4513" s="444">
        <f t="shared" ca="1" si="187"/>
        <v>-4209533723292.6216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-4209533723292.6216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-17539723847.052589</v>
      </c>
      <c r="L4514" s="444">
        <f t="shared" ca="1" si="187"/>
        <v>-4227073447139.6743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-4227073447139.6743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-17612806029.748642</v>
      </c>
      <c r="L4515" s="444">
        <f t="shared" ca="1" si="187"/>
        <v>-4244686253169.4229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-4244686253169.4229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-17686192721.539261</v>
      </c>
      <c r="L4516" s="444">
        <f t="shared" ca="1" si="187"/>
        <v>-4262372445890.9619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-4262372445890.9619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-17759885191.212341</v>
      </c>
      <c r="L4517" s="444">
        <f t="shared" ca="1" si="187"/>
        <v>-4280132331082.1743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-4280132331082.1743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-17833884712.842392</v>
      </c>
      <c r="L4518" s="444">
        <f t="shared" ca="1" si="187"/>
        <v>-4297966215795.0166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-4297966215795.0166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-17908192565.812569</v>
      </c>
      <c r="L4519" s="444">
        <f t="shared" ca="1" si="187"/>
        <v>-4315874408360.8291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-4315874408360.8291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-17982810034.836784</v>
      </c>
      <c r="L4520" s="444">
        <f t="shared" ca="1" si="187"/>
        <v>-4333857218395.666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-4333857218395.666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-18057738409.981941</v>
      </c>
      <c r="L4521" s="444">
        <f t="shared" ca="1" si="187"/>
        <v>-4351914956805.6479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-4351914956805.6479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-18132978986.690201</v>
      </c>
      <c r="L4522" s="444">
        <f t="shared" ca="1" si="187"/>
        <v>-4370047935792.3384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-4370047935792.3384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-18208533065.801411</v>
      </c>
      <c r="L4523" s="444">
        <f t="shared" ca="1" si="187"/>
        <v>-4388256468858.1396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-4388256468858.1396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-18284401953.575584</v>
      </c>
      <c r="L4524" s="444">
        <f t="shared" ca="1" si="187"/>
        <v>-4406540870811.7148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-4406540870811.7148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-18360586961.715477</v>
      </c>
      <c r="L4525" s="444">
        <f t="shared" ca="1" si="187"/>
        <v>-4424901457773.4307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-4424901457773.4307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-18437089407.389294</v>
      </c>
      <c r="L4526" s="444">
        <f t="shared" ca="1" si="187"/>
        <v>-4443338547180.8203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-4443338547180.8203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-18513910613.253418</v>
      </c>
      <c r="L4527" s="444">
        <f t="shared" ca="1" si="187"/>
        <v>-4461852457794.0742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-4461852457794.0742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-18591051907.475307</v>
      </c>
      <c r="L4528" s="444">
        <f t="shared" ca="1" si="187"/>
        <v>-4480443509701.5498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-4480443509701.5498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-18668514623.756458</v>
      </c>
      <c r="L4529" s="444">
        <f t="shared" ca="1" si="187"/>
        <v>-4499112024325.3066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-4499112024325.3066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-18746300101.355446</v>
      </c>
      <c r="L4530" s="444">
        <f t="shared" ca="1" si="187"/>
        <v>-4517858324426.6621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-4517858324426.6621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-18824409685.111092</v>
      </c>
      <c r="L4531" s="444">
        <f t="shared" ca="1" si="187"/>
        <v>-4536682734111.7734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-4536682734111.7734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-18902844725.465721</v>
      </c>
      <c r="L4532" s="444">
        <f t="shared" ca="1" si="187"/>
        <v>-4555585578837.2393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-4555585578837.2393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-18981606578.488495</v>
      </c>
      <c r="L4533" s="444">
        <f t="shared" ca="1" si="187"/>
        <v>-4574567185415.7275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-4574567185415.7275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-19060696605.898865</v>
      </c>
      <c r="L4534" s="444">
        <f t="shared" ca="1" si="187"/>
        <v>-4593627882021.626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-4593627882021.626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-19140116175.090107</v>
      </c>
      <c r="L4535" s="444">
        <f t="shared" ca="1" si="187"/>
        <v>-4612767998196.7158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-4612767998196.7158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-19219866659.152981</v>
      </c>
      <c r="L4536" s="444">
        <f t="shared" ca="1" si="187"/>
        <v>-4631987864855.8691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-4631987864855.8691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-19299949436.899456</v>
      </c>
      <c r="L4537" s="444">
        <f t="shared" ca="1" si="187"/>
        <v>-4651287814292.7686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-4651287814292.7686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-19380365892.886536</v>
      </c>
      <c r="L4538" s="444">
        <f t="shared" ca="1" si="187"/>
        <v>-4670668180185.6553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-4670668180185.6553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-19461117417.440231</v>
      </c>
      <c r="L4539" s="444">
        <f t="shared" ca="1" si="187"/>
        <v>-4690129297603.0957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-4690129297603.0957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-19542205406.679565</v>
      </c>
      <c r="L4540" s="444">
        <f t="shared" ca="1" si="187"/>
        <v>-4709671503009.7754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-4709671503009.7754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-19623631262.54073</v>
      </c>
      <c r="L4541" s="444">
        <f t="shared" ca="1" si="187"/>
        <v>-4729295134272.3164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-4729295134272.3164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-19705396392.801319</v>
      </c>
      <c r="L4542" s="444">
        <f t="shared" ca="1" si="187"/>
        <v>-4749000530665.1182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-4749000530665.1182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-19787502211.10466</v>
      </c>
      <c r="L4543" s="444">
        <f t="shared" ca="1" si="187"/>
        <v>-4768788032876.2227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-4768788032876.2227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-19869950136.984261</v>
      </c>
      <c r="L4544" s="444">
        <f t="shared" ca="1" si="187"/>
        <v>-4788657983013.207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-4788657983013.207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-19952741595.888363</v>
      </c>
      <c r="L4545" s="444">
        <f t="shared" ca="1" si="187"/>
        <v>-4808610724609.0957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-4808610724609.0957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-20035878019.204567</v>
      </c>
      <c r="L4546" s="444">
        <f t="shared" ca="1" si="187"/>
        <v>-4828646602628.2998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-4828646602628.2998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-20119360844.284584</v>
      </c>
      <c r="L4547" s="444">
        <f t="shared" ca="1" si="187"/>
        <v>-4848765963472.584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-4848765963472.584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-20203191514.469101</v>
      </c>
      <c r="L4548" s="444">
        <f t="shared" ca="1" si="187"/>
        <v>-4868969154987.0527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-4868969154987.0527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-20287371479.11272</v>
      </c>
      <c r="L4549" s="444">
        <f t="shared" ca="1" si="187"/>
        <v>-4889256526466.165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-4889256526466.165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-20371902193.60902</v>
      </c>
      <c r="L4550" s="444">
        <f t="shared" ca="1" si="187"/>
        <v>-4909628428659.7744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-4909628428659.7744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-20456785119.415726</v>
      </c>
      <c r="L4551" s="444">
        <f t="shared" ca="1" si="187"/>
        <v>-4930085213779.1904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-4930085213779.1904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-20542021724.07996</v>
      </c>
      <c r="L4552" s="444">
        <f t="shared" ca="1" si="187"/>
        <v>-4950627235503.2705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-4950627235503.2705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-20627613481.263626</v>
      </c>
      <c r="L4553" s="444">
        <f t="shared" ca="1" si="187"/>
        <v>-4971254848984.5342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-4971254848984.5342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-20713561870.76889</v>
      </c>
      <c r="L4554" s="444">
        <f t="shared" ca="1" si="187"/>
        <v>-4991968410855.3027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-4991968410855.3027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-20799868378.563763</v>
      </c>
      <c r="L4555" s="444">
        <f t="shared" ca="1" si="187"/>
        <v>-5012768279233.8662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-5012768279233.8662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-20886534496.807777</v>
      </c>
      <c r="L4556" s="444">
        <f t="shared" ca="1" si="187"/>
        <v>-5033654813730.6738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-5033654813730.6738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-20973561723.877808</v>
      </c>
      <c r="L4557" s="444">
        <f t="shared" ca="1" si="187"/>
        <v>-5054628375454.5518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-5054628375454.5518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-21060951564.393967</v>
      </c>
      <c r="L4558" s="444">
        <f t="shared" ca="1" si="187"/>
        <v>-5075689327018.9453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-5075689327018.9453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-21148705529.245605</v>
      </c>
      <c r="L4559" s="444">
        <f t="shared" ca="1" si="187"/>
        <v>-5096838032548.1914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-5096838032548.1914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-21236825135.617462</v>
      </c>
      <c r="L4560" s="444">
        <f t="shared" ca="1" si="187"/>
        <v>-5118074857683.8086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-5118074857683.8086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-21325311907.015869</v>
      </c>
      <c r="L4561" s="444">
        <f t="shared" ca="1" si="187"/>
        <v>-5139400169590.8242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-5139400169590.8242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-21414167373.295101</v>
      </c>
      <c r="L4562" s="444">
        <f t="shared" ca="1" si="187"/>
        <v>-5160814336964.1191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-5160814336964.1191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-21503393070.68383</v>
      </c>
      <c r="L4563" s="444">
        <f t="shared" ca="1" si="187"/>
        <v>-5182317730034.8027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-5182317730034.8027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-21592990541.811676</v>
      </c>
      <c r="L4564" s="444">
        <f t="shared" ca="1" si="187"/>
        <v>-5203910720576.6143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-5203910720576.6143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-21682961335.735893</v>
      </c>
      <c r="L4565" s="444">
        <f t="shared" ca="1" si="187"/>
        <v>-5225593681912.3506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-5225593681912.3506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-21773307007.968128</v>
      </c>
      <c r="L4566" s="444">
        <f t="shared" ca="1" si="187"/>
        <v>-5247366988920.3184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-5247366988920.3184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-21864029120.501328</v>
      </c>
      <c r="L4567" s="444">
        <f t="shared" ca="1" si="187"/>
        <v>-5269231018040.8193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-5269231018040.8193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-21955129241.836746</v>
      </c>
      <c r="L4568" s="444">
        <f t="shared" ca="1" si="187"/>
        <v>-5291186147282.6563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-5291186147282.6563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-22046608947.011066</v>
      </c>
      <c r="L4569" s="444">
        <f t="shared" ca="1" si="187"/>
        <v>-5313232756229.667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-5313232756229.667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-22138469817.623611</v>
      </c>
      <c r="L4570" s="444">
        <f t="shared" ca="1" si="187"/>
        <v>-5335371226047.291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-5335371226047.291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-22230713441.863712</v>
      </c>
      <c r="L4571" s="444">
        <f t="shared" ca="1" si="187"/>
        <v>-5357601939489.1543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-5357601939489.1543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-22323341414.538143</v>
      </c>
      <c r="L4572" s="444">
        <f t="shared" ca="1" si="187"/>
        <v>-5379925280903.6924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-5379925280903.6924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-22416355337.098717</v>
      </c>
      <c r="L4573" s="444">
        <f t="shared" ca="1" si="187"/>
        <v>-5402341636240.791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-5402341636240.791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-22509756817.669964</v>
      </c>
      <c r="L4574" s="444">
        <f t="shared" ca="1" si="187"/>
        <v>-5424851393058.4609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-5424851393058.4609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-22603547471.07692</v>
      </c>
      <c r="L4575" s="444">
        <f t="shared" ca="1" si="187"/>
        <v>-5447454940529.5381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-5447454940529.5381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-22697728918.873074</v>
      </c>
      <c r="L4576" s="444">
        <f t="shared" ca="1" si="187"/>
        <v>-5470152669448.4111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-5470152669448.4111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-22792302789.368378</v>
      </c>
      <c r="L4577" s="444">
        <f t="shared" ca="1" si="187"/>
        <v>-5492944972237.7793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-5492944972237.7793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-22887270717.657413</v>
      </c>
      <c r="L4578" s="444">
        <f t="shared" ca="1" si="187"/>
        <v>-5515832242955.4365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-5515832242955.4365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-22982634345.647652</v>
      </c>
      <c r="L4579" s="444">
        <f t="shared" ca="1" si="187"/>
        <v>-5538814877301.084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-5538814877301.084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-23078395322.087849</v>
      </c>
      <c r="L4580" s="444">
        <f t="shared" ca="1" si="187"/>
        <v>-5561893272623.1719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-5561893272623.1719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-23174555302.59655</v>
      </c>
      <c r="L4581" s="444">
        <f t="shared" ca="1" si="187"/>
        <v>-5585067827925.7686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-5585067827925.7686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-23271115949.690701</v>
      </c>
      <c r="L4582" s="444">
        <f t="shared" ca="1" si="187"/>
        <v>-5608338943875.459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-5608338943875.459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-23368078932.814411</v>
      </c>
      <c r="L4583" s="444">
        <f t="shared" ca="1" si="187"/>
        <v>-5631707022808.2734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-5631707022808.2734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-23465445928.367805</v>
      </c>
      <c r="L4584" s="444">
        <f t="shared" ca="1" si="187"/>
        <v>-5655172468736.6416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-5655172468736.6416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-23563218619.736008</v>
      </c>
      <c r="L4585" s="444">
        <f t="shared" ca="1" si="187"/>
        <v>-5678735687356.3779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-5678735687356.3779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-23661398697.318241</v>
      </c>
      <c r="L4586" s="444">
        <f t="shared" ca="1" si="187"/>
        <v>-5702397086053.6963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-5702397086053.6963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-23759987858.557068</v>
      </c>
      <c r="L4587" s="444">
        <f t="shared" ca="1" si="187"/>
        <v>-5726157073912.2529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-5726157073912.2529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-23858987807.96772</v>
      </c>
      <c r="L4588" s="444">
        <f t="shared" ca="1" si="187"/>
        <v>-5750016061720.2207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-5750016061720.2207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-23958400257.167587</v>
      </c>
      <c r="L4589" s="444">
        <f t="shared" ca="1" si="187"/>
        <v>-5773974461977.3887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-5773974461977.3887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-24058226924.905785</v>
      </c>
      <c r="L4590" s="444">
        <f t="shared" ca="1" si="187"/>
        <v>-5798032688902.2949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-5798032688902.2949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-24158469537.092896</v>
      </c>
      <c r="L4591" s="444">
        <f t="shared" ca="1" si="187"/>
        <v>-5822191158439.3877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-5822191158439.3877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-24259129826.83078</v>
      </c>
      <c r="L4592" s="444">
        <f t="shared" ca="1" si="187"/>
        <v>-5846450288266.2188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-5846450288266.2188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-24360209534.442577</v>
      </c>
      <c r="L4593" s="444">
        <f t="shared" ca="1" si="187"/>
        <v>-5870810497800.6611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-5870810497800.6611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-24461710407.502754</v>
      </c>
      <c r="L4594" s="444">
        <f t="shared" ca="1" si="187"/>
        <v>-5895272208208.1641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-5895272208208.1641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-24563634200.867352</v>
      </c>
      <c r="L4595" s="444">
        <f t="shared" ca="1" si="187"/>
        <v>-5919835842409.0313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-5919835842409.0313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-24665982676.704296</v>
      </c>
      <c r="L4596" s="444">
        <f t="shared" ca="1" si="187"/>
        <v>-5944501825085.7354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-5944501825085.7354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-24768757604.523895</v>
      </c>
      <c r="L4597" s="444">
        <f t="shared" ca="1" si="187"/>
        <v>-5969270582690.2588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-5969270582690.2588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-24871960761.209412</v>
      </c>
      <c r="L4598" s="444">
        <f t="shared" ref="L4598:L4852" ca="1" si="192">I4598-J4598+K4598</f>
        <v>-5994142543451.4678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-5994142543451.4678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-24975593931.047783</v>
      </c>
      <c r="L4599" s="444">
        <f t="shared" ca="1" si="192"/>
        <v>-6019118137382.5156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-6019118137382.5156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-25079658905.760483</v>
      </c>
      <c r="L4600" s="444">
        <f t="shared" ca="1" si="192"/>
        <v>-6044197796288.2764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-6044197796288.2764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-25184157484.534485</v>
      </c>
      <c r="L4601" s="444">
        <f t="shared" ca="1" si="192"/>
        <v>-6069381953772.8105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-6069381953772.8105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-25289091474.053375</v>
      </c>
      <c r="L4602" s="444">
        <f t="shared" ca="1" si="192"/>
        <v>-6094671045246.8643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-6094671045246.8643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-25394462688.528603</v>
      </c>
      <c r="L4603" s="444">
        <f t="shared" ca="1" si="192"/>
        <v>-6120065507935.3926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-6120065507935.3926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-25500272949.730801</v>
      </c>
      <c r="L4604" s="444">
        <f t="shared" ca="1" si="192"/>
        <v>-6145565780885.123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-6145565780885.123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-25606524087.021347</v>
      </c>
      <c r="L4605" s="444">
        <f t="shared" ca="1" si="192"/>
        <v>-6171172304972.1445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-6171172304972.1445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-25713217937.383934</v>
      </c>
      <c r="L4606" s="444">
        <f t="shared" ca="1" si="192"/>
        <v>-6196885522909.5283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-6196885522909.5283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-25820356345.456367</v>
      </c>
      <c r="L4607" s="444">
        <f t="shared" ca="1" si="192"/>
        <v>-6222705879254.9844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-6222705879254.9844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-25927941163.562435</v>
      </c>
      <c r="L4608" s="444">
        <f t="shared" ca="1" si="192"/>
        <v>-6248633820418.5469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-6248633820418.5469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-26035974251.743946</v>
      </c>
      <c r="L4609" s="444">
        <f t="shared" ca="1" si="192"/>
        <v>-6274669794670.291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-6274669794670.291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-26144457477.792877</v>
      </c>
      <c r="L4610" s="444">
        <f t="shared" ca="1" si="192"/>
        <v>-6300814252148.084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-6300814252148.084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-26253392717.283684</v>
      </c>
      <c r="L4611" s="444">
        <f t="shared" ca="1" si="192"/>
        <v>-6327067644865.3672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-6327067644865.3672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-26362781853.605698</v>
      </c>
      <c r="L4612" s="444">
        <f t="shared" ca="1" si="192"/>
        <v>-6353430426718.9727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-6353430426718.9727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-26472626777.99572</v>
      </c>
      <c r="L4613" s="444">
        <f t="shared" ca="1" si="192"/>
        <v>-6379903053496.9688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-6379903053496.9688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-26582929389.570702</v>
      </c>
      <c r="L4614" s="444">
        <f t="shared" ca="1" si="192"/>
        <v>-6406485982886.5391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-6406485982886.5391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-26693691595.36058</v>
      </c>
      <c r="L4615" s="444">
        <f t="shared" ca="1" si="192"/>
        <v>-6433179674481.8994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-6433179674481.8994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-26804915310.341248</v>
      </c>
      <c r="L4616" s="444">
        <f t="shared" ca="1" si="192"/>
        <v>-6459984589792.2402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-6459984589792.2402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-26916602457.467667</v>
      </c>
      <c r="L4617" s="444">
        <f t="shared" ca="1" si="192"/>
        <v>-6486901192249.708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-6486901192249.708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-27028754967.707115</v>
      </c>
      <c r="L4618" s="444">
        <f t="shared" ca="1" si="192"/>
        <v>-6513929947217.415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-6513929947217.415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-27141374780.072563</v>
      </c>
      <c r="L4619" s="444">
        <f t="shared" ca="1" si="192"/>
        <v>-6541071321997.4873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-6541071321997.4873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-27254463841.656197</v>
      </c>
      <c r="L4620" s="444">
        <f t="shared" ca="1" si="192"/>
        <v>-6568325785839.1436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-6568325785839.1436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-27368024107.663097</v>
      </c>
      <c r="L4621" s="444">
        <f t="shared" ca="1" si="192"/>
        <v>-6595693809946.8066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-6595693809946.8066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-27482057541.445026</v>
      </c>
      <c r="L4622" s="444">
        <f t="shared" ca="1" si="192"/>
        <v>-6623175867488.252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-6623175867488.252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-27596566114.534382</v>
      </c>
      <c r="L4623" s="444">
        <f t="shared" ca="1" si="192"/>
        <v>-6650772433602.7861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-6650772433602.7861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-27711551806.678276</v>
      </c>
      <c r="L4624" s="444">
        <f t="shared" ca="1" si="192"/>
        <v>-6678483985409.4648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-6678483985409.4648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-27827016605.872768</v>
      </c>
      <c r="L4625" s="444">
        <f t="shared" ca="1" si="192"/>
        <v>-6706311002015.3379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-6706311002015.3379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-27942962508.39724</v>
      </c>
      <c r="L4626" s="444">
        <f t="shared" ca="1" si="192"/>
        <v>-6734253964523.7354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-6734253964523.7354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-28059391518.848896</v>
      </c>
      <c r="L4627" s="444">
        <f t="shared" ca="1" si="192"/>
        <v>-6762313356042.584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-6762313356042.584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-28176305650.177433</v>
      </c>
      <c r="L4628" s="444">
        <f t="shared" ca="1" si="192"/>
        <v>-6790489661692.7617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-6790489661692.7617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-28293706923.719841</v>
      </c>
      <c r="L4629" s="444">
        <f t="shared" ca="1" si="192"/>
        <v>-6818783368616.4814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-6818783368616.4814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-28411597369.23534</v>
      </c>
      <c r="L4630" s="444">
        <f t="shared" ca="1" si="192"/>
        <v>-6847194965985.7168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-6847194965985.7168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-28529979024.940487</v>
      </c>
      <c r="L4631" s="444">
        <f t="shared" ca="1" si="192"/>
        <v>-6875724945010.6572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-6875724945010.6572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-28648853937.544403</v>
      </c>
      <c r="L4632" s="444">
        <f t="shared" ca="1" si="192"/>
        <v>-6904373798948.2012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-6904373798948.2012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-28768224162.284172</v>
      </c>
      <c r="L4633" s="444">
        <f t="shared" ca="1" si="192"/>
        <v>-6933142023110.4854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-6933142023110.4854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-28888091762.96035</v>
      </c>
      <c r="L4634" s="444">
        <f t="shared" ca="1" si="192"/>
        <v>-6962030114873.4453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-6962030114873.4453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-29008458811.972687</v>
      </c>
      <c r="L4635" s="444">
        <f t="shared" ca="1" si="192"/>
        <v>-6991038573685.418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-6991038573685.418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-29129327390.355904</v>
      </c>
      <c r="L4636" s="444">
        <f t="shared" ca="1" si="192"/>
        <v>-7020167901075.7734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-7020167901075.7734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-29250699587.815723</v>
      </c>
      <c r="L4637" s="444">
        <f t="shared" ca="1" si="192"/>
        <v>-7049418600663.5889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-7049418600663.5889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-29372577502.764954</v>
      </c>
      <c r="L4638" s="444">
        <f t="shared" ca="1" si="192"/>
        <v>-7078791178166.3535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-7078791178166.3535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-29494963242.359806</v>
      </c>
      <c r="L4639" s="444">
        <f t="shared" ca="1" si="192"/>
        <v>-7108286141408.7129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-7108286141408.7129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-29617858922.536304</v>
      </c>
      <c r="L4640" s="444">
        <f t="shared" ca="1" si="192"/>
        <v>-7137904000331.249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-7137904000331.249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-29741266668.046875</v>
      </c>
      <c r="L4641" s="444">
        <f t="shared" ca="1" si="192"/>
        <v>-7167645266999.2959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-7167645266999.2959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-29865188612.49707</v>
      </c>
      <c r="L4642" s="444">
        <f t="shared" ca="1" si="192"/>
        <v>-7197510455611.793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-7197510455611.793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-29989626898.382469</v>
      </c>
      <c r="L4643" s="444">
        <f t="shared" ca="1" si="192"/>
        <v>-7227500082510.1758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-7227500082510.1758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-30114583677.125729</v>
      </c>
      <c r="L4644" s="444">
        <f t="shared" ca="1" si="192"/>
        <v>-7257614666187.3018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-7257614666187.3018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-30240061109.113758</v>
      </c>
      <c r="L4645" s="444">
        <f t="shared" ca="1" si="192"/>
        <v>-7287854727296.415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-7287854727296.415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-30366061363.735058</v>
      </c>
      <c r="L4646" s="444">
        <f t="shared" ca="1" si="192"/>
        <v>-7318220788660.1504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-7318220788660.1504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-30492586619.417294</v>
      </c>
      <c r="L4647" s="444">
        <f t="shared" ca="1" si="192"/>
        <v>-7348713375279.5674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-7348713375279.5674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-30619639063.664867</v>
      </c>
      <c r="L4648" s="444">
        <f t="shared" ca="1" si="192"/>
        <v>-7379333014343.2324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-7379333014343.2324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-30747220893.096802</v>
      </c>
      <c r="L4649" s="444">
        <f t="shared" ca="1" si="192"/>
        <v>-7410080235236.3291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-7410080235236.3291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-30875334313.484699</v>
      </c>
      <c r="L4650" s="444">
        <f t="shared" ca="1" si="192"/>
        <v>-7440955569549.8135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-7440955569549.8135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-31003981539.790894</v>
      </c>
      <c r="L4651" s="444">
        <f t="shared" ca="1" si="192"/>
        <v>-7471959551089.6045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-7471959551089.6045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-31133164796.206688</v>
      </c>
      <c r="L4652" s="444">
        <f t="shared" ca="1" si="192"/>
        <v>-7503092715885.8115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-7503092715885.8115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-31262886316.19088</v>
      </c>
      <c r="L4653" s="444">
        <f t="shared" ca="1" si="192"/>
        <v>-7534355602202.002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-7534355602202.002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-31393148342.508347</v>
      </c>
      <c r="L4654" s="444">
        <f t="shared" ca="1" si="192"/>
        <v>-7565748750544.5107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-7565748750544.5107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-31523953127.268795</v>
      </c>
      <c r="L4655" s="444">
        <f t="shared" ca="1" si="192"/>
        <v>-7597272703671.7793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-7597272703671.7793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-31655302931.965748</v>
      </c>
      <c r="L4656" s="444">
        <f t="shared" ca="1" si="192"/>
        <v>-7628928006603.7451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-7628928006603.7451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-31787200027.515598</v>
      </c>
      <c r="L4657" s="444">
        <f t="shared" ca="1" si="192"/>
        <v>-7660715206631.2607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-7660715206631.2607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-31919646694.296921</v>
      </c>
      <c r="L4658" s="444">
        <f t="shared" ca="1" si="192"/>
        <v>-7692634853325.5576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-7692634853325.5576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-32052645222.189823</v>
      </c>
      <c r="L4659" s="444">
        <f t="shared" ca="1" si="192"/>
        <v>-7724687498547.7471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-7724687498547.7471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-32186197910.615608</v>
      </c>
      <c r="L4660" s="444">
        <f t="shared" ca="1" si="192"/>
        <v>-7756873696458.3623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-7756873696458.3623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-32320307068.576508</v>
      </c>
      <c r="L4661" s="444">
        <f t="shared" ca="1" si="192"/>
        <v>-7789194003526.9385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-7789194003526.9385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-32454975014.695576</v>
      </c>
      <c r="L4662" s="444">
        <f t="shared" ca="1" si="192"/>
        <v>-7821648978541.6338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-7821648978541.6338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-32590204077.256805</v>
      </c>
      <c r="L4663" s="444">
        <f t="shared" ca="1" si="192"/>
        <v>-7854239182618.8906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-7854239182618.8906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-32725996594.245373</v>
      </c>
      <c r="L4664" s="444">
        <f t="shared" ca="1" si="192"/>
        <v>-7886965179213.1357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-7886965179213.1357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-32862354913.388065</v>
      </c>
      <c r="L4665" s="444">
        <f t="shared" ca="1" si="192"/>
        <v>-7919827534126.5234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-7919827534126.5234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-32999281392.193848</v>
      </c>
      <c r="L4666" s="444">
        <f t="shared" ca="1" si="192"/>
        <v>-7952826815518.7168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-7952826815518.7168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-33136778397.994652</v>
      </c>
      <c r="L4667" s="444">
        <f t="shared" ca="1" si="192"/>
        <v>-7985963593916.7119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-7985963593916.7119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-33274848307.986298</v>
      </c>
      <c r="L4668" s="444">
        <f t="shared" ca="1" si="192"/>
        <v>-8019238442224.6982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-8019238442224.6982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-33413493509.269581</v>
      </c>
      <c r="L4669" s="444">
        <f t="shared" ca="1" si="192"/>
        <v>-8052651935733.9678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-8052651935733.9678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-33552716398.891537</v>
      </c>
      <c r="L4670" s="444">
        <f t="shared" ca="1" si="192"/>
        <v>-8086204652132.8594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-8086204652132.8594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-33692519383.886913</v>
      </c>
      <c r="L4671" s="444">
        <f t="shared" ca="1" si="192"/>
        <v>-8119897171516.7461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-8119897171516.7461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-33832904881.319775</v>
      </c>
      <c r="L4672" s="444">
        <f t="shared" ca="1" si="192"/>
        <v>-8153730076398.0654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-8153730076398.0654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-33973875318.325272</v>
      </c>
      <c r="L4673" s="444">
        <f t="shared" ca="1" si="192"/>
        <v>-8187703951716.3906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-8187703951716.3906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-34115433132.151627</v>
      </c>
      <c r="L4674" s="444">
        <f t="shared" ca="1" si="192"/>
        <v>-8221819384848.542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-8221819384848.542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-34257580770.202263</v>
      </c>
      <c r="L4675" s="444">
        <f t="shared" ca="1" si="192"/>
        <v>-8256076965618.7441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-8256076965618.7441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-34400320690.078102</v>
      </c>
      <c r="L4676" s="444">
        <f t="shared" ca="1" si="192"/>
        <v>-8290477286308.8223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-8290477286308.8223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-34543655359.620094</v>
      </c>
      <c r="L4677" s="444">
        <f t="shared" ca="1" si="192"/>
        <v>-8325020941668.4424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-8325020941668.4424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-34687587256.951843</v>
      </c>
      <c r="L4678" s="444">
        <f t="shared" ca="1" si="192"/>
        <v>-8359708528925.3945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-8359708528925.3945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-34832118870.522476</v>
      </c>
      <c r="L4679" s="444">
        <f t="shared" ca="1" si="192"/>
        <v>-8394540647795.917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-8394540647795.917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-34977252699.149658</v>
      </c>
      <c r="L4680" s="444">
        <f t="shared" ca="1" si="192"/>
        <v>-8429517900495.0664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-8429517900495.0664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-35122991252.062775</v>
      </c>
      <c r="L4681" s="444">
        <f t="shared" ca="1" si="192"/>
        <v>-8464640891747.1289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-8464640891747.1289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-35269337048.946373</v>
      </c>
      <c r="L4682" s="444">
        <f t="shared" ca="1" si="192"/>
        <v>-8499910228796.0752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-8499910228796.0752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-35416292619.983643</v>
      </c>
      <c r="L4683" s="444">
        <f t="shared" ca="1" si="192"/>
        <v>-8535326521416.0586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-8535326521416.0586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-35563860505.900246</v>
      </c>
      <c r="L4684" s="444">
        <f t="shared" ca="1" si="192"/>
        <v>-8570890381921.959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-8570890381921.959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-35712043258.008163</v>
      </c>
      <c r="L4685" s="444">
        <f t="shared" ca="1" si="192"/>
        <v>-8606602425179.9668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-8606602425179.9668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-35860843438.249863</v>
      </c>
      <c r="L4686" s="444">
        <f t="shared" ca="1" si="192"/>
        <v>-8642463268618.2168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-8642463268618.2168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-36010263619.242569</v>
      </c>
      <c r="L4687" s="444">
        <f t="shared" ca="1" si="192"/>
        <v>-8678473532237.459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-8678473532237.459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-36160306384.322746</v>
      </c>
      <c r="L4688" s="444">
        <f t="shared" ca="1" si="192"/>
        <v>-8714633838621.7813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-8714633838621.7813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-36310974327.590752</v>
      </c>
      <c r="L4689" s="444">
        <f t="shared" ca="1" si="192"/>
        <v>-8750944812949.3721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-8750944812949.3721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-36462270053.955719</v>
      </c>
      <c r="L4690" s="444">
        <f t="shared" ca="1" si="192"/>
        <v>-8787407083003.3281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-8787407083003.3281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-36614196179.180527</v>
      </c>
      <c r="L4691" s="444">
        <f t="shared" ca="1" si="192"/>
        <v>-8824021279182.5078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-8824021279182.5078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-36766755329.927116</v>
      </c>
      <c r="L4692" s="444">
        <f t="shared" ca="1" si="192"/>
        <v>-8860788034512.4355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-8860788034512.4355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-36919950143.801811</v>
      </c>
      <c r="L4693" s="444">
        <f t="shared" ca="1" si="192"/>
        <v>-8897707984656.2383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-8897707984656.2383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-37073783269.400993</v>
      </c>
      <c r="L4694" s="444">
        <f t="shared" ca="1" si="192"/>
        <v>-8934781767925.6387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-8934781767925.6387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-37228257366.356827</v>
      </c>
      <c r="L4695" s="444">
        <f t="shared" ca="1" si="192"/>
        <v>-8972010025291.9961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-8972010025291.9961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-37383375105.383316</v>
      </c>
      <c r="L4696" s="444">
        <f t="shared" ca="1" si="192"/>
        <v>-9009393400397.3789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-9009393400397.3789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-37539139168.322411</v>
      </c>
      <c r="L4697" s="444">
        <f t="shared" ca="1" si="192"/>
        <v>-9046932539565.7012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-9046932539565.7012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-37695552248.190422</v>
      </c>
      <c r="L4698" s="444">
        <f t="shared" ca="1" si="192"/>
        <v>-9084628091813.8906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-9084628091813.8906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-37852617049.224541</v>
      </c>
      <c r="L4699" s="444">
        <f t="shared" ca="1" si="192"/>
        <v>-9122480708863.1152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-9122480708863.1152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-38010336286.929649</v>
      </c>
      <c r="L4700" s="444">
        <f t="shared" ca="1" si="192"/>
        <v>-9160491045150.0449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-9160491045150.0449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-38168712688.125183</v>
      </c>
      <c r="L4701" s="444">
        <f t="shared" ca="1" si="192"/>
        <v>-9198659757838.1699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-9198659757838.1699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-38327748990.992371</v>
      </c>
      <c r="L4702" s="444">
        <f t="shared" ca="1" si="192"/>
        <v>-9236987506829.1621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-9236987506829.1621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-38487447945.121506</v>
      </c>
      <c r="L4703" s="444">
        <f t="shared" ca="1" si="192"/>
        <v>-9275474954774.2832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-9275474954774.2832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-38647812311.559509</v>
      </c>
      <c r="L4704" s="444">
        <f t="shared" ca="1" si="192"/>
        <v>-9314122767085.8418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-9314122767085.8418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-38808844862.857674</v>
      </c>
      <c r="L4705" s="444">
        <f t="shared" ca="1" si="192"/>
        <v>-9352931611948.6992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-9352931611948.6992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-38970548383.119583</v>
      </c>
      <c r="L4706" s="444">
        <f t="shared" ca="1" si="192"/>
        <v>-9391902160331.8184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-9391902160331.8184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-39132925668.04924</v>
      </c>
      <c r="L4707" s="444">
        <f t="shared" ca="1" si="192"/>
        <v>-9431035085999.8672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-9431035085999.8672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-39295979524.999443</v>
      </c>
      <c r="L4708" s="444">
        <f t="shared" ca="1" si="192"/>
        <v>-9470331065524.8672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-9470331065524.8672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-39459712773.020279</v>
      </c>
      <c r="L4709" s="444">
        <f t="shared" ca="1" si="192"/>
        <v>-9509790778297.8867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-9509790778297.8867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-39624128242.90786</v>
      </c>
      <c r="L4710" s="444">
        <f t="shared" ca="1" si="192"/>
        <v>-9549414906540.7949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-9549414906540.7949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-39789228777.253311</v>
      </c>
      <c r="L4711" s="444">
        <f t="shared" ca="1" si="192"/>
        <v>-9589204135318.0488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-9589204135318.0488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-39955017230.491867</v>
      </c>
      <c r="L4712" s="444">
        <f t="shared" ca="1" si="192"/>
        <v>-9629159152548.541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-9629159152548.541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-40121496468.952255</v>
      </c>
      <c r="L4713" s="444">
        <f t="shared" ca="1" si="192"/>
        <v>-9669280649017.4941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-9669280649017.4941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-40288669370.906227</v>
      </c>
      <c r="L4714" s="444">
        <f t="shared" ca="1" si="192"/>
        <v>-9709569318388.4004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-9709569318388.4004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-40456538826.618332</v>
      </c>
      <c r="L4715" s="444">
        <f t="shared" ca="1" si="192"/>
        <v>-9750025857215.0195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-9750025857215.0195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-40625107738.395912</v>
      </c>
      <c r="L4716" s="444">
        <f t="shared" ca="1" si="192"/>
        <v>-9790650964953.416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-9790650964953.416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-40794379020.639236</v>
      </c>
      <c r="L4717" s="444">
        <f t="shared" ca="1" si="192"/>
        <v>-9831445343974.0547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-9831445343974.0547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-40964355599.891891</v>
      </c>
      <c r="L4718" s="444">
        <f t="shared" ca="1" si="192"/>
        <v>-9872409699573.9473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-9872409699573.9473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-41135040414.891449</v>
      </c>
      <c r="L4719" s="444">
        <f t="shared" ca="1" si="192"/>
        <v>-9913544739988.8379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-9913544739988.8379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-41306436416.620155</v>
      </c>
      <c r="L4720" s="444">
        <f t="shared" ca="1" si="192"/>
        <v>-9954851176405.459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-9954851176405.459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-41478546568.356079</v>
      </c>
      <c r="L4721" s="444">
        <f t="shared" ca="1" si="192"/>
        <v>-9996329722973.8145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-9996329722973.8145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-41651373845.724228</v>
      </c>
      <c r="L4722" s="444">
        <f t="shared" ca="1" si="192"/>
        <v>-10037981096819.539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-10037981096819.539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-41824921236.748077</v>
      </c>
      <c r="L4723" s="444">
        <f t="shared" ca="1" si="192"/>
        <v>-10079806018056.287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-10079806018056.287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-41999191741.901199</v>
      </c>
      <c r="L4724" s="444">
        <f t="shared" ca="1" si="192"/>
        <v>-10121805209798.188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-10121805209798.188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-42174188374.159111</v>
      </c>
      <c r="L4725" s="444">
        <f t="shared" ca="1" si="192"/>
        <v>-10163979398172.346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-10163979398172.346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-42349914159.051437</v>
      </c>
      <c r="L4726" s="444">
        <f t="shared" ca="1" si="192"/>
        <v>-10206329312331.396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-10206329312331.396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-42526372134.714149</v>
      </c>
      <c r="L4727" s="444">
        <f t="shared" ca="1" si="192"/>
        <v>-10248855684466.111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-10248855684466.111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-42703565351.942131</v>
      </c>
      <c r="L4728" s="444">
        <f t="shared" ca="1" si="192"/>
        <v>-10291559249818.053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-10291559249818.053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-42881496874.241882</v>
      </c>
      <c r="L4729" s="444">
        <f t="shared" ca="1" si="192"/>
        <v>-10334440746692.295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-10334440746692.295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-43060169777.88456</v>
      </c>
      <c r="L4730" s="444">
        <f t="shared" ca="1" si="192"/>
        <v>-10377500916470.18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-10377500916470.18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-43239587151.959084</v>
      </c>
      <c r="L4731" s="444">
        <f t="shared" ca="1" si="192"/>
        <v>-10420740503622.139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-10420740503622.139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-43419752098.425575</v>
      </c>
      <c r="L4732" s="444">
        <f t="shared" ca="1" si="192"/>
        <v>-10464160255720.564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-10464160255720.564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-43600667732.169022</v>
      </c>
      <c r="L4733" s="444">
        <f t="shared" ca="1" si="192"/>
        <v>-10507760923452.734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-10507760923452.734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-43782337181.053062</v>
      </c>
      <c r="L4734" s="444">
        <f t="shared" ca="1" si="192"/>
        <v>-10551543260633.787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-10551543260633.787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-43964763585.974113</v>
      </c>
      <c r="L4735" s="444">
        <f t="shared" ca="1" si="192"/>
        <v>-10595508024219.762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-10595508024219.762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-44147950100.915672</v>
      </c>
      <c r="L4736" s="444">
        <f t="shared" ca="1" si="192"/>
        <v>-10639655974320.678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-10639655974320.678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-44331899893.002823</v>
      </c>
      <c r="L4737" s="444">
        <f t="shared" ca="1" si="192"/>
        <v>-10683987874213.68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-10683987874213.68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-44516616142.556999</v>
      </c>
      <c r="L4738" s="444">
        <f t="shared" ca="1" si="192"/>
        <v>-10728504490356.236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-10728504490356.236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-44702102043.150986</v>
      </c>
      <c r="L4739" s="444">
        <f t="shared" ca="1" si="192"/>
        <v>-10773206592399.387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-10773206592399.387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-44888360801.664108</v>
      </c>
      <c r="L4740" s="444">
        <f t="shared" ca="1" si="192"/>
        <v>-10818094953201.051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-10818094953201.051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-45075395638.337708</v>
      </c>
      <c r="L4741" s="444">
        <f t="shared" ca="1" si="192"/>
        <v>-10863170348839.389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-10863170348839.389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-45263209786.830788</v>
      </c>
      <c r="L4742" s="444">
        <f t="shared" ca="1" si="192"/>
        <v>-10908433558626.219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-10908433558626.219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-45451806494.275909</v>
      </c>
      <c r="L4743" s="444">
        <f t="shared" ca="1" si="192"/>
        <v>-10953885365120.494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-10953885365120.494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-45641189021.335388</v>
      </c>
      <c r="L4744" s="444">
        <f t="shared" ca="1" si="192"/>
        <v>-10999526554141.83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-10999526554141.83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-45831360642.257622</v>
      </c>
      <c r="L4745" s="444">
        <f t="shared" ca="1" si="192"/>
        <v>-11045357914784.088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-11045357914784.088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-46022324644.933701</v>
      </c>
      <c r="L4746" s="444">
        <f t="shared" ca="1" si="192"/>
        <v>-11091380239429.021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-11091380239429.021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-46214084330.954254</v>
      </c>
      <c r="L4747" s="444">
        <f t="shared" ca="1" si="192"/>
        <v>-11137594323759.977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-11137594323759.977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-46406643015.666565</v>
      </c>
      <c r="L4748" s="444">
        <f t="shared" ca="1" si="192"/>
        <v>-11184000966775.643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-11184000966775.643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-46600004028.231842</v>
      </c>
      <c r="L4749" s="444">
        <f t="shared" ca="1" si="192"/>
        <v>-11230600970803.875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-11230600970803.875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-46794170711.682816</v>
      </c>
      <c r="L4750" s="444">
        <f t="shared" ca="1" si="192"/>
        <v>-11277395141515.559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-11277395141515.559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-46989146422.981491</v>
      </c>
      <c r="L4751" s="444">
        <f t="shared" ca="1" si="192"/>
        <v>-11324384287938.541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-11324384287938.541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-47184934533.077255</v>
      </c>
      <c r="L4752" s="444">
        <f t="shared" ca="1" si="192"/>
        <v>-11371569222471.619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-11371569222471.619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-47381538426.96508</v>
      </c>
      <c r="L4753" s="444">
        <f t="shared" ca="1" si="192"/>
        <v>-11418950760898.584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-11418950760898.584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-47578961503.744102</v>
      </c>
      <c r="L4754" s="444">
        <f t="shared" ca="1" si="192"/>
        <v>-11466529722402.328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-11466529722402.328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-47777207176.676369</v>
      </c>
      <c r="L4755" s="444">
        <f t="shared" ca="1" si="192"/>
        <v>-11514306929579.004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-11514306929579.004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-47976278873.24585</v>
      </c>
      <c r="L4756" s="444">
        <f t="shared" ca="1" si="192"/>
        <v>-11562283208452.25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-11562283208452.25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-48176180035.217705</v>
      </c>
      <c r="L4757" s="444">
        <f t="shared" ca="1" si="192"/>
        <v>-11610459388487.467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-11610459388487.467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-48376914118.697777</v>
      </c>
      <c r="L4758" s="444">
        <f t="shared" ca="1" si="192"/>
        <v>-11658836302606.164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-11658836302606.164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-48578484594.192352</v>
      </c>
      <c r="L4759" s="444">
        <f t="shared" ca="1" si="192"/>
        <v>-11707414787200.355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-11707414787200.355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-48780894946.668144</v>
      </c>
      <c r="L4760" s="444">
        <f t="shared" ca="1" si="192"/>
        <v>-11756195682147.023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-11756195682147.023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-48984148675.612595</v>
      </c>
      <c r="L4761" s="444">
        <f t="shared" ca="1" si="192"/>
        <v>-11805179830822.637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-11805179830822.637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-49188249295.094322</v>
      </c>
      <c r="L4762" s="444">
        <f t="shared" ca="1" si="192"/>
        <v>-11854368080117.73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-11854368080117.73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-49393200333.823875</v>
      </c>
      <c r="L4763" s="444">
        <f t="shared" ca="1" si="192"/>
        <v>-11903761280451.555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-11903761280451.555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-49599005335.214813</v>
      </c>
      <c r="L4764" s="444">
        <f t="shared" ca="1" si="192"/>
        <v>-11953360285786.77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-11953360285786.77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-49805667857.44487</v>
      </c>
      <c r="L4765" s="444">
        <f t="shared" ca="1" si="192"/>
        <v>-12003165953644.215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-12003165953644.215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-50013191473.517563</v>
      </c>
      <c r="L4766" s="444">
        <f t="shared" ca="1" si="192"/>
        <v>-12053179145117.732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-12053179145117.732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-50221579771.323883</v>
      </c>
      <c r="L4767" s="444">
        <f t="shared" ca="1" si="192"/>
        <v>-12103400724889.057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-12103400724889.057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-50430836353.704399</v>
      </c>
      <c r="L4768" s="444">
        <f t="shared" ca="1" si="192"/>
        <v>-12153831561242.762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-12153831561242.762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-50640964838.511505</v>
      </c>
      <c r="L4769" s="444">
        <f t="shared" ca="1" si="192"/>
        <v>-12204472526081.273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-12204472526081.273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-50851968858.671974</v>
      </c>
      <c r="L4770" s="444">
        <f t="shared" ca="1" si="192"/>
        <v>-12255324494939.945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-12255324494939.945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-51063852062.249771</v>
      </c>
      <c r="L4771" s="444">
        <f t="shared" ca="1" si="192"/>
        <v>-12306388347002.195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-12306388347002.195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-51276618112.509148</v>
      </c>
      <c r="L4772" s="444">
        <f t="shared" ca="1" si="192"/>
        <v>-12357664965114.705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-12357664965114.705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-51490270687.977936</v>
      </c>
      <c r="L4773" s="444">
        <f t="shared" ca="1" si="192"/>
        <v>-12409155235802.684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-12409155235802.684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-51704813482.511185</v>
      </c>
      <c r="L4774" s="444">
        <f t="shared" ca="1" si="192"/>
        <v>-12460860049285.195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-12460860049285.195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-51920250205.35498</v>
      </c>
      <c r="L4775" s="444">
        <f t="shared" ca="1" si="192"/>
        <v>-12512780299490.551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-12512780299490.551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-52136584581.210625</v>
      </c>
      <c r="L4776" s="444">
        <f t="shared" ca="1" si="192"/>
        <v>-12564916884071.762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-12564916884071.762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-52353820350.299004</v>
      </c>
      <c r="L4777" s="444">
        <f t="shared" ca="1" si="192"/>
        <v>-12617270704422.061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-12617270704422.061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-52571961268.425255</v>
      </c>
      <c r="L4778" s="444">
        <f t="shared" ca="1" si="192"/>
        <v>-12669842665690.486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-12669842665690.486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-52791011107.043694</v>
      </c>
      <c r="L4779" s="444">
        <f t="shared" ca="1" si="192"/>
        <v>-12722633676797.529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-12722633676797.529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-53010973653.323036</v>
      </c>
      <c r="L4780" s="444">
        <f t="shared" ca="1" si="192"/>
        <v>-12775644650450.852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-12775644650450.852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-53231852710.211884</v>
      </c>
      <c r="L4781" s="444">
        <f t="shared" ca="1" si="192"/>
        <v>-12828876503161.063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-12828876503161.063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-53453652096.504425</v>
      </c>
      <c r="L4782" s="444">
        <f t="shared" ca="1" si="192"/>
        <v>-12882330155257.566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-12882330155257.566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-53676375646.906525</v>
      </c>
      <c r="L4783" s="444">
        <f t="shared" ca="1" si="192"/>
        <v>-12936006530904.473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-12936006530904.473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-53900027212.101967</v>
      </c>
      <c r="L4784" s="444">
        <f t="shared" ca="1" si="192"/>
        <v>-12989906558116.574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-12989906558116.574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-54124610658.819061</v>
      </c>
      <c r="L4785" s="444">
        <f t="shared" ca="1" si="192"/>
        <v>-13044031168775.393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-13044031168775.393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-54350129869.897469</v>
      </c>
      <c r="L4786" s="444">
        <f t="shared" ca="1" si="192"/>
        <v>-13098381298645.291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-13098381298645.291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-54576588744.355377</v>
      </c>
      <c r="L4787" s="444">
        <f t="shared" ca="1" si="192"/>
        <v>-13152957887389.646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-13152957887389.646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-54803991197.456863</v>
      </c>
      <c r="L4788" s="444">
        <f t="shared" ca="1" si="192"/>
        <v>-13207761878587.104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-13207761878587.104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-55032341160.779594</v>
      </c>
      <c r="L4789" s="444">
        <f t="shared" ca="1" si="192"/>
        <v>-13262794219747.883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-13262794219747.883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-55261642582.282845</v>
      </c>
      <c r="L4790" s="444">
        <f t="shared" ca="1" si="192"/>
        <v>-13318055862330.166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-13318055862330.166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-55491899426.375694</v>
      </c>
      <c r="L4791" s="444">
        <f t="shared" ca="1" si="192"/>
        <v>-13373547761756.541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-13373547761756.541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-55723115673.985588</v>
      </c>
      <c r="L4792" s="444">
        <f t="shared" ca="1" si="192"/>
        <v>-13429270877430.527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-13429270877430.527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-55955295322.627197</v>
      </c>
      <c r="L4793" s="444">
        <f t="shared" ca="1" si="192"/>
        <v>-13485226172753.154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-13485226172753.154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-56188442386.471474</v>
      </c>
      <c r="L4794" s="444">
        <f t="shared" ca="1" si="192"/>
        <v>-13541414615139.625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-13541414615139.625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-56422560896.4151</v>
      </c>
      <c r="L4795" s="444">
        <f t="shared" ca="1" si="192"/>
        <v>-13597837176036.041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-13597837176036.041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-56657654900.150169</v>
      </c>
      <c r="L4796" s="444">
        <f t="shared" ca="1" si="192"/>
        <v>-13654494830936.191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-13654494830936.191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-56893728462.234131</v>
      </c>
      <c r="L4797" s="444">
        <f t="shared" ca="1" si="192"/>
        <v>-13711388559398.426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-13711388559398.426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-57130785664.160118</v>
      </c>
      <c r="L4798" s="444">
        <f t="shared" ca="1" si="192"/>
        <v>-13768519345062.586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-13768519345062.586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-57368830604.427429</v>
      </c>
      <c r="L4799" s="444">
        <f t="shared" ca="1" si="192"/>
        <v>-13825888175667.014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-13825888175667.014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-57607867398.612556</v>
      </c>
      <c r="L4800" s="444">
        <f t="shared" ca="1" si="192"/>
        <v>-13883496043065.627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-13883496043065.627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-57847900179.440109</v>
      </c>
      <c r="L4801" s="444">
        <f t="shared" ca="1" si="192"/>
        <v>-13941343943245.066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-13941343943245.066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-58088933096.854439</v>
      </c>
      <c r="L4802" s="444">
        <f t="shared" ca="1" si="192"/>
        <v>-13999432876341.92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-13999432876341.92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-58330970318.091331</v>
      </c>
      <c r="L4803" s="444">
        <f t="shared" ca="1" si="192"/>
        <v>-14057763846660.012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-14057763846660.012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-58574016027.750046</v>
      </c>
      <c r="L4804" s="444">
        <f t="shared" ca="1" si="192"/>
        <v>-14116337862687.762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-14116337862687.762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-58818074427.865685</v>
      </c>
      <c r="L4805" s="444">
        <f t="shared" ca="1" si="192"/>
        <v>-14175155937115.627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-14175155937115.627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-59063149737.981781</v>
      </c>
      <c r="L4806" s="444">
        <f t="shared" ca="1" si="192"/>
        <v>-14234219086853.609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-14234219086853.609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-59309246195.223373</v>
      </c>
      <c r="L4807" s="444">
        <f t="shared" ca="1" si="192"/>
        <v>-14293528333048.832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-14293528333048.832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-59556368054.37014</v>
      </c>
      <c r="L4808" s="444">
        <f t="shared" ca="1" si="192"/>
        <v>-14353084701103.203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-14353084701103.203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-59804519587.930023</v>
      </c>
      <c r="L4809" s="444">
        <f t="shared" ca="1" si="192"/>
        <v>-14412889220691.133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-14412889220691.133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-60053705086.213051</v>
      </c>
      <c r="L4810" s="444">
        <f t="shared" ca="1" si="192"/>
        <v>-14472942925777.346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-14472942925777.346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-60303928857.405609</v>
      </c>
      <c r="L4811" s="444">
        <f t="shared" ca="1" si="192"/>
        <v>-14533246854634.752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-14533246854634.752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-60555195227.644798</v>
      </c>
      <c r="L4812" s="444">
        <f t="shared" ca="1" si="192"/>
        <v>-14593802049862.396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-14593802049862.396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-60807508541.093315</v>
      </c>
      <c r="L4813" s="444">
        <f t="shared" ca="1" si="192"/>
        <v>-14654609558403.49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-14654609558403.49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-61060873160.014542</v>
      </c>
      <c r="L4814" s="444">
        <f t="shared" ca="1" si="192"/>
        <v>-14715670431563.504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-14715670431563.504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-61315293464.847923</v>
      </c>
      <c r="L4815" s="444">
        <f t="shared" ca="1" si="192"/>
        <v>-14776985725028.352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-14776985725028.352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-61570773854.284798</v>
      </c>
      <c r="L4816" s="444">
        <f t="shared" ca="1" si="192"/>
        <v>-14838556498882.637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-14838556498882.637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-61827318745.344322</v>
      </c>
      <c r="L4817" s="444">
        <f t="shared" ca="1" si="192"/>
        <v>-14900383817627.98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-14900383817627.98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-62084932573.449913</v>
      </c>
      <c r="L4818" s="444">
        <f t="shared" ca="1" si="192"/>
        <v>-14962468750201.43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-14962468750201.43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-62343619792.505959</v>
      </c>
      <c r="L4819" s="444">
        <f t="shared" ca="1" si="192"/>
        <v>-15024812369993.936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-15024812369993.936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-62603384874.974731</v>
      </c>
      <c r="L4820" s="444">
        <f t="shared" ca="1" si="192"/>
        <v>-15087415754868.91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-15087415754868.91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-62864232311.953796</v>
      </c>
      <c r="L4821" s="444">
        <f t="shared" ca="1" si="192"/>
        <v>-15150279987180.863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-15150279987180.863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-63126166613.253593</v>
      </c>
      <c r="L4822" s="444">
        <f t="shared" ca="1" si="192"/>
        <v>-15213406153794.117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-15213406153794.117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-63389192307.475487</v>
      </c>
      <c r="L4823" s="444">
        <f t="shared" ca="1" si="192"/>
        <v>-15276795346101.592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-15276795346101.592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-63653313942.089973</v>
      </c>
      <c r="L4824" s="444">
        <f t="shared" ca="1" si="192"/>
        <v>-15340448660043.682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-15340448660043.682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-63918536083.515343</v>
      </c>
      <c r="L4825" s="444">
        <f t="shared" ca="1" si="192"/>
        <v>-15404367196127.197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-15404367196127.197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-64184863317.196655</v>
      </c>
      <c r="L4826" s="444">
        <f t="shared" ca="1" si="192"/>
        <v>-15468552059444.395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-15468552059444.395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-64452300247.684975</v>
      </c>
      <c r="L4827" s="444">
        <f t="shared" ca="1" si="192"/>
        <v>-15533004359692.08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-15533004359692.08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-64720851498.717003</v>
      </c>
      <c r="L4828" s="444">
        <f t="shared" ca="1" si="192"/>
        <v>-15597725211190.797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-15597725211190.797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-64990521713.294983</v>
      </c>
      <c r="L4829" s="444">
        <f t="shared" ca="1" si="192"/>
        <v>-15662715732904.092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-15662715732904.092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-65261315553.767059</v>
      </c>
      <c r="L4830" s="444">
        <f t="shared" ca="1" si="192"/>
        <v>-15727977048457.859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-15727977048457.859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-65533237701.907745</v>
      </c>
      <c r="L4831" s="444">
        <f t="shared" ca="1" si="192"/>
        <v>-15793510286159.768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-15793510286159.768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-65806292858.999031</v>
      </c>
      <c r="L4832" s="444">
        <f t="shared" ca="1" si="192"/>
        <v>-15859316579018.768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-15859316579018.768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-66080485745.911522</v>
      </c>
      <c r="L4833" s="444">
        <f t="shared" ca="1" si="192"/>
        <v>-15925397064764.68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-15925397064764.68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-66355821103.186165</v>
      </c>
      <c r="L4834" s="444">
        <f t="shared" ca="1" si="192"/>
        <v>-15991752885867.865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-15991752885867.865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-66632303691.116104</v>
      </c>
      <c r="L4835" s="444">
        <f t="shared" ca="1" si="192"/>
        <v>-16058385189558.98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-16058385189558.98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-66909938289.829086</v>
      </c>
      <c r="L4836" s="444">
        <f t="shared" ca="1" si="192"/>
        <v>-16125295127848.809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-16125295127848.809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-67188729699.370041</v>
      </c>
      <c r="L4837" s="444">
        <f t="shared" ca="1" si="192"/>
        <v>-16192483857548.178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-16192483857548.178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-67468682739.784073</v>
      </c>
      <c r="L4838" s="444">
        <f t="shared" ca="1" si="192"/>
        <v>-16259952540287.961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-16259952540287.961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-67749802251.199837</v>
      </c>
      <c r="L4839" s="444">
        <f t="shared" ca="1" si="192"/>
        <v>-16327702342539.16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-16327702342539.16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-68032093093.913177</v>
      </c>
      <c r="L4840" s="444">
        <f t="shared" ca="1" si="192"/>
        <v>-16395734435633.074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-16395734435633.074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-68315560148.471138</v>
      </c>
      <c r="L4841" s="444">
        <f t="shared" ca="1" si="192"/>
        <v>-16464049995781.545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-16464049995781.545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-68600208315.756439</v>
      </c>
      <c r="L4842" s="444">
        <f t="shared" ca="1" si="192"/>
        <v>-16532650204097.301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-16532650204097.301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-68886042517.072083</v>
      </c>
      <c r="L4843" s="444">
        <f t="shared" ca="1" si="192"/>
        <v>-16601536246614.373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-16601536246614.373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-69173067694.226547</v>
      </c>
      <c r="L4844" s="444">
        <f t="shared" ca="1" si="192"/>
        <v>-16670709314308.6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-16670709314308.6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-69461288809.619171</v>
      </c>
      <c r="L4845" s="444">
        <f t="shared" ca="1" si="192"/>
        <v>-16740170603118.219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-16740170603118.219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-69750710846.325912</v>
      </c>
      <c r="L4846" s="444">
        <f t="shared" ca="1" si="192"/>
        <v>-16809921313964.545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-16809921313964.545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-70041338808.185608</v>
      </c>
      <c r="L4847" s="444">
        <f t="shared" ca="1" si="192"/>
        <v>-16879962652772.73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-16879962652772.73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-70333177719.886383</v>
      </c>
      <c r="L4848" s="444">
        <f t="shared" ca="1" si="192"/>
        <v>-16950295830492.617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-16950295830492.617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-70626232627.052567</v>
      </c>
      <c r="L4849" s="444">
        <f t="shared" ca="1" si="192"/>
        <v>-17020922063119.67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-17020922063119.67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-70920508596.331955</v>
      </c>
      <c r="L4850" s="444">
        <f t="shared" ca="1" si="192"/>
        <v>-17091842571716.002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-17091842571716.002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-71216010715.483337</v>
      </c>
      <c r="L4851" s="444">
        <f t="shared" ca="1" si="192"/>
        <v>-17163058582431.484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-17163058582431.484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-71512744093.464508</v>
      </c>
      <c r="L4852" s="444">
        <f t="shared" ca="1" si="192"/>
        <v>-17234571326524.949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-17234571326524.949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-71810713860.520615</v>
      </c>
      <c r="L4853" s="444">
        <f t="shared" ref="L4853:L5107" ca="1" si="197">I4853-J4853+K4853</f>
        <v>-17306382040385.471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-17306382040385.471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-72109925168.272797</v>
      </c>
      <c r="L4854" s="444">
        <f t="shared" ca="1" si="197"/>
        <v>-17378491965553.744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-17378491965553.744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-72410383189.807281</v>
      </c>
      <c r="L4855" s="444">
        <f t="shared" ca="1" si="197"/>
        <v>-17450902348743.551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-17450902348743.551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-72712093119.764801</v>
      </c>
      <c r="L4856" s="444">
        <f t="shared" ca="1" si="197"/>
        <v>-17523614441863.316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-17523614441863.316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-73015060174.430481</v>
      </c>
      <c r="L4857" s="444">
        <f t="shared" ca="1" si="197"/>
        <v>-17596629502037.746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-17596629502037.746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-73319289591.823944</v>
      </c>
      <c r="L4858" s="444">
        <f t="shared" ca="1" si="197"/>
        <v>-17669948791629.57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-17669948791629.57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-73624786631.789871</v>
      </c>
      <c r="L4859" s="444">
        <f t="shared" ca="1" si="197"/>
        <v>-17743573578261.359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-17743573578261.359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-73931556576.088989</v>
      </c>
      <c r="L4860" s="444">
        <f t="shared" ca="1" si="197"/>
        <v>-17817505134837.449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-17817505134837.449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-74239604728.489365</v>
      </c>
      <c r="L4861" s="444">
        <f t="shared" ca="1" si="197"/>
        <v>-17891744739565.938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-17891744739565.938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-74548936414.858078</v>
      </c>
      <c r="L4862" s="444">
        <f t="shared" ca="1" si="197"/>
        <v>-17966293675980.797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-17966293675980.797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-74859556983.253326</v>
      </c>
      <c r="L4863" s="444">
        <f t="shared" ca="1" si="197"/>
        <v>-18041153232964.051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-18041153232964.051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-75171471804.016876</v>
      </c>
      <c r="L4864" s="444">
        <f t="shared" ca="1" si="197"/>
        <v>-18116324704768.066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-18116324704768.066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-75484686269.866943</v>
      </c>
      <c r="L4865" s="444">
        <f t="shared" ca="1" si="197"/>
        <v>-18191809391037.934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-18191809391037.934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-75799205795.991394</v>
      </c>
      <c r="L4866" s="444">
        <f t="shared" ca="1" si="197"/>
        <v>-18267608596833.926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-18267608596833.926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-76115035820.141357</v>
      </c>
      <c r="L4867" s="444">
        <f t="shared" ca="1" si="197"/>
        <v>-18343723632654.066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-18343723632654.066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-76432181802.725281</v>
      </c>
      <c r="L4868" s="444">
        <f t="shared" ca="1" si="197"/>
        <v>-18420155814456.793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-18420155814456.793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-76750649226.903305</v>
      </c>
      <c r="L4869" s="444">
        <f t="shared" ca="1" si="197"/>
        <v>-18496906463683.695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-18496906463683.695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-77070443598.682068</v>
      </c>
      <c r="L4870" s="444">
        <f t="shared" ca="1" si="197"/>
        <v>-18573976907282.379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-18573976907282.379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-77391570447.009918</v>
      </c>
      <c r="L4871" s="444">
        <f t="shared" ca="1" si="197"/>
        <v>-18651368477729.391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-18651368477729.391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-77714035323.872467</v>
      </c>
      <c r="L4872" s="444">
        <f t="shared" ca="1" si="197"/>
        <v>-18729082513053.262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-18729082513053.262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-78037843804.388596</v>
      </c>
      <c r="L4873" s="444">
        <f t="shared" ca="1" si="197"/>
        <v>-18807120356857.648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-18807120356857.648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-78363001486.90686</v>
      </c>
      <c r="L4874" s="444">
        <f t="shared" ca="1" si="197"/>
        <v>-18885483358344.555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-18885483358344.555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-78689513993.10231</v>
      </c>
      <c r="L4875" s="444">
        <f t="shared" ca="1" si="197"/>
        <v>-18964172872337.656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-18964172872337.656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-79017386968.073563</v>
      </c>
      <c r="L4876" s="444">
        <f t="shared" ca="1" si="197"/>
        <v>-19043190259305.73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-19043190259305.73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-79346626080.440536</v>
      </c>
      <c r="L4877" s="444">
        <f t="shared" ca="1" si="197"/>
        <v>-19122536885386.172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-19122536885386.172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-79677237022.442383</v>
      </c>
      <c r="L4878" s="444">
        <f t="shared" ca="1" si="197"/>
        <v>-19202214122408.613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-19202214122408.613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-80009225510.035889</v>
      </c>
      <c r="L4879" s="444">
        <f t="shared" ca="1" si="197"/>
        <v>-19282223347918.648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-19282223347918.648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-80342597282.99437</v>
      </c>
      <c r="L4880" s="444">
        <f t="shared" ca="1" si="197"/>
        <v>-19362565945201.645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-19362565945201.645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-80677358105.006851</v>
      </c>
      <c r="L4881" s="444">
        <f t="shared" ca="1" si="197"/>
        <v>-19443243303306.652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-19443243303306.652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-81013513763.77771</v>
      </c>
      <c r="L4882" s="444">
        <f t="shared" ca="1" si="197"/>
        <v>-19524256817070.43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-19524256817070.43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-81351070071.126785</v>
      </c>
      <c r="L4883" s="444">
        <f t="shared" ca="1" si="197"/>
        <v>-19605607887141.555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-19605607887141.555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-81690032863.089813</v>
      </c>
      <c r="L4884" s="444">
        <f t="shared" ca="1" si="197"/>
        <v>-19687297920004.645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-19687297920004.645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-82030408000.019348</v>
      </c>
      <c r="L4885" s="444">
        <f t="shared" ca="1" si="197"/>
        <v>-19769328328004.664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-19769328328004.664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-82372201366.686096</v>
      </c>
      <c r="L4886" s="444">
        <f t="shared" ca="1" si="197"/>
        <v>-19851700529371.352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-19851700529371.352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-82715418872.38063</v>
      </c>
      <c r="L4887" s="444">
        <f t="shared" ca="1" si="197"/>
        <v>-19934415948243.73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-19934415948243.73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-83060066451.015549</v>
      </c>
      <c r="L4888" s="444">
        <f t="shared" ca="1" si="197"/>
        <v>-20017476014694.746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-20017476014694.746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-83406150061.228104</v>
      </c>
      <c r="L4889" s="444">
        <f t="shared" ca="1" si="197"/>
        <v>-20100882164755.973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-20100882164755.973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-83753675686.483215</v>
      </c>
      <c r="L4890" s="444">
        <f t="shared" ca="1" si="197"/>
        <v>-20184635840442.457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-20184635840442.457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-84102649335.17691</v>
      </c>
      <c r="L4891" s="444">
        <f t="shared" ca="1" si="197"/>
        <v>-20268738489777.633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-20268738489777.633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-84453077040.740143</v>
      </c>
      <c r="L4892" s="444">
        <f t="shared" ca="1" si="197"/>
        <v>-20353191566818.371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-20353191566818.371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-84804964861.74321</v>
      </c>
      <c r="L4893" s="444">
        <f t="shared" ca="1" si="197"/>
        <v>-20437996531680.113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-20437996531680.113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-85158318882.000473</v>
      </c>
      <c r="L4894" s="444">
        <f t="shared" ca="1" si="197"/>
        <v>-20523154850562.113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-20523154850562.113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-85513145210.675476</v>
      </c>
      <c r="L4895" s="444">
        <f t="shared" ca="1" si="197"/>
        <v>-20608667995772.789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-20608667995772.789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-85869449982.386627</v>
      </c>
      <c r="L4896" s="444">
        <f t="shared" ca="1" si="197"/>
        <v>-20694537445755.176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-20694537445755.176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-86227239357.313232</v>
      </c>
      <c r="L4897" s="444">
        <f t="shared" ca="1" si="197"/>
        <v>-20780764685112.488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-20780764685112.488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-86586519521.302032</v>
      </c>
      <c r="L4898" s="444">
        <f t="shared" ca="1" si="197"/>
        <v>-20867351204633.789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-20867351204633.789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-86947296685.974121</v>
      </c>
      <c r="L4899" s="444">
        <f t="shared" ca="1" si="197"/>
        <v>-20954298501319.762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-20954298501319.762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-87309577088.832336</v>
      </c>
      <c r="L4900" s="444">
        <f t="shared" ca="1" si="197"/>
        <v>-21041608078408.594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-21041608078408.594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-87673366993.369141</v>
      </c>
      <c r="L4901" s="444">
        <f t="shared" ca="1" si="197"/>
        <v>-21129281445401.961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-21129281445401.961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-88038672689.174835</v>
      </c>
      <c r="L4902" s="444">
        <f t="shared" ca="1" si="197"/>
        <v>-21217320118091.137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-21217320118091.137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-88405500492.046402</v>
      </c>
      <c r="L4903" s="444">
        <f t="shared" ca="1" si="197"/>
        <v>-21305725618583.184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-21305725618583.184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-88773856744.096603</v>
      </c>
      <c r="L4904" s="444">
        <f t="shared" ca="1" si="197"/>
        <v>-21394499475327.281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-21394499475327.281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-89143747813.863678</v>
      </c>
      <c r="L4905" s="444">
        <f t="shared" ca="1" si="197"/>
        <v>-21483643223141.145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-21483643223141.145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-89515180096.421432</v>
      </c>
      <c r="L4906" s="444">
        <f t="shared" ca="1" si="197"/>
        <v>-21573158403237.566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-21573158403237.566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-89888160013.489853</v>
      </c>
      <c r="L4907" s="444">
        <f t="shared" ca="1" si="197"/>
        <v>-21663046563251.055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-21663046563251.055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-90262694013.546066</v>
      </c>
      <c r="L4908" s="444">
        <f t="shared" ca="1" si="197"/>
        <v>-21753309257264.602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-21753309257264.602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-90638788571.935837</v>
      </c>
      <c r="L4909" s="444">
        <f t="shared" ca="1" si="197"/>
        <v>-21843948045836.539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-21843948045836.539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-91016450190.98558</v>
      </c>
      <c r="L4910" s="444">
        <f t="shared" ca="1" si="197"/>
        <v>-21934964496027.523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-21934964496027.523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-91395685400.114685</v>
      </c>
      <c r="L4911" s="444">
        <f t="shared" ca="1" si="197"/>
        <v>-22026360181427.637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-22026360181427.637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-91776500755.948486</v>
      </c>
      <c r="L4912" s="444">
        <f t="shared" ca="1" si="197"/>
        <v>-22118136682183.586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-22118136682183.586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-92158902842.43161</v>
      </c>
      <c r="L4913" s="444">
        <f t="shared" ca="1" si="197"/>
        <v>-22210295585026.016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-22210295585026.016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-92542898270.941727</v>
      </c>
      <c r="L4914" s="444">
        <f t="shared" ca="1" si="197"/>
        <v>-22302838483296.957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-22302838483296.957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-92928493680.403992</v>
      </c>
      <c r="L4915" s="444">
        <f t="shared" ca="1" si="197"/>
        <v>-22395766976977.359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-22395766976977.359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-93315695737.40567</v>
      </c>
      <c r="L4916" s="444">
        <f t="shared" ca="1" si="197"/>
        <v>-22489082672714.766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-22489082672714.766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-93704511136.311523</v>
      </c>
      <c r="L4917" s="444">
        <f t="shared" ca="1" si="197"/>
        <v>-22582787183851.078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-22582787183851.078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-94094946599.379486</v>
      </c>
      <c r="L4918" s="444">
        <f t="shared" ca="1" si="197"/>
        <v>-22676882130450.457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-22676882130450.457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-94487008876.876907</v>
      </c>
      <c r="L4919" s="444">
        <f t="shared" ca="1" si="197"/>
        <v>-22771369139327.332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-22771369139327.332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-94880704747.19722</v>
      </c>
      <c r="L4920" s="444">
        <f t="shared" ca="1" si="197"/>
        <v>-22866249844074.527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-22866249844074.527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-95276041016.977203</v>
      </c>
      <c r="L4921" s="444">
        <f t="shared" ca="1" si="197"/>
        <v>-22961525885091.504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-22961525885091.504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-95673024521.2146</v>
      </c>
      <c r="L4922" s="444">
        <f t="shared" ca="1" si="197"/>
        <v>-23057198909612.719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-23057198909612.719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-96071662123.386322</v>
      </c>
      <c r="L4923" s="444">
        <f t="shared" ca="1" si="197"/>
        <v>-23153270571736.105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-23153270571736.105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-96471960715.567108</v>
      </c>
      <c r="L4924" s="444">
        <f t="shared" ca="1" si="197"/>
        <v>-23249742532451.672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-23249742532451.672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-96873927218.54863</v>
      </c>
      <c r="L4925" s="444">
        <f t="shared" ca="1" si="197"/>
        <v>-23346616459670.219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-23346616459670.219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-97277568581.959244</v>
      </c>
      <c r="L4926" s="444">
        <f t="shared" ca="1" si="197"/>
        <v>-23443894028252.18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-23443894028252.18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-97682891784.384079</v>
      </c>
      <c r="L4927" s="444">
        <f t="shared" ca="1" si="197"/>
        <v>-23541576920036.563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-23541576920036.563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-98089903833.485672</v>
      </c>
      <c r="L4928" s="444">
        <f t="shared" ca="1" si="197"/>
        <v>-23639666823870.047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-23639666823870.047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-98498611766.125198</v>
      </c>
      <c r="L4929" s="444">
        <f t="shared" ca="1" si="197"/>
        <v>-23738165435636.172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-23738165435636.172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-98909022648.484055</v>
      </c>
      <c r="L4930" s="444">
        <f t="shared" ca="1" si="197"/>
        <v>-23837074458284.656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-23837074458284.656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-99321143576.186066</v>
      </c>
      <c r="L4931" s="444">
        <f t="shared" ca="1" si="197"/>
        <v>-23936395601860.844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-23936395601860.844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-99734981674.420181</v>
      </c>
      <c r="L4932" s="444">
        <f t="shared" ca="1" si="197"/>
        <v>-24036130583535.266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-24036130583535.266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-100150544098.0636</v>
      </c>
      <c r="L4933" s="444">
        <f t="shared" ca="1" si="197"/>
        <v>-24136281127633.328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-24136281127633.328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-100567838031.80553</v>
      </c>
      <c r="L4934" s="444">
        <f t="shared" ca="1" si="197"/>
        <v>-24236848965665.133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-24236848965665.133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-100986870690.27139</v>
      </c>
      <c r="L4935" s="444">
        <f t="shared" ca="1" si="197"/>
        <v>-24337835836355.402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-24337835836355.402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-101407649318.14751</v>
      </c>
      <c r="L4936" s="444">
        <f t="shared" ca="1" si="197"/>
        <v>-24439243485673.551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-24439243485673.551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-101830181190.30646</v>
      </c>
      <c r="L4937" s="444">
        <f t="shared" ca="1" si="197"/>
        <v>-24541073666863.855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-24541073666863.855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-102254473611.93272</v>
      </c>
      <c r="L4938" s="444">
        <f t="shared" ca="1" si="197"/>
        <v>-24643328140475.789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-24643328140475.789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-102680533918.64912</v>
      </c>
      <c r="L4939" s="444">
        <f t="shared" ca="1" si="197"/>
        <v>-24746008674394.438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-24746008674394.438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-103108369476.64349</v>
      </c>
      <c r="L4940" s="444">
        <f t="shared" ca="1" si="197"/>
        <v>-24849117043871.082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-24849117043871.082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-103537987682.79617</v>
      </c>
      <c r="L4941" s="444">
        <f t="shared" ca="1" si="197"/>
        <v>-24952655031553.879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-24952655031553.879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-103969395964.80783</v>
      </c>
      <c r="L4942" s="444">
        <f t="shared" ca="1" si="197"/>
        <v>-25056624427518.688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-25056624427518.688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-104402601781.32787</v>
      </c>
      <c r="L4943" s="444">
        <f t="shared" ca="1" si="197"/>
        <v>-25161027029300.016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-25161027029300.016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-104837612622.0834</v>
      </c>
      <c r="L4944" s="444">
        <f t="shared" ca="1" si="197"/>
        <v>-25265864641922.098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-25265864641922.098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-105274436008.00874</v>
      </c>
      <c r="L4945" s="444">
        <f t="shared" ca="1" si="197"/>
        <v>-25371139077930.105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-25371139077930.105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-105713079491.37544</v>
      </c>
      <c r="L4946" s="444">
        <f t="shared" ca="1" si="197"/>
        <v>-25476852157421.48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-25476852157421.48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-106153550655.92284</v>
      </c>
      <c r="L4947" s="444">
        <f t="shared" ca="1" si="197"/>
        <v>-25583005708077.402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-25583005708077.402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-106595857116.98918</v>
      </c>
      <c r="L4948" s="444">
        <f t="shared" ca="1" si="197"/>
        <v>-25689601565194.391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-25689601565194.391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-107040006521.6433</v>
      </c>
      <c r="L4949" s="444">
        <f t="shared" ca="1" si="197"/>
        <v>-25796641571716.035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-25796641571716.035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-107486006548.81682</v>
      </c>
      <c r="L4950" s="444">
        <f t="shared" ca="1" si="197"/>
        <v>-25904127578264.852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-25904127578264.852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-107933864909.43687</v>
      </c>
      <c r="L4951" s="444">
        <f t="shared" ca="1" si="197"/>
        <v>-26012061443174.289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-26012061443174.289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-108383589346.55954</v>
      </c>
      <c r="L4952" s="444">
        <f t="shared" ca="1" si="197"/>
        <v>-26120445032520.848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-26120445032520.848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-108835187635.50352</v>
      </c>
      <c r="L4953" s="444">
        <f t="shared" ca="1" si="197"/>
        <v>-26229280220156.352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-26229280220156.352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-109288667583.9848</v>
      </c>
      <c r="L4954" s="444">
        <f t="shared" ca="1" si="197"/>
        <v>-26338568887740.336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-26338568887740.336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-109744037032.2514</v>
      </c>
      <c r="L4955" s="444">
        <f t="shared" ca="1" si="197"/>
        <v>-26448312924772.586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-26448312924772.586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-110201303853.2191</v>
      </c>
      <c r="L4956" s="444">
        <f t="shared" ca="1" si="197"/>
        <v>-26558514228625.805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-26558514228625.805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-110660475952.60751</v>
      </c>
      <c r="L4957" s="444">
        <f t="shared" ca="1" si="197"/>
        <v>-26669174704578.414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-26669174704578.414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-111121561269.07672</v>
      </c>
      <c r="L4958" s="444">
        <f t="shared" ca="1" si="197"/>
        <v>-26780296265847.492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-26780296265847.492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-111584567774.36455</v>
      </c>
      <c r="L4959" s="444">
        <f t="shared" ca="1" si="197"/>
        <v>-26891880833621.855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-26891880833621.855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-112049503473.42439</v>
      </c>
      <c r="L4960" s="444">
        <f t="shared" ca="1" si="197"/>
        <v>-27003930337095.281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-27003930337095.281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-112516376404.56367</v>
      </c>
      <c r="L4961" s="444">
        <f t="shared" ca="1" si="197"/>
        <v>-27116446713499.844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-27116446713499.844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-112985194639.58269</v>
      </c>
      <c r="L4962" s="444">
        <f t="shared" ca="1" si="197"/>
        <v>-27229431908139.426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-27229431908139.426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-113455966283.91428</v>
      </c>
      <c r="L4963" s="444">
        <f t="shared" ca="1" si="197"/>
        <v>-27342887874423.34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-27342887874423.34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-113928699476.76392</v>
      </c>
      <c r="L4964" s="444">
        <f t="shared" ca="1" si="197"/>
        <v>-27456816573900.105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-27456816573900.105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-114403402391.25046</v>
      </c>
      <c r="L4965" s="444">
        <f t="shared" ca="1" si="197"/>
        <v>-27571219976291.355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-27571219976291.355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-114880083234.54732</v>
      </c>
      <c r="L4966" s="444">
        <f t="shared" ca="1" si="197"/>
        <v>-27686100059525.902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-27686100059525.902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-115358750248.02458</v>
      </c>
      <c r="L4967" s="444">
        <f t="shared" ca="1" si="197"/>
        <v>-27801458809773.926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-27801458809773.926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-115839411707.39137</v>
      </c>
      <c r="L4968" s="444">
        <f t="shared" ca="1" si="197"/>
        <v>-27917298221481.316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-27917298221481.316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-116322075922.83882</v>
      </c>
      <c r="L4969" s="444">
        <f t="shared" ca="1" si="197"/>
        <v>-28033620297404.156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-28033620297404.156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-116806751239.18398</v>
      </c>
      <c r="L4970" s="444">
        <f t="shared" ca="1" si="197"/>
        <v>-28150427048643.34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-28150427048643.34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-117293446036.01392</v>
      </c>
      <c r="L4971" s="444">
        <f t="shared" ca="1" si="197"/>
        <v>-28267720494679.355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-28267720494679.355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-117782168727.83066</v>
      </c>
      <c r="L4972" s="444">
        <f t="shared" ca="1" si="197"/>
        <v>-28385502663407.188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-28385502663407.188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-118272927764.19661</v>
      </c>
      <c r="L4973" s="444">
        <f t="shared" ca="1" si="197"/>
        <v>-28503775591171.383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-28503775591171.383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-118765731629.88074</v>
      </c>
      <c r="L4974" s="444">
        <f t="shared" ca="1" si="197"/>
        <v>-28622541322801.262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-28622541322801.262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-119260588845.00525</v>
      </c>
      <c r="L4975" s="444">
        <f t="shared" ca="1" si="197"/>
        <v>-28741801911646.266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-28741801911646.266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-119757507965.19276</v>
      </c>
      <c r="L4976" s="444">
        <f t="shared" ca="1" si="197"/>
        <v>-28861559419611.457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-28861559419611.457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-120256497581.71442</v>
      </c>
      <c r="L4977" s="444">
        <f t="shared" ca="1" si="197"/>
        <v>-28981815917193.172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-28981815917193.172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-120757566321.63821</v>
      </c>
      <c r="L4978" s="444">
        <f t="shared" ca="1" si="197"/>
        <v>-29102573483514.809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-29102573483514.809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-121260722847.97836</v>
      </c>
      <c r="L4979" s="444">
        <f t="shared" ca="1" si="197"/>
        <v>-29223834206362.785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-29223834206362.785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-121765975859.84494</v>
      </c>
      <c r="L4980" s="444">
        <f t="shared" ca="1" si="197"/>
        <v>-29345600182222.629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-29345600182222.629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-122273334092.59428</v>
      </c>
      <c r="L4981" s="444">
        <f t="shared" ca="1" si="197"/>
        <v>-29467873516315.223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-29467873516315.223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-122782806317.98009</v>
      </c>
      <c r="L4982" s="444">
        <f t="shared" ca="1" si="197"/>
        <v>-29590656322633.203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-29590656322633.203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-123294401344.30499</v>
      </c>
      <c r="L4983" s="444">
        <f t="shared" ca="1" si="197"/>
        <v>-29713950723977.508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-29713950723977.508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-123808128016.57295</v>
      </c>
      <c r="L4984" s="444">
        <f t="shared" ca="1" si="197"/>
        <v>-29837758851994.082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-29837758851994.082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-124323995216.64201</v>
      </c>
      <c r="L4985" s="444">
        <f t="shared" ca="1" si="197"/>
        <v>-29962082847210.723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-29962082847210.723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-124842011863.37801</v>
      </c>
      <c r="L4986" s="444">
        <f t="shared" ca="1" si="197"/>
        <v>-30086924859074.102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-30086924859074.102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-125362186912.80876</v>
      </c>
      <c r="L4987" s="444">
        <f t="shared" ca="1" si="197"/>
        <v>-30212287045986.91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-30212287045986.91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-125884529358.27879</v>
      </c>
      <c r="L4988" s="444">
        <f t="shared" ca="1" si="197"/>
        <v>-30338171575345.188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-30338171575345.188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-126409048230.60495</v>
      </c>
      <c r="L4989" s="444">
        <f t="shared" ca="1" si="197"/>
        <v>-30464580623575.793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-30464580623575.793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-126935752598.23247</v>
      </c>
      <c r="L4990" s="444">
        <f t="shared" ca="1" si="197"/>
        <v>-30591516376174.027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-30591516376174.027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-127464651567.39178</v>
      </c>
      <c r="L4991" s="444">
        <f t="shared" ca="1" si="197"/>
        <v>-30718981027741.418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-30718981027741.418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-127995754282.25591</v>
      </c>
      <c r="L4992" s="444">
        <f t="shared" ca="1" si="197"/>
        <v>-30846976782023.676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-30846976782023.676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-128529069925.09866</v>
      </c>
      <c r="L4993" s="444">
        <f t="shared" ca="1" si="197"/>
        <v>-30975505851948.773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-30975505851948.773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-129064607716.45322</v>
      </c>
      <c r="L4994" s="444">
        <f t="shared" ca="1" si="197"/>
        <v>-31104570459665.227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-31104570459665.227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-129602376915.27176</v>
      </c>
      <c r="L4995" s="444">
        <f t="shared" ca="1" si="197"/>
        <v>-31234172836580.5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-31234172836580.5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-130142386819.08542</v>
      </c>
      <c r="L4996" s="444">
        <f t="shared" ca="1" si="197"/>
        <v>-31364315223399.586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-31364315223399.586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-130684646764.16493</v>
      </c>
      <c r="L4997" s="444">
        <f t="shared" ca="1" si="197"/>
        <v>-31494999870163.75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-31494999870163.75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-131229166125.6823</v>
      </c>
      <c r="L4998" s="444">
        <f t="shared" ca="1" si="197"/>
        <v>-31626229036289.434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-31626229036289.434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-131775954317.87263</v>
      </c>
      <c r="L4999" s="444">
        <f t="shared" ca="1" si="197"/>
        <v>-31758004990607.305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-31758004990607.305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-132325020794.1971</v>
      </c>
      <c r="L5000" s="444">
        <f t="shared" ca="1" si="197"/>
        <v>-31890330011401.5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-31890330011401.5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-132876375047.50623</v>
      </c>
      <c r="L5001" s="444">
        <f t="shared" ca="1" si="197"/>
        <v>-32023206386449.008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-32023206386449.008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-133430026610.20419</v>
      </c>
      <c r="L5002" s="444">
        <f t="shared" ca="1" si="197"/>
        <v>-32156636413059.211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-32156636413059.211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-133985985054.41338</v>
      </c>
      <c r="L5003" s="444">
        <f t="shared" ca="1" si="197"/>
        <v>-32290622398113.625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-32290622398113.625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-134544259992.14009</v>
      </c>
      <c r="L5004" s="444">
        <f t="shared" ca="1" si="197"/>
        <v>-32425166658105.766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-32425166658105.766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-135104861075.44069</v>
      </c>
      <c r="L5005" s="444">
        <f t="shared" ca="1" si="197"/>
        <v>-32560271519181.207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-32560271519181.207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-135667797996.58836</v>
      </c>
      <c r="L5006" s="444">
        <f t="shared" ca="1" si="197"/>
        <v>-32695939317177.797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-32695939317177.797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-136233080488.24081</v>
      </c>
      <c r="L5007" s="444">
        <f t="shared" ca="1" si="197"/>
        <v>-32832172397666.039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-32832172397666.039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-136800718323.60851</v>
      </c>
      <c r="L5008" s="444">
        <f t="shared" ca="1" si="197"/>
        <v>-32968973115989.648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-32968973115989.648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-137370721316.62354</v>
      </c>
      <c r="L5009" s="444">
        <f t="shared" ca="1" si="197"/>
        <v>-33106343837306.273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-33106343837306.273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-137943099322.10947</v>
      </c>
      <c r="L5010" s="444">
        <f t="shared" ca="1" si="197"/>
        <v>-33244286936628.383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-33244286936628.383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-138517862235.9516</v>
      </c>
      <c r="L5011" s="444">
        <f t="shared" ca="1" si="197"/>
        <v>-33382804798864.336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-33382804798864.336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-139095019995.26807</v>
      </c>
      <c r="L5012" s="444">
        <f t="shared" ca="1" si="197"/>
        <v>-33521899818859.605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-33521899818859.605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-139674582578.5817</v>
      </c>
      <c r="L5013" s="444">
        <f t="shared" ca="1" si="197"/>
        <v>-33661574401438.188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-33661574401438.188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-140256560005.99243</v>
      </c>
      <c r="L5014" s="444">
        <f t="shared" ca="1" si="197"/>
        <v>-33801830961444.18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-33801830961444.18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-140840962339.35074</v>
      </c>
      <c r="L5015" s="444">
        <f t="shared" ca="1" si="197"/>
        <v>-33942671923783.531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-33942671923783.531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-141427799682.43137</v>
      </c>
      <c r="L5016" s="444">
        <f t="shared" ca="1" si="197"/>
        <v>-34084099723465.961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-34084099723465.961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-142017082181.10815</v>
      </c>
      <c r="L5017" s="444">
        <f t="shared" ca="1" si="197"/>
        <v>-34226116805647.07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-34226116805647.07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-142608820023.52945</v>
      </c>
      <c r="L5018" s="444">
        <f t="shared" ca="1" si="197"/>
        <v>-34368725625670.602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-34368725625670.602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-143203023440.29419</v>
      </c>
      <c r="L5019" s="444">
        <f t="shared" ca="1" si="197"/>
        <v>-34511928649110.895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-34511928649110.895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-143799702704.62872</v>
      </c>
      <c r="L5020" s="444">
        <f t="shared" ca="1" si="197"/>
        <v>-34655728351815.523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-34655728351815.523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-144398868132.56467</v>
      </c>
      <c r="L5021" s="444">
        <f t="shared" ca="1" si="197"/>
        <v>-34800127219948.09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-34800127219948.09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-145000530083.11703</v>
      </c>
      <c r="L5022" s="444">
        <f t="shared" ca="1" si="197"/>
        <v>-34945127750031.207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-34945127750031.207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-145604698958.46335</v>
      </c>
      <c r="L5023" s="444">
        <f t="shared" ca="1" si="197"/>
        <v>-35090732448989.672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-35090732448989.672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-146211385204.12363</v>
      </c>
      <c r="L5024" s="444">
        <f t="shared" ca="1" si="197"/>
        <v>-35236943834193.797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-35236943834193.797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-146820599309.14081</v>
      </c>
      <c r="L5025" s="444">
        <f t="shared" ca="1" si="197"/>
        <v>-35383764433502.938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-35383764433502.938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-147432351806.26224</v>
      </c>
      <c r="L5026" s="444">
        <f t="shared" ca="1" si="197"/>
        <v>-35531196785309.203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-35531196785309.203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-148046653272.12167</v>
      </c>
      <c r="L5027" s="444">
        <f t="shared" ca="1" si="197"/>
        <v>-35679243438581.328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-35679243438581.328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-148663514327.42221</v>
      </c>
      <c r="L5028" s="444">
        <f t="shared" ca="1" si="197"/>
        <v>-35827906952908.75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-35827906952908.75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-149282945637.11978</v>
      </c>
      <c r="L5029" s="444">
        <f t="shared" ca="1" si="197"/>
        <v>-35977189898545.867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-35977189898545.867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-149904957910.60779</v>
      </c>
      <c r="L5030" s="444">
        <f t="shared" ca="1" si="197"/>
        <v>-36127094856456.477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-36127094856456.477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-150529561901.90198</v>
      </c>
      <c r="L5031" s="444">
        <f t="shared" ca="1" si="197"/>
        <v>-36277624418358.375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-36277624418358.375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-151156768409.82657</v>
      </c>
      <c r="L5032" s="444">
        <f t="shared" ca="1" si="197"/>
        <v>-36428781186768.203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-36428781186768.203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-151786588278.20084</v>
      </c>
      <c r="L5033" s="444">
        <f t="shared" ca="1" si="197"/>
        <v>-36580567775046.406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-36580567775046.406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-152419032396.0267</v>
      </c>
      <c r="L5034" s="444">
        <f t="shared" ca="1" si="197"/>
        <v>-36732986807442.43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-36732986807442.43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-153054111697.67679</v>
      </c>
      <c r="L5035" s="444">
        <f t="shared" ca="1" si="197"/>
        <v>-36886040919140.109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-36886040919140.109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-153691837163.0838</v>
      </c>
      <c r="L5036" s="444">
        <f t="shared" ca="1" si="197"/>
        <v>-37039732756303.195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-37039732756303.195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-154332219817.92999</v>
      </c>
      <c r="L5037" s="444">
        <f t="shared" ca="1" si="197"/>
        <v>-37194064976121.125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-37194064976121.125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-154975270733.83801</v>
      </c>
      <c r="L5038" s="444">
        <f t="shared" ca="1" si="197"/>
        <v>-37349040246854.961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-37349040246854.961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-155621001028.56235</v>
      </c>
      <c r="L5039" s="444">
        <f t="shared" ca="1" si="197"/>
        <v>-37504661247883.523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-37504661247883.523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-156269421866.18134</v>
      </c>
      <c r="L5040" s="444">
        <f t="shared" ca="1" si="197"/>
        <v>-37660930669749.703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-37660930669749.703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-156920544457.29044</v>
      </c>
      <c r="L5041" s="444">
        <f t="shared" ca="1" si="197"/>
        <v>-37817851214206.992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-37817851214206.992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-157574380059.1958</v>
      </c>
      <c r="L5042" s="444">
        <f t="shared" ca="1" si="197"/>
        <v>-37975425594266.188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-37975425594266.188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-158230939976.1091</v>
      </c>
      <c r="L5043" s="444">
        <f t="shared" ca="1" si="197"/>
        <v>-38133656534242.297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-38133656534242.297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-158890235559.3429</v>
      </c>
      <c r="L5044" s="444">
        <f t="shared" ca="1" si="197"/>
        <v>-38292546769801.641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-38292546769801.641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-159552278207.50684</v>
      </c>
      <c r="L5045" s="444">
        <f t="shared" ca="1" si="197"/>
        <v>-38452099048009.148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-38452099048009.148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-160217079366.70477</v>
      </c>
      <c r="L5046" s="444">
        <f t="shared" ca="1" si="197"/>
        <v>-38612316127375.852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-38612316127375.852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-160884650530.73273</v>
      </c>
      <c r="L5047" s="444">
        <f t="shared" ca="1" si="197"/>
        <v>-38773200777906.586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-38773200777906.586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-161555003241.27744</v>
      </c>
      <c r="L5048" s="444">
        <f t="shared" ca="1" si="197"/>
        <v>-38934755781147.867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-38934755781147.867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-162228149088.11612</v>
      </c>
      <c r="L5049" s="444">
        <f t="shared" ca="1" si="197"/>
        <v>-39096983930235.984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-39096983930235.984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-162904099709.31659</v>
      </c>
      <c r="L5050" s="444">
        <f t="shared" ca="1" si="197"/>
        <v>-39259888029945.305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-39259888029945.305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-163582866791.43878</v>
      </c>
      <c r="L5051" s="444">
        <f t="shared" ca="1" si="197"/>
        <v>-39423470896736.742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-39423470896736.742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-164264462069.73642</v>
      </c>
      <c r="L5052" s="444">
        <f t="shared" ca="1" si="197"/>
        <v>-39587735358806.477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-39587735358806.477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-164948897328.36032</v>
      </c>
      <c r="L5053" s="444">
        <f t="shared" ca="1" si="197"/>
        <v>-39752684256134.836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-39752684256134.836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-165636184400.56183</v>
      </c>
      <c r="L5054" s="444">
        <f t="shared" ca="1" si="197"/>
        <v>-39918320440535.398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-39918320440535.398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-166326335168.89749</v>
      </c>
      <c r="L5055" s="444">
        <f t="shared" ca="1" si="197"/>
        <v>-40084646775704.297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-40084646775704.297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-167019361565.43457</v>
      </c>
      <c r="L5056" s="444">
        <f t="shared" ca="1" si="197"/>
        <v>-40251666137269.734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-40251666137269.734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-167715275571.95721</v>
      </c>
      <c r="L5057" s="444">
        <f t="shared" ca="1" si="197"/>
        <v>-40419381412841.695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-40419381412841.695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-168414089220.17374</v>
      </c>
      <c r="L5058" s="444">
        <f t="shared" ca="1" si="197"/>
        <v>-40587795502061.867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-40587795502061.867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-169115814591.92444</v>
      </c>
      <c r="L5059" s="444">
        <f t="shared" ca="1" si="197"/>
        <v>-40756911316653.789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-40756911316653.789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-169820463819.39078</v>
      </c>
      <c r="L5060" s="444">
        <f t="shared" ca="1" si="197"/>
        <v>-40926731780473.18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-40926731780473.18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-170528049085.3049</v>
      </c>
      <c r="L5061" s="444">
        <f t="shared" ca="1" si="197"/>
        <v>-41097259829558.484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-41097259829558.484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-171238582623.16034</v>
      </c>
      <c r="L5062" s="444">
        <f t="shared" ca="1" si="197"/>
        <v>-41268498412181.648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-41268498412181.648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-171952076717.42352</v>
      </c>
      <c r="L5063" s="444">
        <f t="shared" ca="1" si="197"/>
        <v>-41440450488899.07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-41440450488899.07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-172668543703.74612</v>
      </c>
      <c r="L5064" s="444">
        <f t="shared" ca="1" si="197"/>
        <v>-41613119032602.82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-41613119032602.82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-173387995969.17841</v>
      </c>
      <c r="L5065" s="444">
        <f t="shared" ca="1" si="197"/>
        <v>-41786507028572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-41786507028572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-174110445952.38333</v>
      </c>
      <c r="L5066" s="444">
        <f t="shared" ca="1" si="197"/>
        <v>-41960617474524.383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-41960617474524.383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-174835906143.85159</v>
      </c>
      <c r="L5067" s="444">
        <f t="shared" ca="1" si="197"/>
        <v>-42135453380668.234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-42135453380668.234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-175564389086.11765</v>
      </c>
      <c r="L5068" s="444">
        <f t="shared" ca="1" si="197"/>
        <v>-42311017769754.352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-42311017769754.352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-176295907373.97647</v>
      </c>
      <c r="L5069" s="444">
        <f t="shared" ca="1" si="197"/>
        <v>-42487313677128.328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-42487313677128.328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-177030473654.70135</v>
      </c>
      <c r="L5070" s="444">
        <f t="shared" ca="1" si="197"/>
        <v>-42664344150783.031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-42664344150783.031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-177768100628.26263</v>
      </c>
      <c r="L5071" s="444">
        <f t="shared" ca="1" si="197"/>
        <v>-42842112251411.297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-42842112251411.297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-178508801047.54706</v>
      </c>
      <c r="L5072" s="444">
        <f t="shared" ca="1" si="197"/>
        <v>-43020621052458.844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-43020621052458.844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-179252587718.57852</v>
      </c>
      <c r="L5073" s="444">
        <f t="shared" ca="1" si="197"/>
        <v>-43199873640177.422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-43199873640177.422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-179999473500.73926</v>
      </c>
      <c r="L5074" s="444">
        <f t="shared" ca="1" si="197"/>
        <v>-43379873113678.164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-43379873113678.164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-180749471306.99234</v>
      </c>
      <c r="L5075" s="444">
        <f t="shared" ca="1" si="197"/>
        <v>-43560622584985.156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-43560622584985.156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-181502594104.10483</v>
      </c>
      <c r="L5076" s="444">
        <f t="shared" ca="1" si="197"/>
        <v>-43742125179089.258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-43742125179089.258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-182258854912.87192</v>
      </c>
      <c r="L5077" s="444">
        <f t="shared" ca="1" si="197"/>
        <v>-43924384034002.133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-43924384034002.133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-183018266808.34222</v>
      </c>
      <c r="L5078" s="444">
        <f t="shared" ca="1" si="197"/>
        <v>-44107402300810.477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-44107402300810.477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-183780842920.04364</v>
      </c>
      <c r="L5079" s="444">
        <f t="shared" ca="1" si="197"/>
        <v>-44291183143730.523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-44291183143730.523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-184546596432.21051</v>
      </c>
      <c r="L5080" s="444">
        <f t="shared" ca="1" si="197"/>
        <v>-44475729740162.734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-44475729740162.734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-185315540584.01138</v>
      </c>
      <c r="L5081" s="444">
        <f t="shared" ca="1" si="197"/>
        <v>-44661045280746.742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-44661045280746.742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-186087688669.77808</v>
      </c>
      <c r="L5082" s="444">
        <f t="shared" ca="1" si="197"/>
        <v>-44847132969416.523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-44847132969416.523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-186863054039.2355</v>
      </c>
      <c r="L5083" s="444">
        <f t="shared" ca="1" si="197"/>
        <v>-45033996023455.758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-45033996023455.758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-187641650097.73233</v>
      </c>
      <c r="L5084" s="444">
        <f t="shared" ca="1" si="197"/>
        <v>-45221637673553.492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-45221637673553.492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-188423490306.47287</v>
      </c>
      <c r="L5085" s="444">
        <f t="shared" ca="1" si="197"/>
        <v>-45410061163859.969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-45410061163859.969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-189208588182.74988</v>
      </c>
      <c r="L5086" s="444">
        <f t="shared" ca="1" si="197"/>
        <v>-45599269752042.719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-45599269752042.719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-189996957300.17798</v>
      </c>
      <c r="L5087" s="444">
        <f t="shared" ca="1" si="197"/>
        <v>-45789266709342.898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-45789266709342.898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-190788611288.92874</v>
      </c>
      <c r="L5088" s="444">
        <f t="shared" ca="1" si="197"/>
        <v>-45980055320631.828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-45980055320631.828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-191583563835.96594</v>
      </c>
      <c r="L5089" s="444">
        <f t="shared" ca="1" si="197"/>
        <v>-46171638884467.797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-46171638884467.797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-192381828685.28247</v>
      </c>
      <c r="L5090" s="444">
        <f t="shared" ca="1" si="197"/>
        <v>-46364020713153.078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-46364020713153.078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-193183419638.13782</v>
      </c>
      <c r="L5091" s="444">
        <f t="shared" ca="1" si="197"/>
        <v>-46557204132791.219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-46557204132791.219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-193988350553.29675</v>
      </c>
      <c r="L5092" s="444">
        <f t="shared" ca="1" si="197"/>
        <v>-46751192483344.516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-46751192483344.516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-194796635347.2688</v>
      </c>
      <c r="L5093" s="444">
        <f t="shared" ca="1" si="197"/>
        <v>-46945989118691.781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-46945989118691.781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-195608287994.54907</v>
      </c>
      <c r="L5094" s="444">
        <f t="shared" ca="1" si="197"/>
        <v>-47141597406686.328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-47141597406686.328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-196423322527.85971</v>
      </c>
      <c r="L5095" s="444">
        <f t="shared" ca="1" si="197"/>
        <v>-47338020729214.188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-47338020729214.188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-197241753038.39246</v>
      </c>
      <c r="L5096" s="444">
        <f t="shared" ca="1" si="197"/>
        <v>-47535262482252.578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-47535262482252.578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-198063593676.0524</v>
      </c>
      <c r="L5097" s="444">
        <f t="shared" ca="1" si="197"/>
        <v>-47733326075928.633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-47733326075928.633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-198888858649.70264</v>
      </c>
      <c r="L5098" s="444">
        <f t="shared" ca="1" si="197"/>
        <v>-47932214934578.336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-47932214934578.336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-199717562227.40973</v>
      </c>
      <c r="L5099" s="444">
        <f t="shared" ca="1" si="197"/>
        <v>-48131932496805.742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-48131932496805.742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-200549718736.69058</v>
      </c>
      <c r="L5100" s="444">
        <f t="shared" ca="1" si="197"/>
        <v>-48332482215542.43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-48332482215542.43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-201385342564.76013</v>
      </c>
      <c r="L5101" s="444">
        <f t="shared" ca="1" si="197"/>
        <v>-48533867558107.188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-48533867558107.188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-202224448158.77994</v>
      </c>
      <c r="L5102" s="444">
        <f t="shared" ca="1" si="197"/>
        <v>-48736092006265.969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-48736092006265.969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-203067050026.10822</v>
      </c>
      <c r="L5103" s="444">
        <f t="shared" ca="1" si="197"/>
        <v>-48939159056292.078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-48939159056292.078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-203913162734.55032</v>
      </c>
      <c r="L5104" s="444">
        <f t="shared" ca="1" si="197"/>
        <v>-49143072219026.625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-49143072219026.625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-204762800912.61093</v>
      </c>
      <c r="L5105" s="444">
        <f t="shared" ca="1" si="197"/>
        <v>-49347835019939.234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-49347835019939.234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-205615979249.7468</v>
      </c>
      <c r="L5106" s="444">
        <f t="shared" ca="1" si="197"/>
        <v>-49553450999188.984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-49553450999188.984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-206472712496.62076</v>
      </c>
      <c r="L5107" s="444">
        <f t="shared" ca="1" si="197"/>
        <v>-49759923711685.602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-49759923711685.602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-207333015465.35666</v>
      </c>
      <c r="L5108" s="444">
        <f t="shared" ref="L5108:L5362" ca="1" si="202">I5108-J5108+K5108</f>
        <v>-49967256727150.961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-49967256727150.961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-208196903029.79565</v>
      </c>
      <c r="L5109" s="444">
        <f t="shared" ca="1" si="202"/>
        <v>-50175453630180.758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-50175453630180.758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-209064390125.75314</v>
      </c>
      <c r="L5110" s="444">
        <f t="shared" ca="1" si="202"/>
        <v>-50384518020306.508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-50384518020306.508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-209935491751.2771</v>
      </c>
      <c r="L5111" s="444">
        <f t="shared" ca="1" si="202"/>
        <v>-50594453512057.781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-50594453512057.781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-210810222966.90741</v>
      </c>
      <c r="L5112" s="444">
        <f t="shared" ca="1" si="202"/>
        <v>-50805263735024.688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-50805263735024.688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-211688598895.93619</v>
      </c>
      <c r="L5113" s="444">
        <f t="shared" ca="1" si="202"/>
        <v>-51016952333920.625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-51016952333920.625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-212570634724.66928</v>
      </c>
      <c r="L5114" s="444">
        <f t="shared" ca="1" si="202"/>
        <v>-51229522968645.297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-51229522968645.297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-213456345702.68872</v>
      </c>
      <c r="L5115" s="444">
        <f t="shared" ca="1" si="202"/>
        <v>-51442979314347.984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-51442979314347.984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-214345747143.11661</v>
      </c>
      <c r="L5116" s="444">
        <f t="shared" ca="1" si="202"/>
        <v>-51657325061491.102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-51657325061491.102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-215238854422.87958</v>
      </c>
      <c r="L5117" s="444">
        <f t="shared" ca="1" si="202"/>
        <v>-51872563915913.984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-51872563915913.984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-216135682982.97495</v>
      </c>
      <c r="L5118" s="444">
        <f t="shared" ca="1" si="202"/>
        <v>-52088699598896.961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-52088699598896.961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-217036248328.73734</v>
      </c>
      <c r="L5119" s="444">
        <f t="shared" ca="1" si="202"/>
        <v>-52305735847225.695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-52305735847225.695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-217940566030.10706</v>
      </c>
      <c r="L5120" s="444">
        <f t="shared" ca="1" si="202"/>
        <v>-52523676413255.805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-52523676413255.805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-218848651721.89917</v>
      </c>
      <c r="L5121" s="444">
        <f t="shared" ca="1" si="202"/>
        <v>-52742525064977.703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-52742525064977.703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-219760521104.07376</v>
      </c>
      <c r="L5122" s="444">
        <f t="shared" ca="1" si="202"/>
        <v>-52962285586081.773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-52962285586081.773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-220676189942.00739</v>
      </c>
      <c r="L5123" s="444">
        <f t="shared" ca="1" si="202"/>
        <v>-53182961776023.781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-53182961776023.781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-221595674066.76575</v>
      </c>
      <c r="L5124" s="444">
        <f t="shared" ca="1" si="202"/>
        <v>-53404557450090.547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-53404557450090.547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-222518989375.37729</v>
      </c>
      <c r="L5125" s="444">
        <f t="shared" ca="1" si="202"/>
        <v>-53627076439465.922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-53627076439465.922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-223446151831.108</v>
      </c>
      <c r="L5126" s="444">
        <f t="shared" ca="1" si="202"/>
        <v>-53850522591297.031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-53850522591297.031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-224377177463.73764</v>
      </c>
      <c r="L5127" s="444">
        <f t="shared" ca="1" si="202"/>
        <v>-54074899768760.766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-54074899768760.766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-225312082369.83652</v>
      </c>
      <c r="L5128" s="444">
        <f t="shared" ca="1" si="202"/>
        <v>-54300211851130.602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-54300211851130.602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-226250882713.04416</v>
      </c>
      <c r="L5129" s="444">
        <f t="shared" ca="1" si="202"/>
        <v>-54526462733843.648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-54526462733843.648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-227193594724.34854</v>
      </c>
      <c r="L5130" s="444">
        <f t="shared" ca="1" si="202"/>
        <v>-54753656328568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-54753656328568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-228140234702.36667</v>
      </c>
      <c r="L5131" s="444">
        <f t="shared" ca="1" si="202"/>
        <v>-54981796563270.367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-54981796563270.367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-229090819013.62656</v>
      </c>
      <c r="L5132" s="444">
        <f t="shared" ca="1" si="202"/>
        <v>-55210887382283.992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-55210887382283.992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-230045364092.84998</v>
      </c>
      <c r="L5133" s="444">
        <f t="shared" ca="1" si="202"/>
        <v>-55440932746376.844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-55440932746376.844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-231003886443.23685</v>
      </c>
      <c r="L5134" s="444">
        <f t="shared" ca="1" si="202"/>
        <v>-55671936632820.078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-55671936632820.078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-231966402636.75034</v>
      </c>
      <c r="L5135" s="444">
        <f t="shared" ca="1" si="202"/>
        <v>-55903903035456.828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-55903903035456.828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-232932929314.40347</v>
      </c>
      <c r="L5136" s="444">
        <f t="shared" ca="1" si="202"/>
        <v>-56136835964771.234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-56136835964771.234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-233903483186.54681</v>
      </c>
      <c r="L5137" s="444">
        <f t="shared" ca="1" si="202"/>
        <v>-56370739447957.781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-56370739447957.781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-234878081033.15744</v>
      </c>
      <c r="L5138" s="444">
        <f t="shared" ca="1" si="202"/>
        <v>-56605617528990.938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-56605617528990.938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-235856739704.12891</v>
      </c>
      <c r="L5139" s="444">
        <f t="shared" ca="1" si="202"/>
        <v>-56841474268695.063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-56841474268695.063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-236839476119.56274</v>
      </c>
      <c r="L5140" s="444">
        <f t="shared" ca="1" si="202"/>
        <v>-57078313744814.625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-57078313744814.625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-237826307270.06094</v>
      </c>
      <c r="L5141" s="444">
        <f t="shared" ca="1" si="202"/>
        <v>-57316140052084.688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-57316140052084.688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-238817250217.0195</v>
      </c>
      <c r="L5142" s="444">
        <f t="shared" ca="1" si="202"/>
        <v>-57554957302301.703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-57554957302301.703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-239812322092.92374</v>
      </c>
      <c r="L5143" s="444">
        <f t="shared" ca="1" si="202"/>
        <v>-57794769624394.625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-57794769624394.625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-240811540101.64423</v>
      </c>
      <c r="L5144" s="444">
        <f t="shared" ca="1" si="202"/>
        <v>-58035581164496.266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-58035581164496.266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-241814921518.73444</v>
      </c>
      <c r="L5145" s="444">
        <f t="shared" ca="1" si="202"/>
        <v>-58277396086015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-58277396086015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-242822483691.72916</v>
      </c>
      <c r="L5146" s="444">
        <f t="shared" ca="1" si="202"/>
        <v>-58520218569706.727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-58520218569706.727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-243834244040.4447</v>
      </c>
      <c r="L5147" s="444">
        <f t="shared" ca="1" si="202"/>
        <v>-58764052813747.172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-58764052813747.172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-244850220057.27985</v>
      </c>
      <c r="L5148" s="444">
        <f t="shared" ca="1" si="202"/>
        <v>-59008903033804.453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-59008903033804.453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-245870429307.51855</v>
      </c>
      <c r="L5149" s="444">
        <f t="shared" ca="1" si="202"/>
        <v>-59254773463111.969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-59254773463111.969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-246894889429.63321</v>
      </c>
      <c r="L5150" s="444">
        <f t="shared" ca="1" si="202"/>
        <v>-59501668352541.602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-59501668352541.602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-247923618135.58997</v>
      </c>
      <c r="L5151" s="444">
        <f t="shared" ca="1" si="202"/>
        <v>-59749591970677.195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-59749591970677.195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-248956633211.15497</v>
      </c>
      <c r="L5152" s="444">
        <f t="shared" ca="1" si="202"/>
        <v>-59998548603888.352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-59998548603888.352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-249993952516.20145</v>
      </c>
      <c r="L5153" s="444">
        <f t="shared" ca="1" si="202"/>
        <v>-60248542556404.555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-60248542556404.555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-251035593985.01898</v>
      </c>
      <c r="L5154" s="444">
        <f t="shared" ca="1" si="202"/>
        <v>-60499578150389.57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-60499578150389.57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-252081575626.6232</v>
      </c>
      <c r="L5155" s="444">
        <f t="shared" ca="1" si="202"/>
        <v>-60751659726016.195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-60751659726016.195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-253131915525.06747</v>
      </c>
      <c r="L5156" s="444">
        <f t="shared" ca="1" si="202"/>
        <v>-61004791641541.266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-61004791641541.266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-254186631839.75531</v>
      </c>
      <c r="L5157" s="444">
        <f t="shared" ca="1" si="202"/>
        <v>-61258978273381.023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-61258978273381.023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-255245742805.75427</v>
      </c>
      <c r="L5158" s="444">
        <f t="shared" ca="1" si="202"/>
        <v>-61514224016186.781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-61514224016186.781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-256309266734.11157</v>
      </c>
      <c r="L5159" s="444">
        <f t="shared" ca="1" si="202"/>
        <v>-61770533282920.891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-61770533282920.891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-257377222012.17038</v>
      </c>
      <c r="L5160" s="444">
        <f t="shared" ca="1" si="202"/>
        <v>-62027910504933.063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-62027910504933.063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-258449627103.88776</v>
      </c>
      <c r="L5161" s="444">
        <f t="shared" ca="1" si="202"/>
        <v>-62286360132036.953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-62286360132036.953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-259526500550.15396</v>
      </c>
      <c r="L5162" s="444">
        <f t="shared" ca="1" si="202"/>
        <v>-62545886632587.109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-62545886632587.109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-260607860969.11292</v>
      </c>
      <c r="L5163" s="444">
        <f t="shared" ca="1" si="202"/>
        <v>-62806494493556.219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-62806494493556.219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-261693727056.48425</v>
      </c>
      <c r="L5164" s="444">
        <f t="shared" ca="1" si="202"/>
        <v>-63068188220612.703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-63068188220612.703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-262784117585.88623</v>
      </c>
      <c r="L5165" s="444">
        <f t="shared" ca="1" si="202"/>
        <v>-63330972338198.586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-63330972338198.586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-263879051409.16077</v>
      </c>
      <c r="L5166" s="444">
        <f t="shared" ca="1" si="202"/>
        <v>-63594851389607.75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-63594851389607.75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-264978547456.69894</v>
      </c>
      <c r="L5167" s="444">
        <f t="shared" ca="1" si="202"/>
        <v>-63859829937064.445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-63859829937064.445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-266082624737.76849</v>
      </c>
      <c r="L5168" s="444">
        <f t="shared" ca="1" si="202"/>
        <v>-64125912561802.211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-64125912561802.211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-267191302340.84256</v>
      </c>
      <c r="L5169" s="444">
        <f t="shared" ca="1" si="202"/>
        <v>-64393103864143.055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-64393103864143.055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-268304599433.92938</v>
      </c>
      <c r="L5170" s="444">
        <f t="shared" ca="1" si="202"/>
        <v>-64661408463576.984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-64661408463576.984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-269422535264.90408</v>
      </c>
      <c r="L5171" s="444">
        <f t="shared" ca="1" si="202"/>
        <v>-64930830998841.891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-64930830998841.891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-270545129161.84119</v>
      </c>
      <c r="L5172" s="444">
        <f t="shared" ca="1" si="202"/>
        <v>-65201376128003.734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-65201376128003.734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-271672400533.34888</v>
      </c>
      <c r="L5173" s="444">
        <f t="shared" ca="1" si="202"/>
        <v>-65473048528537.086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-65473048528537.086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-272804368868.90454</v>
      </c>
      <c r="L5174" s="444">
        <f t="shared" ca="1" si="202"/>
        <v>-65745852897405.992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-65745852897405.992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-273941053739.19159</v>
      </c>
      <c r="L5175" s="444">
        <f t="shared" ca="1" si="202"/>
        <v>-66019793951145.188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-66019793951145.188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-275082474796.43823</v>
      </c>
      <c r="L5176" s="444">
        <f t="shared" ca="1" si="202"/>
        <v>-66294876425941.625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-66294876425941.625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-276228651774.75671</v>
      </c>
      <c r="L5177" s="444">
        <f t="shared" ca="1" si="202"/>
        <v>-66571105077716.383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-66571105077716.383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-277379604490.48486</v>
      </c>
      <c r="L5178" s="444">
        <f t="shared" ca="1" si="202"/>
        <v>-66848484682206.867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-66848484682206.867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-278535352842.52863</v>
      </c>
      <c r="L5179" s="444">
        <f t="shared" ca="1" si="202"/>
        <v>-67127020035049.398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-67127020035049.398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-279695916812.70581</v>
      </c>
      <c r="L5180" s="444">
        <f t="shared" ca="1" si="202"/>
        <v>-67406715951862.102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-67406715951862.102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-280861316466.0921</v>
      </c>
      <c r="L5181" s="444">
        <f t="shared" ca="1" si="202"/>
        <v>-67687577268328.195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-67687577268328.195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-282031571951.36749</v>
      </c>
      <c r="L5182" s="444">
        <f t="shared" ca="1" si="202"/>
        <v>-67969608840279.563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-67969608840279.563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-283206703501.16479</v>
      </c>
      <c r="L5183" s="444">
        <f t="shared" ca="1" si="202"/>
        <v>-68252815543780.727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-68252815543780.727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-284386731432.41968</v>
      </c>
      <c r="L5184" s="444">
        <f t="shared" ca="1" si="202"/>
        <v>-68537202275213.148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-68537202275213.148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-285571676146.7215</v>
      </c>
      <c r="L5185" s="444">
        <f t="shared" ca="1" si="202"/>
        <v>-68822773951359.867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-68822773951359.867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-286761558130.66614</v>
      </c>
      <c r="L5186" s="444">
        <f t="shared" ca="1" si="202"/>
        <v>-69109535509490.531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-69109535509490.531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-287956397956.21057</v>
      </c>
      <c r="L5187" s="444">
        <f t="shared" ca="1" si="202"/>
        <v>-69397491907446.742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-69397491907446.742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-289156216281.02808</v>
      </c>
      <c r="L5188" s="444">
        <f t="shared" ca="1" si="202"/>
        <v>-69686648123727.773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-69686648123727.773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-290361033848.86572</v>
      </c>
      <c r="L5189" s="444">
        <f t="shared" ca="1" si="202"/>
        <v>-69977009157576.641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-69977009157576.641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-291570871489.90265</v>
      </c>
      <c r="L5190" s="444">
        <f t="shared" ca="1" si="202"/>
        <v>-70268580029066.547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-70268580029066.547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-292785750121.1106</v>
      </c>
      <c r="L5191" s="444">
        <f t="shared" ca="1" si="202"/>
        <v>-70561365779187.656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-70561365779187.656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-294005690746.61523</v>
      </c>
      <c r="L5192" s="444">
        <f t="shared" ca="1" si="202"/>
        <v>-70855371469934.266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-70855371469934.266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-295230714458.05945</v>
      </c>
      <c r="L5193" s="444">
        <f t="shared" ca="1" si="202"/>
        <v>-71150602184392.328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-71150602184392.328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-296460842434.96802</v>
      </c>
      <c r="L5194" s="444">
        <f t="shared" ca="1" si="202"/>
        <v>-71447063026827.297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-71447063026827.297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-297696095945.11371</v>
      </c>
      <c r="L5195" s="444">
        <f t="shared" ca="1" si="202"/>
        <v>-71744759122772.406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-71744759122772.406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-298936496344.88501</v>
      </c>
      <c r="L5196" s="444">
        <f t="shared" ca="1" si="202"/>
        <v>-72043695619117.297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-72043695619117.297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-300182065079.6554</v>
      </c>
      <c r="L5197" s="444">
        <f t="shared" ca="1" si="202"/>
        <v>-72343877684196.953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-72343877684196.953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-301432823684.15399</v>
      </c>
      <c r="L5198" s="444">
        <f t="shared" ca="1" si="202"/>
        <v>-72645310507881.109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-72645310507881.109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-302688793782.83795</v>
      </c>
      <c r="L5199" s="444">
        <f t="shared" ca="1" si="202"/>
        <v>-72947999301663.953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-72947999301663.953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-303949997090.26648</v>
      </c>
      <c r="L5200" s="444">
        <f t="shared" ca="1" si="202"/>
        <v>-73251949298754.219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-73251949298754.219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-305216455411.47589</v>
      </c>
      <c r="L5201" s="444">
        <f t="shared" ca="1" si="202"/>
        <v>-73557165754165.688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-73557165754165.688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-306488190642.35706</v>
      </c>
      <c r="L5202" s="444">
        <f t="shared" ca="1" si="202"/>
        <v>-73863653944808.047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-73863653944808.047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-307765224770.03351</v>
      </c>
      <c r="L5203" s="444">
        <f t="shared" ca="1" si="202"/>
        <v>-74171419169578.078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-74171419169578.078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-309047579873.242</v>
      </c>
      <c r="L5204" s="444">
        <f t="shared" ca="1" si="202"/>
        <v>-74480466749451.313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-74480466749451.313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-310335278122.71381</v>
      </c>
      <c r="L5205" s="444">
        <f t="shared" ca="1" si="202"/>
        <v>-74790802027574.031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-74790802027574.031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-311628341781.55847</v>
      </c>
      <c r="L5206" s="444">
        <f t="shared" ca="1" si="202"/>
        <v>-75102430369355.594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-75102430369355.594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-312926793205.64832</v>
      </c>
      <c r="L5207" s="444">
        <f t="shared" ca="1" si="202"/>
        <v>-75415357162561.234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-75415357162561.234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-314230654844.00513</v>
      </c>
      <c r="L5208" s="444">
        <f t="shared" ca="1" si="202"/>
        <v>-75729587817405.234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-75729587817405.234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-315539949239.18848</v>
      </c>
      <c r="L5209" s="444">
        <f t="shared" ca="1" si="202"/>
        <v>-76045127766644.422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-76045127766644.422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-316854699027.68506</v>
      </c>
      <c r="L5210" s="444">
        <f t="shared" ca="1" si="202"/>
        <v>-76361982465672.109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-76361982465672.109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-318174926940.30048</v>
      </c>
      <c r="L5211" s="444">
        <f t="shared" ca="1" si="202"/>
        <v>-76680157392612.406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-76680157392612.406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-319500655802.5517</v>
      </c>
      <c r="L5212" s="444">
        <f t="shared" ca="1" si="202"/>
        <v>-76999658048414.953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-76999658048414.953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-320831908535.06232</v>
      </c>
      <c r="L5213" s="444">
        <f t="shared" ca="1" si="202"/>
        <v>-77320489956950.016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-77320489956950.016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-322168708153.95837</v>
      </c>
      <c r="L5214" s="444">
        <f t="shared" ca="1" si="202"/>
        <v>-77642658665103.969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-77642658665103.969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-323511077771.26654</v>
      </c>
      <c r="L5215" s="444">
        <f t="shared" ca="1" si="202"/>
        <v>-77966169742875.234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-77966169742875.234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-324859040595.31348</v>
      </c>
      <c r="L5216" s="444">
        <f t="shared" ca="1" si="202"/>
        <v>-78291028783470.547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-78291028783470.547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-326212619931.12726</v>
      </c>
      <c r="L5217" s="444">
        <f t="shared" ca="1" si="202"/>
        <v>-78617241403401.672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-78617241403401.672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-327571839180.84027</v>
      </c>
      <c r="L5218" s="444">
        <f t="shared" ca="1" si="202"/>
        <v>-78944813242582.516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-78944813242582.516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-328936721844.09381</v>
      </c>
      <c r="L5219" s="444">
        <f t="shared" ca="1" si="202"/>
        <v>-79273749964426.609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-79273749964426.609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-330307291518.44421</v>
      </c>
      <c r="L5220" s="444">
        <f t="shared" ca="1" si="202"/>
        <v>-79604057255945.047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-79604057255945.047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-331683571899.771</v>
      </c>
      <c r="L5221" s="444">
        <f t="shared" ca="1" si="202"/>
        <v>-79935740827844.813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-79935740827844.813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-333065586782.68671</v>
      </c>
      <c r="L5222" s="444">
        <f t="shared" ca="1" si="202"/>
        <v>-80268806414627.5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-80268806414627.5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-334453360060.94794</v>
      </c>
      <c r="L5223" s="444">
        <f t="shared" ca="1" si="202"/>
        <v>-80603259774688.453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-80603259774688.453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-335846915727.86853</v>
      </c>
      <c r="L5224" s="444">
        <f t="shared" ca="1" si="202"/>
        <v>-80939106690416.328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-80939106690416.328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-337246277876.73468</v>
      </c>
      <c r="L5225" s="444">
        <f t="shared" ca="1" si="202"/>
        <v>-81276352968293.063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-81276352968293.063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-338651470701.22107</v>
      </c>
      <c r="L5226" s="444">
        <f t="shared" ca="1" si="202"/>
        <v>-81615004438994.281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-81615004438994.281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-340062518495.80951</v>
      </c>
      <c r="L5227" s="444">
        <f t="shared" ca="1" si="202"/>
        <v>-81955066957490.094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-81955066957490.094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-341479445656.20874</v>
      </c>
      <c r="L5228" s="444">
        <f t="shared" ca="1" si="202"/>
        <v>-82296546403146.297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-82296546403146.297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-342902276679.77625</v>
      </c>
      <c r="L5229" s="444">
        <f t="shared" ca="1" si="202"/>
        <v>-82639448679826.078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-82639448679826.078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-344331036165.94202</v>
      </c>
      <c r="L5230" s="444">
        <f t="shared" ca="1" si="202"/>
        <v>-82983779715992.016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-82983779715992.016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-345765748816.63342</v>
      </c>
      <c r="L5231" s="444">
        <f t="shared" ca="1" si="202"/>
        <v>-83329545464808.656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-83329545464808.656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-347206439436.70276</v>
      </c>
      <c r="L5232" s="444">
        <f t="shared" ca="1" si="202"/>
        <v>-83676751904245.359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-83676751904245.359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-348653132934.35565</v>
      </c>
      <c r="L5233" s="444">
        <f t="shared" ca="1" si="202"/>
        <v>-84025405037179.719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-84025405037179.719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-350105854321.58215</v>
      </c>
      <c r="L5234" s="444">
        <f t="shared" ca="1" si="202"/>
        <v>-84375510891501.297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-84375510891501.297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-351564628714.58875</v>
      </c>
      <c r="L5235" s="444">
        <f t="shared" ca="1" si="202"/>
        <v>-84727075520215.891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-84727075520215.891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-353029481334.23285</v>
      </c>
      <c r="L5236" s="444">
        <f t="shared" ca="1" si="202"/>
        <v>-85080105001550.125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-85080105001550.125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-354500437506.45886</v>
      </c>
      <c r="L5237" s="444">
        <f t="shared" ca="1" si="202"/>
        <v>-85434605439056.578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-85434605439056.578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-355977522662.73572</v>
      </c>
      <c r="L5238" s="444">
        <f t="shared" ca="1" si="202"/>
        <v>-85790582961719.313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-85790582961719.313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-357460762340.49713</v>
      </c>
      <c r="L5239" s="444">
        <f t="shared" ca="1" si="202"/>
        <v>-86148043724059.813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-86148043724059.813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-358950182183.58252</v>
      </c>
      <c r="L5240" s="444">
        <f t="shared" ca="1" si="202"/>
        <v>-86506993906243.391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-86506993906243.391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-360445807942.68079</v>
      </c>
      <c r="L5241" s="444">
        <f t="shared" ca="1" si="202"/>
        <v>-86867439714186.078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-86867439714186.078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-361947665475.77533</v>
      </c>
      <c r="L5242" s="444">
        <f t="shared" ca="1" si="202"/>
        <v>-87229387379661.859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-87229387379661.859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-363455780748.59106</v>
      </c>
      <c r="L5243" s="444">
        <f t="shared" ca="1" si="202"/>
        <v>-87592843160410.453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-87592843160410.453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-364970179835.04358</v>
      </c>
      <c r="L5244" s="444">
        <f t="shared" ca="1" si="202"/>
        <v>-87957813340245.5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-87957813340245.5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-366490888917.68958</v>
      </c>
      <c r="L5245" s="444">
        <f t="shared" ca="1" si="202"/>
        <v>-88324304229163.188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-88324304229163.188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-368017934288.17993</v>
      </c>
      <c r="L5246" s="444">
        <f t="shared" ca="1" si="202"/>
        <v>-88692322163451.375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-88692322163451.375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-369551342347.71405</v>
      </c>
      <c r="L5247" s="444">
        <f t="shared" ca="1" si="202"/>
        <v>-89061873505799.094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-89061873505799.094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-371091139607.49622</v>
      </c>
      <c r="L5248" s="444">
        <f t="shared" ca="1" si="202"/>
        <v>-89432964645406.594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-89432964645406.594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-372637352689.19415</v>
      </c>
      <c r="L5249" s="444">
        <f t="shared" ca="1" si="202"/>
        <v>-89805601998095.781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-89805601998095.781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-374190008325.39911</v>
      </c>
      <c r="L5250" s="444">
        <f t="shared" ca="1" si="202"/>
        <v>-90179792006421.188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-90179792006421.188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-375749133360.08826</v>
      </c>
      <c r="L5251" s="444">
        <f t="shared" ca="1" si="202"/>
        <v>-90555541139781.281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-90555541139781.281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-377314754749.08868</v>
      </c>
      <c r="L5252" s="444">
        <f t="shared" ca="1" si="202"/>
        <v>-90932855894530.375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-90932855894530.375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-378886899560.54321</v>
      </c>
      <c r="L5253" s="444">
        <f t="shared" ca="1" si="202"/>
        <v>-91311742794090.922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-91311742794090.922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-380465594975.37885</v>
      </c>
      <c r="L5254" s="444">
        <f t="shared" ca="1" si="202"/>
        <v>-91692208389066.297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-91692208389066.297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-382050868287.77625</v>
      </c>
      <c r="L5255" s="444">
        <f t="shared" ca="1" si="202"/>
        <v>-92074259257354.078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-92074259257354.078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-383642746905.64197</v>
      </c>
      <c r="L5256" s="444">
        <f t="shared" ca="1" si="202"/>
        <v>-92457902004259.719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-92457902004259.719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-385241258351.08215</v>
      </c>
      <c r="L5257" s="444">
        <f t="shared" ca="1" si="202"/>
        <v>-92843143262610.797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-92843143262610.797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-386846430260.8783</v>
      </c>
      <c r="L5258" s="444">
        <f t="shared" ca="1" si="202"/>
        <v>-93229989692871.672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-93229989692871.672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-388458290386.96527</v>
      </c>
      <c r="L5259" s="444">
        <f t="shared" ca="1" si="202"/>
        <v>-93618447983258.641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-93618447983258.641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-390076866596.91101</v>
      </c>
      <c r="L5260" s="444">
        <f t="shared" ca="1" si="202"/>
        <v>-94008524849855.547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-94008524849855.547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-391702186874.39813</v>
      </c>
      <c r="L5261" s="444">
        <f t="shared" ca="1" si="202"/>
        <v>-94400227036729.938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-94400227036729.938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-393334279319.70807</v>
      </c>
      <c r="L5262" s="444">
        <f t="shared" ca="1" si="202"/>
        <v>-94793561316049.641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-94793561316049.641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-394973172150.20685</v>
      </c>
      <c r="L5263" s="444">
        <f t="shared" ca="1" si="202"/>
        <v>-95188534488199.844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-95188534488199.844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-396618893700.8327</v>
      </c>
      <c r="L5264" s="444">
        <f t="shared" ca="1" si="202"/>
        <v>-95585153381900.672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-95585153381900.672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-398271472424.58612</v>
      </c>
      <c r="L5265" s="444">
        <f t="shared" ca="1" si="202"/>
        <v>-95983424854325.266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-95983424854325.266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-399930936893.02191</v>
      </c>
      <c r="L5266" s="444">
        <f t="shared" ca="1" si="202"/>
        <v>-96383355791218.281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-96383355791218.281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-401597315796.74286</v>
      </c>
      <c r="L5267" s="444">
        <f t="shared" ca="1" si="202"/>
        <v>-96784953107015.031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-96784953107015.031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-403270637945.89594</v>
      </c>
      <c r="L5268" s="444">
        <f t="shared" ca="1" si="202"/>
        <v>-97188223744960.922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-97188223744960.922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-404950932270.67053</v>
      </c>
      <c r="L5269" s="444">
        <f t="shared" ca="1" si="202"/>
        <v>-97593174677231.594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-97593174677231.594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-406638227821.79828</v>
      </c>
      <c r="L5270" s="444">
        <f t="shared" ca="1" si="202"/>
        <v>-97999812905053.391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-97999812905053.391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-408332553771.05579</v>
      </c>
      <c r="L5271" s="444">
        <f t="shared" ca="1" si="202"/>
        <v>-98408145458824.453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-98408145458824.453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-410033939411.76855</v>
      </c>
      <c r="L5272" s="444">
        <f t="shared" ca="1" si="202"/>
        <v>-98818179398236.219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-98818179398236.219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-411742414159.31757</v>
      </c>
      <c r="L5273" s="444">
        <f t="shared" ca="1" si="202"/>
        <v>-99229921812395.531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-99229921812395.531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-413458007551.64807</v>
      </c>
      <c r="L5274" s="444">
        <f t="shared" ca="1" si="202"/>
        <v>-99643379819947.172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-99643379819947.172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-415180749249.77991</v>
      </c>
      <c r="L5275" s="444">
        <f t="shared" ca="1" si="202"/>
        <v>-100058560569196.95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-100058560569196.95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-416910669038.32062</v>
      </c>
      <c r="L5276" s="444">
        <f t="shared" ca="1" si="202"/>
        <v>-100475471238235.28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-100475471238235.28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-418647796825.98035</v>
      </c>
      <c r="L5277" s="444">
        <f t="shared" ca="1" si="202"/>
        <v>-100894119035061.27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-100894119035061.27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-420392162646.08862</v>
      </c>
      <c r="L5278" s="444">
        <f t="shared" ca="1" si="202"/>
        <v>-101314511197707.36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-101314511197707.36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-422143796657.11401</v>
      </c>
      <c r="L5279" s="444">
        <f t="shared" ca="1" si="202"/>
        <v>-101736654994364.47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-101736654994364.47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-423902729143.1853</v>
      </c>
      <c r="L5280" s="444">
        <f t="shared" ca="1" si="202"/>
        <v>-102160557723507.66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-102160557723507.66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-425668990514.61523</v>
      </c>
      <c r="L5281" s="444">
        <f t="shared" ca="1" si="202"/>
        <v>-102586226714022.27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-102586226714022.27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-427442611308.42609</v>
      </c>
      <c r="L5282" s="444">
        <f t="shared" ca="1" si="202"/>
        <v>-103013669325330.69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-103013669325330.69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-429223622188.87787</v>
      </c>
      <c r="L5283" s="444">
        <f t="shared" ca="1" si="202"/>
        <v>-103442892947519.56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-103442892947519.56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-431012053947.99817</v>
      </c>
      <c r="L5284" s="444">
        <f t="shared" ca="1" si="202"/>
        <v>-103873905001467.56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-103873905001467.56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-432807937506.11487</v>
      </c>
      <c r="L5285" s="444">
        <f t="shared" ca="1" si="202"/>
        <v>-104306712938973.67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-104306712938973.67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-434611303912.39032</v>
      </c>
      <c r="L5286" s="444">
        <f t="shared" ca="1" si="202"/>
        <v>-104741324242886.06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-104741324242886.06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-436422184345.35858</v>
      </c>
      <c r="L5287" s="444">
        <f t="shared" ca="1" si="202"/>
        <v>-105177746427231.42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-105177746427231.42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-438240610113.46423</v>
      </c>
      <c r="L5288" s="444">
        <f t="shared" ca="1" si="202"/>
        <v>-105615987037344.89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-105615987037344.89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-440066612655.6037</v>
      </c>
      <c r="L5289" s="444">
        <f t="shared" ca="1" si="202"/>
        <v>-106056053650000.5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-106056053650000.5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-441900223541.66876</v>
      </c>
      <c r="L5290" s="444">
        <f t="shared" ca="1" si="202"/>
        <v>-106497953873542.17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-106497953873542.17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-443741474473.09235</v>
      </c>
      <c r="L5291" s="444">
        <f t="shared" ca="1" si="202"/>
        <v>-106941695348015.27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-106941695348015.27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-445590397283.39691</v>
      </c>
      <c r="L5292" s="444">
        <f t="shared" ca="1" si="202"/>
        <v>-107387285745298.66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-107387285745298.66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-447447023938.74438</v>
      </c>
      <c r="L5293" s="444">
        <f t="shared" ca="1" si="202"/>
        <v>-107834732769237.41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-107834732769237.41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-449311386538.4892</v>
      </c>
      <c r="L5294" s="444">
        <f t="shared" ca="1" si="202"/>
        <v>-108284044155775.89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-108284044155775.89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-451183517315.73285</v>
      </c>
      <c r="L5295" s="444">
        <f t="shared" ca="1" si="202"/>
        <v>-108735227673091.63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-108735227673091.63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-453063448637.88177</v>
      </c>
      <c r="L5296" s="444">
        <f t="shared" ca="1" si="202"/>
        <v>-109188291121729.5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-109188291121729.5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-454951213007.20624</v>
      </c>
      <c r="L5297" s="444">
        <f t="shared" ca="1" si="202"/>
        <v>-109643242334736.7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-109643242334736.7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-456846843061.40289</v>
      </c>
      <c r="L5298" s="444">
        <f t="shared" ca="1" si="202"/>
        <v>-110100089177798.11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-110100089177798.11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-458750371574.15875</v>
      </c>
      <c r="L5299" s="444">
        <f t="shared" ca="1" si="202"/>
        <v>-110558839549372.27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-110558839549372.27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-460661831455.71777</v>
      </c>
      <c r="L5300" s="444">
        <f t="shared" ca="1" si="202"/>
        <v>-111019501380827.98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-111019501380827.98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-462581255753.44995</v>
      </c>
      <c r="L5301" s="444">
        <f t="shared" ca="1" si="202"/>
        <v>-111482082636581.44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-111482082636581.44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-464508677652.42267</v>
      </c>
      <c r="L5302" s="444">
        <f t="shared" ca="1" si="202"/>
        <v>-111946591314233.86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-111946591314233.86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-466444130475.97443</v>
      </c>
      <c r="L5303" s="444">
        <f t="shared" ca="1" si="202"/>
        <v>-112413035444709.83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-112413035444709.83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-468387647686.29095</v>
      </c>
      <c r="L5304" s="444">
        <f t="shared" ca="1" si="202"/>
        <v>-112881423092396.13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-112881423092396.13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-470339262884.98383</v>
      </c>
      <c r="L5305" s="444">
        <f t="shared" ca="1" si="202"/>
        <v>-113351762355281.11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-113351762355281.11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-472299009813.67126</v>
      </c>
      <c r="L5306" s="444">
        <f t="shared" ca="1" si="202"/>
        <v>-113824061365094.78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-113824061365094.78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-474266922354.56158</v>
      </c>
      <c r="L5307" s="444">
        <f t="shared" ca="1" si="202"/>
        <v>-114298328287449.34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-114298328287449.34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-476243034531.03888</v>
      </c>
      <c r="L5308" s="444">
        <f t="shared" ca="1" si="202"/>
        <v>-114774571321980.38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-114774571321980.38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-478227380508.25153</v>
      </c>
      <c r="L5309" s="444">
        <f t="shared" ca="1" si="202"/>
        <v>-115252798702488.63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-115252798702488.63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-480219994593.70258</v>
      </c>
      <c r="L5310" s="444">
        <f t="shared" ca="1" si="202"/>
        <v>-115733018697082.33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-115733018697082.33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-482220911237.84308</v>
      </c>
      <c r="L5311" s="444">
        <f t="shared" ca="1" si="202"/>
        <v>-116215239608320.17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-116215239608320.17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-484230165034.66736</v>
      </c>
      <c r="L5312" s="444">
        <f t="shared" ca="1" si="202"/>
        <v>-116699469773354.84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-116699469773354.84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-486247790722.31189</v>
      </c>
      <c r="L5313" s="444">
        <f t="shared" ca="1" si="202"/>
        <v>-117185717564077.16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-117185717564077.16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-488273823183.65479</v>
      </c>
      <c r="L5314" s="444">
        <f t="shared" ca="1" si="202"/>
        <v>-117673991387260.81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-117673991387260.81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-490308297446.9201</v>
      </c>
      <c r="L5315" s="444">
        <f t="shared" ca="1" si="202"/>
        <v>-118164299684707.73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-118164299684707.73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-492351248686.28223</v>
      </c>
      <c r="L5316" s="444">
        <f t="shared" ca="1" si="202"/>
        <v>-118656650933394.02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-118656650933394.02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-494402712222.47504</v>
      </c>
      <c r="L5317" s="444">
        <f t="shared" ca="1" si="202"/>
        <v>-119151053645616.48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-119151053645616.48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-496462723523.40204</v>
      </c>
      <c r="L5318" s="444">
        <f t="shared" ca="1" si="202"/>
        <v>-119647516369139.89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-119647516369139.89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-498531318204.74957</v>
      </c>
      <c r="L5319" s="444">
        <f t="shared" ca="1" si="202"/>
        <v>-120146047687344.64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-120146047687344.64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-500608532030.60272</v>
      </c>
      <c r="L5320" s="444">
        <f t="shared" ca="1" si="202"/>
        <v>-120646656219375.25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-120646656219375.25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-502694400914.06354</v>
      </c>
      <c r="L5321" s="444">
        <f t="shared" ca="1" si="202"/>
        <v>-121149350620289.31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-121149350620289.31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-504788960917.87207</v>
      </c>
      <c r="L5322" s="444">
        <f t="shared" ca="1" si="202"/>
        <v>-121654139581207.19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-121654139581207.19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-506892248255.03003</v>
      </c>
      <c r="L5323" s="444">
        <f t="shared" ca="1" si="202"/>
        <v>-122161031829462.22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-122161031829462.22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-509004299289.4259</v>
      </c>
      <c r="L5324" s="444">
        <f t="shared" ca="1" si="202"/>
        <v>-122670036128751.64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-122670036128751.64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-511125150536.46515</v>
      </c>
      <c r="L5325" s="444">
        <f t="shared" ca="1" si="202"/>
        <v>-123181161279288.11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-123181161279288.11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-513254838663.70044</v>
      </c>
      <c r="L5326" s="444">
        <f t="shared" ca="1" si="202"/>
        <v>-123694416117951.81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-123694416117951.81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-515393400491.46588</v>
      </c>
      <c r="L5327" s="444">
        <f t="shared" ca="1" si="202"/>
        <v>-124209809518443.28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-124209809518443.28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-517540872993.51367</v>
      </c>
      <c r="L5328" s="444">
        <f t="shared" ca="1" si="202"/>
        <v>-124727350391436.8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-124727350391436.8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-519697293297.65326</v>
      </c>
      <c r="L5329" s="444">
        <f t="shared" ca="1" si="202"/>
        <v>-125247047684734.45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-125247047684734.45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-521862698686.39355</v>
      </c>
      <c r="L5330" s="444">
        <f t="shared" ca="1" si="202"/>
        <v>-125768910383420.84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-125768910383420.84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-524037126597.58685</v>
      </c>
      <c r="L5331" s="444">
        <f t="shared" ca="1" si="202"/>
        <v>-126292947510018.44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-126292947510018.44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-526220614625.07672</v>
      </c>
      <c r="L5332" s="444">
        <f t="shared" ca="1" si="202"/>
        <v>-126819168124643.52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-126819168124643.52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-528413200519.34796</v>
      </c>
      <c r="L5333" s="444">
        <f t="shared" ca="1" si="202"/>
        <v>-127347581325162.86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-127347581325162.86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-530614922188.17859</v>
      </c>
      <c r="L5334" s="444">
        <f t="shared" ca="1" si="202"/>
        <v>-127878196247351.03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-127878196247351.03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-532825817697.29596</v>
      </c>
      <c r="L5335" s="444">
        <f t="shared" ca="1" si="202"/>
        <v>-128411022065048.33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-128411022065048.33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-535045925271.03467</v>
      </c>
      <c r="L5336" s="444">
        <f t="shared" ca="1" si="202"/>
        <v>-128946067990319.36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-128946067990319.36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-537275283292.99731</v>
      </c>
      <c r="L5337" s="444">
        <f t="shared" ca="1" si="202"/>
        <v>-129483343273612.36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-129483343273612.36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-539513930306.71814</v>
      </c>
      <c r="L5338" s="444">
        <f t="shared" ca="1" si="202"/>
        <v>-130022857203919.08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-130022857203919.08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-541761905016.32947</v>
      </c>
      <c r="L5339" s="444">
        <f t="shared" ca="1" si="202"/>
        <v>-130564619108935.41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-130564619108935.41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-544019246287.23083</v>
      </c>
      <c r="L5340" s="444">
        <f t="shared" ca="1" si="202"/>
        <v>-131108638355222.64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-131108638355222.64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-546285993146.76099</v>
      </c>
      <c r="L5341" s="444">
        <f t="shared" ca="1" si="202"/>
        <v>-131654924348369.41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-131654924348369.41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-548562184784.8725</v>
      </c>
      <c r="L5342" s="444">
        <f t="shared" ca="1" si="202"/>
        <v>-132203486533154.28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-132203486533154.28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-550847860554.80945</v>
      </c>
      <c r="L5343" s="444">
        <f t="shared" ca="1" si="202"/>
        <v>-132754334393709.09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-132754334393709.09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-553143059973.78784</v>
      </c>
      <c r="L5344" s="444">
        <f t="shared" ca="1" si="202"/>
        <v>-133307477453682.88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-133307477453682.88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-555447822723.67871</v>
      </c>
      <c r="L5345" s="444">
        <f t="shared" ca="1" si="202"/>
        <v>-133862925276406.55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-133862925276406.55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-557762188651.69397</v>
      </c>
      <c r="L5346" s="444">
        <f t="shared" ca="1" si="202"/>
        <v>-134420687465058.23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-134420687465058.23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-560086197771.07593</v>
      </c>
      <c r="L5347" s="444">
        <f t="shared" ca="1" si="202"/>
        <v>-134980773662829.31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-134980773662829.31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-562419890261.78882</v>
      </c>
      <c r="L5348" s="444">
        <f t="shared" ca="1" si="202"/>
        <v>-135543193553091.09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-135543193553091.09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-564763306471.21289</v>
      </c>
      <c r="L5349" s="444">
        <f t="shared" ca="1" si="202"/>
        <v>-136107956859562.31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-136107956859562.31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-567116486914.84302</v>
      </c>
      <c r="L5350" s="444">
        <f t="shared" ca="1" si="202"/>
        <v>-136675073346477.16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-136675073346477.16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-569479472276.98816</v>
      </c>
      <c r="L5351" s="444">
        <f t="shared" ca="1" si="202"/>
        <v>-137244552818754.14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-137244552818754.14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-571852303411.47559</v>
      </c>
      <c r="L5352" s="444">
        <f t="shared" ca="1" si="202"/>
        <v>-137816405122165.61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-137816405122165.61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-574235021342.35669</v>
      </c>
      <c r="L5353" s="444">
        <f t="shared" ca="1" si="202"/>
        <v>-138390640143507.97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-138390640143507.97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-576627667264.61658</v>
      </c>
      <c r="L5354" s="444">
        <f t="shared" ca="1" si="202"/>
        <v>-138967267810772.58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-138967267810772.58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-579030282544.88574</v>
      </c>
      <c r="L5355" s="444">
        <f t="shared" ca="1" si="202"/>
        <v>-139546298093317.47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-139546298093317.47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-581442908722.15613</v>
      </c>
      <c r="L5356" s="444">
        <f t="shared" ca="1" si="202"/>
        <v>-140127741002039.63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-140127741002039.63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-583865587508.49841</v>
      </c>
      <c r="L5357" s="444">
        <f t="shared" ca="1" si="202"/>
        <v>-140711606589548.13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-140711606589548.13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-586298360789.78381</v>
      </c>
      <c r="L5358" s="444">
        <f t="shared" ca="1" si="202"/>
        <v>-141297904950337.91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-141297904950337.91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-588741270626.40796</v>
      </c>
      <c r="L5359" s="444">
        <f t="shared" ca="1" si="202"/>
        <v>-141886646220964.31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-141886646220964.31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-591194359254.01794</v>
      </c>
      <c r="L5360" s="444">
        <f t="shared" ca="1" si="202"/>
        <v>-142477840580218.34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-142477840580218.34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-593657669084.24304</v>
      </c>
      <c r="L5361" s="444">
        <f t="shared" ca="1" si="202"/>
        <v>-143071498249302.59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-143071498249302.59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-596131242705.42749</v>
      </c>
      <c r="L5362" s="444">
        <f t="shared" ca="1" si="202"/>
        <v>-143667629492008.03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-143667629492008.03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-598615122883.36682</v>
      </c>
      <c r="L5363" s="444">
        <f t="shared" ref="L5363:L5617" ca="1" si="207">I5363-J5363+K5363</f>
        <v>-144266244614891.41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-144266244614891.41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-601109352562.04749</v>
      </c>
      <c r="L5364" s="444">
        <f t="shared" ca="1" si="207"/>
        <v>-144867353967453.47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-144867353967453.47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-603613974864.3894</v>
      </c>
      <c r="L5365" s="444">
        <f t="shared" ca="1" si="207"/>
        <v>-145470967942317.84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-145470967942317.84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-606129033092.99097</v>
      </c>
      <c r="L5366" s="444">
        <f t="shared" ca="1" si="207"/>
        <v>-146077096975410.84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-146077096975410.84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-608654570730.87854</v>
      </c>
      <c r="L5367" s="444">
        <f t="shared" ca="1" si="207"/>
        <v>-146685751546141.72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-146685751546141.72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-611190631442.2572</v>
      </c>
      <c r="L5368" s="444">
        <f t="shared" ca="1" si="207"/>
        <v>-147296942177583.97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-147296942177583.97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-613737259073.26648</v>
      </c>
      <c r="L5369" s="444">
        <f t="shared" ca="1" si="207"/>
        <v>-147910679436657.25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-147910679436657.25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-616294497652.73853</v>
      </c>
      <c r="L5370" s="444">
        <f t="shared" ca="1" si="207"/>
        <v>-148526973934310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-148526973934310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-618862391392.95837</v>
      </c>
      <c r="L5371" s="444">
        <f t="shared" ca="1" si="207"/>
        <v>-149145836325702.97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-149145836325702.97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-621440984690.42908</v>
      </c>
      <c r="L5372" s="444">
        <f t="shared" ca="1" si="207"/>
        <v>-149767277310393.41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-149767277310393.41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-624030322126.63916</v>
      </c>
      <c r="L5373" s="444">
        <f t="shared" ca="1" si="207"/>
        <v>-150391307632520.03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-150391307632520.03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-626630448468.8335</v>
      </c>
      <c r="L5374" s="444">
        <f t="shared" ca="1" si="207"/>
        <v>-151017938080988.88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-151017938080988.88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-629241408670.78699</v>
      </c>
      <c r="L5375" s="444">
        <f t="shared" ca="1" si="207"/>
        <v>-151647179489659.66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-151647179489659.66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-631863247873.58191</v>
      </c>
      <c r="L5376" s="444">
        <f t="shared" ca="1" si="207"/>
        <v>-152279042737533.25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-152279042737533.25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-634496011406.38855</v>
      </c>
      <c r="L5377" s="444">
        <f t="shared" ca="1" si="207"/>
        <v>-152913538748939.63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-152913538748939.63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-637139744787.24841</v>
      </c>
      <c r="L5378" s="444">
        <f t="shared" ca="1" si="207"/>
        <v>-153550678493726.88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-153550678493726.88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-639794493723.86194</v>
      </c>
      <c r="L5379" s="444">
        <f t="shared" ca="1" si="207"/>
        <v>-154190472987450.75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-154190472987450.75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-642460304114.37817</v>
      </c>
      <c r="L5380" s="444">
        <f t="shared" ca="1" si="207"/>
        <v>-154832933291565.13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-154832933291565.13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-645137222048.18799</v>
      </c>
      <c r="L5381" s="444">
        <f t="shared" ca="1" si="207"/>
        <v>-155478070513613.31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-155478070513613.31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-647825293806.72217</v>
      </c>
      <c r="L5382" s="444">
        <f t="shared" ca="1" si="207"/>
        <v>-156125895807420.03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-156125895807420.03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-650524565864.25012</v>
      </c>
      <c r="L5383" s="444">
        <f t="shared" ca="1" si="207"/>
        <v>-156776420373284.28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-156776420373284.28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-653235084888.68445</v>
      </c>
      <c r="L5384" s="444">
        <f t="shared" ca="1" si="207"/>
        <v>-157429655458172.97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-157429655458172.97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-655956897742.38733</v>
      </c>
      <c r="L5385" s="444">
        <f t="shared" ca="1" si="207"/>
        <v>-158085612355915.34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-158085612355915.34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-658690051482.98059</v>
      </c>
      <c r="L5386" s="444">
        <f t="shared" ca="1" si="207"/>
        <v>-158744302407398.31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-158744302407398.31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-661434593364.15967</v>
      </c>
      <c r="L5387" s="444">
        <f t="shared" ca="1" si="207"/>
        <v>-159405737000762.47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-159405737000762.47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-664190570836.51025</v>
      </c>
      <c r="L5388" s="444">
        <f t="shared" ca="1" si="207"/>
        <v>-160069927571598.97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-160069927571598.97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-666958031548.32898</v>
      </c>
      <c r="L5389" s="444">
        <f t="shared" ca="1" si="207"/>
        <v>-160736885603147.31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-160736885603147.31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-669737023346.44714</v>
      </c>
      <c r="L5390" s="444">
        <f t="shared" ca="1" si="207"/>
        <v>-161406622626493.75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-161406622626493.75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-672527594277.05725</v>
      </c>
      <c r="L5391" s="444">
        <f t="shared" ca="1" si="207"/>
        <v>-162079150220770.81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-162079150220770.81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-675329792586.54504</v>
      </c>
      <c r="L5392" s="444">
        <f t="shared" ca="1" si="207"/>
        <v>-162754480013357.34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-162754480013357.34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-678143666722.32227</v>
      </c>
      <c r="L5393" s="444">
        <f t="shared" ca="1" si="207"/>
        <v>-163432623680079.66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-163432623680079.66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-680969265333.66528</v>
      </c>
      <c r="L5394" s="444">
        <f t="shared" ca="1" si="207"/>
        <v>-164113592945413.31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-164113592945413.31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-683806637272.55542</v>
      </c>
      <c r="L5395" s="444">
        <f t="shared" ca="1" si="207"/>
        <v>-164797399582685.88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-164797399582685.88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-686655831594.52441</v>
      </c>
      <c r="L5396" s="444">
        <f t="shared" ca="1" si="207"/>
        <v>-165484055414280.41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-165484055414280.41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-689516897559.50171</v>
      </c>
      <c r="L5397" s="444">
        <f t="shared" ca="1" si="207"/>
        <v>-166173572311839.91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-166173572311839.91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-692389884632.66626</v>
      </c>
      <c r="L5398" s="444">
        <f t="shared" ca="1" si="207"/>
        <v>-166865962196472.56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-166865962196472.56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-695274842485.30237</v>
      </c>
      <c r="L5399" s="444">
        <f t="shared" ca="1" si="207"/>
        <v>-167561237038957.88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-167561237038957.88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-698171820995.65784</v>
      </c>
      <c r="L5400" s="444">
        <f t="shared" ca="1" si="207"/>
        <v>-168259408859953.53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-168259408859953.53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-701080870249.8064</v>
      </c>
      <c r="L5401" s="444">
        <f t="shared" ca="1" si="207"/>
        <v>-168960489730203.34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-168960489730203.34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-704002040542.51392</v>
      </c>
      <c r="L5402" s="444">
        <f t="shared" ca="1" si="207"/>
        <v>-169664491770745.84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-169664491770745.84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-706935382378.10767</v>
      </c>
      <c r="L5403" s="444">
        <f t="shared" ca="1" si="207"/>
        <v>-170371427153123.94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-170371427153123.94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-709880946471.34973</v>
      </c>
      <c r="L5404" s="444">
        <f t="shared" ca="1" si="207"/>
        <v>-171081308099595.28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-171081308099595.28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-712838783748.31372</v>
      </c>
      <c r="L5405" s="444">
        <f t="shared" ca="1" si="207"/>
        <v>-171794146883343.59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-171794146883343.59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-715808945347.26501</v>
      </c>
      <c r="L5406" s="444">
        <f t="shared" ca="1" si="207"/>
        <v>-172509955828690.84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-172509955828690.84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-718791482619.54517</v>
      </c>
      <c r="L5407" s="444">
        <f t="shared" ca="1" si="207"/>
        <v>-173228747311310.38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-173228747311310.38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-721786447130.45984</v>
      </c>
      <c r="L5408" s="444">
        <f t="shared" ca="1" si="207"/>
        <v>-173950533758440.84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-173950533758440.84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-724793890660.17017</v>
      </c>
      <c r="L5409" s="444">
        <f t="shared" ca="1" si="207"/>
        <v>-174675327649101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-174675327649101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-727813865204.58752</v>
      </c>
      <c r="L5410" s="444">
        <f t="shared" ca="1" si="207"/>
        <v>-175403141514305.59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-175403141514305.59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-730846422976.27332</v>
      </c>
      <c r="L5411" s="444">
        <f t="shared" ca="1" si="207"/>
        <v>-176133987937281.88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-176133987937281.88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-733891616405.34119</v>
      </c>
      <c r="L5412" s="444">
        <f t="shared" ca="1" si="207"/>
        <v>-176867879553687.22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-176867879553687.22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-736949498140.3634</v>
      </c>
      <c r="L5413" s="444">
        <f t="shared" ca="1" si="207"/>
        <v>-177604829051827.59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-177604829051827.59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-740020121049.28162</v>
      </c>
      <c r="L5414" s="444">
        <f t="shared" ca="1" si="207"/>
        <v>-178344849172876.88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-178344849172876.88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-743103538220.32031</v>
      </c>
      <c r="L5415" s="444">
        <f t="shared" ca="1" si="207"/>
        <v>-179087952711097.19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-179087952711097.19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-746199802962.90491</v>
      </c>
      <c r="L5416" s="444">
        <f t="shared" ca="1" si="207"/>
        <v>-179834152514060.09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-179834152514060.09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-749308968808.58374</v>
      </c>
      <c r="L5417" s="444">
        <f t="shared" ca="1" si="207"/>
        <v>-180583461482868.69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-180583461482868.69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-752431089511.95288</v>
      </c>
      <c r="L5418" s="444">
        <f t="shared" ca="1" si="207"/>
        <v>-181335892572380.63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-181335892572380.63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-755566219051.58594</v>
      </c>
      <c r="L5419" s="444">
        <f t="shared" ca="1" si="207"/>
        <v>-182091458791432.22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-182091458791432.22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-758714411630.96753</v>
      </c>
      <c r="L5420" s="444">
        <f t="shared" ca="1" si="207"/>
        <v>-182850173203063.19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-182850173203063.19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-761875721679.42993</v>
      </c>
      <c r="L5421" s="444">
        <f t="shared" ca="1" si="207"/>
        <v>-183612048924742.63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-183612048924742.63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-765050203853.09424</v>
      </c>
      <c r="L5422" s="444">
        <f t="shared" ca="1" si="207"/>
        <v>-184377099128595.72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-184377099128595.72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-768237913035.81543</v>
      </c>
      <c r="L5423" s="444">
        <f t="shared" ca="1" si="207"/>
        <v>-185145337041631.53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-185145337041631.53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-771438904340.13135</v>
      </c>
      <c r="L5424" s="444">
        <f t="shared" ca="1" si="207"/>
        <v>-185916775945971.66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-185916775945971.66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-774653233108.21521</v>
      </c>
      <c r="L5425" s="444">
        <f t="shared" ca="1" si="207"/>
        <v>-186691429179079.88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-186691429179079.88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-777880954912.83276</v>
      </c>
      <c r="L5426" s="444">
        <f t="shared" ca="1" si="207"/>
        <v>-187469310133992.72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-187469310133992.72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-781122125558.30298</v>
      </c>
      <c r="L5427" s="444">
        <f t="shared" ca="1" si="207"/>
        <v>-188250432259551.03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-188250432259551.03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-784376801081.46265</v>
      </c>
      <c r="L5428" s="444">
        <f t="shared" ca="1" si="207"/>
        <v>-189034809060632.5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-189034809060632.5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-787645037752.63538</v>
      </c>
      <c r="L5429" s="444">
        <f t="shared" ca="1" si="207"/>
        <v>-189822454098385.13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-189822454098385.13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-790926892076.60474</v>
      </c>
      <c r="L5430" s="444">
        <f t="shared" ca="1" si="207"/>
        <v>-190613380990461.72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-190613380990461.72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-794222420793.59045</v>
      </c>
      <c r="L5431" s="444">
        <f t="shared" ca="1" si="207"/>
        <v>-191407603411255.31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-191407603411255.31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-797531680880.23047</v>
      </c>
      <c r="L5432" s="444">
        <f t="shared" ca="1" si="207"/>
        <v>-192205135092135.53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-192205135092135.53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-800854729550.5647</v>
      </c>
      <c r="L5433" s="444">
        <f t="shared" ca="1" si="207"/>
        <v>-193005989821686.09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-193005989821686.09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-804191624257.02539</v>
      </c>
      <c r="L5434" s="444">
        <f t="shared" ca="1" si="207"/>
        <v>-193810181445943.13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-193810181445943.13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-807542422691.42969</v>
      </c>
      <c r="L5435" s="444">
        <f t="shared" ca="1" si="207"/>
        <v>-194617723868634.56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-194617723868634.56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-810907182785.97729</v>
      </c>
      <c r="L5436" s="444">
        <f t="shared" ca="1" si="207"/>
        <v>-195428631051420.53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-195428631051420.53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-814285962714.2522</v>
      </c>
      <c r="L5437" s="444">
        <f t="shared" ca="1" si="207"/>
        <v>-196242917014134.78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-196242917014134.78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-817678820892.22827</v>
      </c>
      <c r="L5438" s="444">
        <f t="shared" ca="1" si="207"/>
        <v>-197060595835027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-197060595835027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-821085815979.27917</v>
      </c>
      <c r="L5439" s="444">
        <f t="shared" ca="1" si="207"/>
        <v>-197881681651006.28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-197881681651006.28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-824507006879.19287</v>
      </c>
      <c r="L5440" s="444">
        <f t="shared" ca="1" si="207"/>
        <v>-198706188657885.47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-198706188657885.47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-827942452741.18945</v>
      </c>
      <c r="L5441" s="444">
        <f t="shared" ca="1" si="207"/>
        <v>-199534131110626.66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-199534131110626.66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-831392212960.94434</v>
      </c>
      <c r="L5442" s="444">
        <f t="shared" ca="1" si="207"/>
        <v>-200365523323587.59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-200365523323587.59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-834856347181.61499</v>
      </c>
      <c r="L5443" s="444">
        <f t="shared" ca="1" si="207"/>
        <v>-201200379670769.22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-201200379670769.22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-838334915294.8717</v>
      </c>
      <c r="L5444" s="444">
        <f t="shared" ca="1" si="207"/>
        <v>-202038714586064.09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-202038714586064.09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-841827977441.93372</v>
      </c>
      <c r="L5445" s="444">
        <f t="shared" ca="1" si="207"/>
        <v>-202880542563506.03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-202880542563506.03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-845335594014.6084</v>
      </c>
      <c r="L5446" s="444">
        <f t="shared" ca="1" si="207"/>
        <v>-203725878157520.63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-203725878157520.63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-848857825656.33594</v>
      </c>
      <c r="L5447" s="444">
        <f t="shared" ca="1" si="207"/>
        <v>-204574735983176.97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-204574735983176.97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-852394733263.2373</v>
      </c>
      <c r="L5448" s="444">
        <f t="shared" ca="1" si="207"/>
        <v>-205427130716440.22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-205427130716440.22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-855946377985.1676</v>
      </c>
      <c r="L5449" s="444">
        <f t="shared" ca="1" si="207"/>
        <v>-206283077094425.38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-206283077094425.38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-859512821226.77234</v>
      </c>
      <c r="L5450" s="444">
        <f t="shared" ca="1" si="207"/>
        <v>-207142589915652.16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-207142589915652.16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-863094124648.55066</v>
      </c>
      <c r="L5451" s="444">
        <f t="shared" ca="1" si="207"/>
        <v>-208005684040300.72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-208005684040300.72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-866690350167.91968</v>
      </c>
      <c r="L5452" s="444">
        <f t="shared" ca="1" si="207"/>
        <v>-208872374390468.63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-208872374390468.63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-870301559960.28589</v>
      </c>
      <c r="L5453" s="444">
        <f t="shared" ca="1" si="207"/>
        <v>-209742675950428.91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-209742675950428.91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-873927816460.12048</v>
      </c>
      <c r="L5454" s="444">
        <f t="shared" ca="1" si="207"/>
        <v>-210616603766889.03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-210616603766889.03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-877569182362.0376</v>
      </c>
      <c r="L5455" s="444">
        <f t="shared" ca="1" si="207"/>
        <v>-211494172949251.06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-211494172949251.06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-881225720621.87939</v>
      </c>
      <c r="L5456" s="444">
        <f t="shared" ca="1" si="207"/>
        <v>-212375398669872.94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-212375398669872.94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-884897494457.80383</v>
      </c>
      <c r="L5457" s="444">
        <f t="shared" ca="1" si="207"/>
        <v>-213260296164330.75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-213260296164330.75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-888584567351.37805</v>
      </c>
      <c r="L5458" s="444">
        <f t="shared" ca="1" si="207"/>
        <v>-214148880731682.13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-214148880731682.13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-892287003048.67554</v>
      </c>
      <c r="L5459" s="444">
        <f t="shared" ca="1" si="207"/>
        <v>-215041167734730.81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-215041167734730.81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-896004865561.37842</v>
      </c>
      <c r="L5460" s="444">
        <f t="shared" ca="1" si="207"/>
        <v>-215937172600292.19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-215937172600292.19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-899738219167.88416</v>
      </c>
      <c r="L5461" s="444">
        <f t="shared" ca="1" si="207"/>
        <v>-216836910819460.06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-216836910819460.06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-903487128414.41687</v>
      </c>
      <c r="L5462" s="444">
        <f t="shared" ca="1" si="207"/>
        <v>-217740397947874.47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-217740397947874.47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-907251658116.14355</v>
      </c>
      <c r="L5463" s="444">
        <f t="shared" ca="1" si="207"/>
        <v>-218647649605990.63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-218647649605990.63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-911031873358.29431</v>
      </c>
      <c r="L5464" s="444">
        <f t="shared" ca="1" si="207"/>
        <v>-219558681479348.91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-219558681479348.91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-914827839497.28711</v>
      </c>
      <c r="L5465" s="444">
        <f t="shared" ca="1" si="207"/>
        <v>-220473509318846.19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-220473509318846.19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-918639622161.85913</v>
      </c>
      <c r="L5466" s="444">
        <f t="shared" ca="1" si="207"/>
        <v>-221392148941008.03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-221392148941008.03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-922467287254.19995</v>
      </c>
      <c r="L5467" s="444">
        <f t="shared" ca="1" si="207"/>
        <v>-222314616228262.22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-222314616228262.22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-926310900951.09253</v>
      </c>
      <c r="L5468" s="444">
        <f t="shared" ca="1" si="207"/>
        <v>-223240927129213.31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-223240927129213.31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-930170529705.05542</v>
      </c>
      <c r="L5469" s="444">
        <f t="shared" ca="1" si="207"/>
        <v>-224171097658918.38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-224171097658918.38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-934046240245.49316</v>
      </c>
      <c r="L5470" s="444">
        <f t="shared" ca="1" si="207"/>
        <v>-225105143899163.88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-225105143899163.88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-937938099579.84961</v>
      </c>
      <c r="L5471" s="444">
        <f t="shared" ca="1" si="207"/>
        <v>-226043081998743.72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-226043081998743.72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-941846174994.76538</v>
      </c>
      <c r="L5472" s="444">
        <f t="shared" ca="1" si="207"/>
        <v>-226984928173738.47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-226984928173738.47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-945770534057.24353</v>
      </c>
      <c r="L5473" s="444">
        <f t="shared" ca="1" si="207"/>
        <v>-227930698707795.72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-227930698707795.72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-949711244615.81531</v>
      </c>
      <c r="L5474" s="444">
        <f t="shared" ca="1" si="207"/>
        <v>-228880409952411.53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-228880409952411.53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-953668374801.71484</v>
      </c>
      <c r="L5475" s="444">
        <f t="shared" ca="1" si="207"/>
        <v>-229834078327213.25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-229834078327213.25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-957641993030.0553</v>
      </c>
      <c r="L5476" s="444">
        <f t="shared" ca="1" si="207"/>
        <v>-230791720320243.31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-230791720320243.31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-961632168001.01379</v>
      </c>
      <c r="L5477" s="444">
        <f t="shared" ca="1" si="207"/>
        <v>-231753352488244.31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-231753352488244.31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-965638968701.01794</v>
      </c>
      <c r="L5478" s="444">
        <f t="shared" ca="1" si="207"/>
        <v>-232718991456945.34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-232718991456945.34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-969662464403.93909</v>
      </c>
      <c r="L5479" s="444">
        <f t="shared" ca="1" si="207"/>
        <v>-233688653921349.28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-233688653921349.28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-973702724672.28857</v>
      </c>
      <c r="L5480" s="444">
        <f t="shared" ca="1" si="207"/>
        <v>-234662356646021.56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-234662356646021.56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-977759819358.42334</v>
      </c>
      <c r="L5481" s="444">
        <f t="shared" ca="1" si="207"/>
        <v>-235640116465380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-235640116465380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-981833818605.75</v>
      </c>
      <c r="L5482" s="444">
        <f t="shared" ca="1" si="207"/>
        <v>-236621950283985.75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-236621950283985.75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-985924792849.94055</v>
      </c>
      <c r="L5483" s="444">
        <f t="shared" ca="1" si="207"/>
        <v>-237607875076835.69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-237607875076835.69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-990032812820.14868</v>
      </c>
      <c r="L5484" s="444">
        <f t="shared" ca="1" si="207"/>
        <v>-238597907889655.84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-238597907889655.84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-994157949540.23267</v>
      </c>
      <c r="L5485" s="444">
        <f t="shared" ca="1" si="207"/>
        <v>-239592065839196.06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-239592065839196.06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-998300274329.98376</v>
      </c>
      <c r="L5486" s="444">
        <f t="shared" ca="1" si="207"/>
        <v>-240590366113526.03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-240590366113526.03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-1002459858806.3585</v>
      </c>
      <c r="L5487" s="444">
        <f t="shared" ca="1" si="207"/>
        <v>-241592825972332.38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-241592825972332.38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-1006636774884.7184</v>
      </c>
      <c r="L5488" s="444">
        <f t="shared" ca="1" si="207"/>
        <v>-242599462747217.09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-242599462747217.09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-1010831094780.0712</v>
      </c>
      <c r="L5489" s="444">
        <f t="shared" ca="1" si="207"/>
        <v>-243610293841997.16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-243610293841997.16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-1015042891008.3213</v>
      </c>
      <c r="L5490" s="444">
        <f t="shared" ca="1" si="207"/>
        <v>-244625336733005.47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-244625336733005.47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-1019272236387.5228</v>
      </c>
      <c r="L5491" s="444">
        <f t="shared" ca="1" si="207"/>
        <v>-245644608969393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-245644608969393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-1023519204039.1375</v>
      </c>
      <c r="L5492" s="444">
        <f t="shared" ca="1" si="207"/>
        <v>-246668128173432.13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-246668128173432.13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-1027783867389.3005</v>
      </c>
      <c r="L5493" s="444">
        <f t="shared" ca="1" si="207"/>
        <v>-247695912040821.44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-247695912040821.44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-1032066300170.0895</v>
      </c>
      <c r="L5494" s="444">
        <f t="shared" ca="1" si="207"/>
        <v>-248727978340991.53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-248727978340991.53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-1036366576420.798</v>
      </c>
      <c r="L5495" s="444">
        <f t="shared" ca="1" si="207"/>
        <v>-249764344917412.34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-249764344917412.34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-1040684770489.2181</v>
      </c>
      <c r="L5496" s="444">
        <f t="shared" ca="1" si="207"/>
        <v>-250805029687901.56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-250805029687901.56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-1045020957032.9232</v>
      </c>
      <c r="L5497" s="444">
        <f t="shared" ca="1" si="207"/>
        <v>-251850050644934.5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-251850050644934.5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-1049375211020.5604</v>
      </c>
      <c r="L5498" s="444">
        <f t="shared" ca="1" si="207"/>
        <v>-252899425855955.06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-252899425855955.06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-1053747607733.1461</v>
      </c>
      <c r="L5499" s="444">
        <f t="shared" ca="1" si="207"/>
        <v>-253953173463688.22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-253953173463688.22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-1058138222765.3677</v>
      </c>
      <c r="L5500" s="444">
        <f t="shared" ca="1" si="207"/>
        <v>-255011311686453.59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-255011311686453.59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-1062547132026.89</v>
      </c>
      <c r="L5501" s="444">
        <f t="shared" ca="1" si="207"/>
        <v>-256073858818480.47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-256073858818480.47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-1066974411743.6686</v>
      </c>
      <c r="L5502" s="444">
        <f t="shared" ca="1" si="207"/>
        <v>-257140833230224.13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-257140833230224.13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-1071420138459.2672</v>
      </c>
      <c r="L5503" s="444">
        <f t="shared" ca="1" si="207"/>
        <v>-258212253368683.41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-258212253368683.41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-1075884389036.1808</v>
      </c>
      <c r="L5504" s="444">
        <f t="shared" ca="1" si="207"/>
        <v>-259288137757719.59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-259288137757719.59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-1080367240657.1649</v>
      </c>
      <c r="L5505" s="444">
        <f t="shared" ca="1" si="207"/>
        <v>-260368504998376.75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-260368504998376.75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-1084868770826.5698</v>
      </c>
      <c r="L5506" s="444">
        <f t="shared" ca="1" si="207"/>
        <v>-261453373769203.31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-261453373769203.31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-1089389057371.6804</v>
      </c>
      <c r="L5507" s="444">
        <f t="shared" ca="1" si="207"/>
        <v>-262542762826575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-262542762826575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-1093928178444.0624</v>
      </c>
      <c r="L5508" s="444">
        <f t="shared" ca="1" si="207"/>
        <v>-263636691005019.06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-263636691005019.06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-1098486212520.9127</v>
      </c>
      <c r="L5509" s="444">
        <f t="shared" ca="1" si="207"/>
        <v>-264735177217539.97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-264735177217539.97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-1103063238406.4165</v>
      </c>
      <c r="L5510" s="444">
        <f t="shared" ca="1" si="207"/>
        <v>-265838240455946.38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-265838240455946.38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-1107659335233.1099</v>
      </c>
      <c r="L5511" s="444">
        <f t="shared" ca="1" si="207"/>
        <v>-266945899791179.5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-266945899791179.5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-1112274582463.2478</v>
      </c>
      <c r="L5512" s="444">
        <f t="shared" ca="1" si="207"/>
        <v>-268058174373642.75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-268058174373642.75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-1116909059890.1782</v>
      </c>
      <c r="L5513" s="444">
        <f t="shared" ca="1" si="207"/>
        <v>-269175083433532.94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-269175083433532.94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-1121562847639.7205</v>
      </c>
      <c r="L5514" s="444">
        <f t="shared" ca="1" si="207"/>
        <v>-270296646281172.66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-270296646281172.66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-1126236026171.5527</v>
      </c>
      <c r="L5515" s="444">
        <f t="shared" ca="1" si="207"/>
        <v>-271422882307344.22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-271422882307344.22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-1130928676280.6011</v>
      </c>
      <c r="L5516" s="444">
        <f t="shared" ca="1" si="207"/>
        <v>-272553810983624.81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-272553810983624.81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-1135640879098.4368</v>
      </c>
      <c r="L5517" s="444">
        <f t="shared" ca="1" si="207"/>
        <v>-273689451862723.25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-273689451862723.25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-1140372716094.6804</v>
      </c>
      <c r="L5518" s="444">
        <f t="shared" ca="1" si="207"/>
        <v>-274829824578817.94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-274829824578817.94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-1145124269078.408</v>
      </c>
      <c r="L5519" s="444">
        <f t="shared" ca="1" si="207"/>
        <v>-275974948847896.34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-275974948847896.34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-1149895620199.5681</v>
      </c>
      <c r="L5520" s="444">
        <f t="shared" ca="1" si="207"/>
        <v>-277124844468095.91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-277124844468095.91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-1154686851950.3994</v>
      </c>
      <c r="L5521" s="444">
        <f t="shared" ca="1" si="207"/>
        <v>-278279531320046.31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-278279531320046.31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-1159498047166.8596</v>
      </c>
      <c r="L5522" s="444">
        <f t="shared" ca="1" si="207"/>
        <v>-279439029367213.19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-279439029367213.19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-1164329289030.0549</v>
      </c>
      <c r="L5523" s="444">
        <f t="shared" ca="1" si="207"/>
        <v>-280603358656243.25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-280603358656243.25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-1169180661067.6802</v>
      </c>
      <c r="L5524" s="444">
        <f t="shared" ca="1" si="207"/>
        <v>-281772539317310.94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-281772539317310.94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-1174052247155.4622</v>
      </c>
      <c r="L5525" s="444">
        <f t="shared" ca="1" si="207"/>
        <v>-282946591564466.38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-282946591564466.38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-1178944131518.6099</v>
      </c>
      <c r="L5526" s="444">
        <f t="shared" ca="1" si="207"/>
        <v>-284125535695985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-284125535695985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-1183856398733.2708</v>
      </c>
      <c r="L5527" s="444">
        <f t="shared" ca="1" si="207"/>
        <v>-285309392094718.25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-285309392094718.25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-1188789133727.9927</v>
      </c>
      <c r="L5528" s="444">
        <f t="shared" ca="1" si="207"/>
        <v>-286498181228446.25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-286498181228446.25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-1193742421785.1926</v>
      </c>
      <c r="L5529" s="444">
        <f t="shared" ca="1" si="207"/>
        <v>-287691923650231.44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-287691923650231.44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-1198716348542.6309</v>
      </c>
      <c r="L5530" s="444">
        <f t="shared" ca="1" si="207"/>
        <v>-288890639998774.06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-288890639998774.06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-1203710999994.8918</v>
      </c>
      <c r="L5531" s="444">
        <f t="shared" ca="1" si="207"/>
        <v>-290094350998768.94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-290094350998768.94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-1208726462494.8706</v>
      </c>
      <c r="L5532" s="444">
        <f t="shared" ca="1" si="207"/>
        <v>-291303077461263.81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-291303077461263.81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-1213762822755.2659</v>
      </c>
      <c r="L5533" s="444">
        <f t="shared" ca="1" si="207"/>
        <v>-292516840284019.06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-292516840284019.06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-1218820167850.0793</v>
      </c>
      <c r="L5534" s="444">
        <f t="shared" ca="1" si="207"/>
        <v>-293735660451869.13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-293735660451869.13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-1223898585216.1213</v>
      </c>
      <c r="L5535" s="444">
        <f t="shared" ca="1" si="207"/>
        <v>-294959559037085.25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-294959559037085.25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-1228998162654.522</v>
      </c>
      <c r="L5536" s="444">
        <f t="shared" ca="1" si="207"/>
        <v>-296188557199739.75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-296188557199739.75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-1234118988332.249</v>
      </c>
      <c r="L5537" s="444">
        <f t="shared" ca="1" si="207"/>
        <v>-297422676188072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-297422676188072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-1239261150783.6333</v>
      </c>
      <c r="L5538" s="444">
        <f t="shared" ca="1" si="207"/>
        <v>-298661937338855.63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-298661937338855.63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-1244424738911.8984</v>
      </c>
      <c r="L5539" s="444">
        <f t="shared" ca="1" si="207"/>
        <v>-299906362077767.5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-299906362077767.5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-1249609841990.698</v>
      </c>
      <c r="L5540" s="444">
        <f t="shared" ca="1" si="207"/>
        <v>-301155971919758.19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-301155971919758.19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-1254816549665.6592</v>
      </c>
      <c r="L5541" s="444">
        <f t="shared" ca="1" si="207"/>
        <v>-302410788469423.88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-302410788469423.88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-1260044951955.9329</v>
      </c>
      <c r="L5542" s="444">
        <f t="shared" ca="1" si="207"/>
        <v>-303670833421379.81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-303670833421379.81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-1265295139255.7493</v>
      </c>
      <c r="L5543" s="444">
        <f t="shared" ca="1" si="207"/>
        <v>-304936128560635.56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-304936128560635.56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-1270567202335.9814</v>
      </c>
      <c r="L5544" s="444">
        <f t="shared" ca="1" si="207"/>
        <v>-306206695762971.56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-306206695762971.56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-1275861232345.7148</v>
      </c>
      <c r="L5545" s="444">
        <f t="shared" ca="1" si="207"/>
        <v>-307482556995317.25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-307482556995317.25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-1281177320813.8218</v>
      </c>
      <c r="L5546" s="444">
        <f t="shared" ca="1" si="207"/>
        <v>-308763734316131.06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-308763734316131.06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-1286515559650.5461</v>
      </c>
      <c r="L5547" s="444">
        <f t="shared" ca="1" si="207"/>
        <v>-310050249875781.63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-310050249875781.63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-1291876041149.0901</v>
      </c>
      <c r="L5548" s="444">
        <f t="shared" ca="1" si="207"/>
        <v>-311342125916930.69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-311342125916930.69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-1297258857987.2112</v>
      </c>
      <c r="L5549" s="444">
        <f t="shared" ca="1" si="207"/>
        <v>-312639384774917.88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-312639384774917.88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-1302664103228.8245</v>
      </c>
      <c r="L5550" s="444">
        <f t="shared" ca="1" si="207"/>
        <v>-313942048878146.69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-313942048878146.69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-1308091870325.6111</v>
      </c>
      <c r="L5551" s="444">
        <f t="shared" ca="1" si="207"/>
        <v>-315250140748472.31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-315250140748472.31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-1313542253118.6345</v>
      </c>
      <c r="L5552" s="444">
        <f t="shared" ca="1" si="207"/>
        <v>-316563683001590.94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-316563683001590.94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-1319015345839.9622</v>
      </c>
      <c r="L5553" s="444">
        <f t="shared" ca="1" si="207"/>
        <v>-317882698347430.88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-317882698347430.88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-1324511243114.2954</v>
      </c>
      <c r="L5554" s="444">
        <f t="shared" ca="1" si="207"/>
        <v>-319207209590545.19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-319207209590545.19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-1330030039960.605</v>
      </c>
      <c r="L5555" s="444">
        <f t="shared" ca="1" si="207"/>
        <v>-320537239630505.81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-320537239630505.81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-1335571831793.7742</v>
      </c>
      <c r="L5556" s="444">
        <f t="shared" ca="1" si="207"/>
        <v>-321872811462299.56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-321872811462299.56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-1341136714426.248</v>
      </c>
      <c r="L5557" s="444">
        <f t="shared" ca="1" si="207"/>
        <v>-323213948176725.81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-323213948176725.81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-1346724784069.6909</v>
      </c>
      <c r="L5558" s="444">
        <f t="shared" ca="1" si="207"/>
        <v>-324560672960795.5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-324560672960795.5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-1352336137336.6479</v>
      </c>
      <c r="L5559" s="444">
        <f t="shared" ca="1" si="207"/>
        <v>-325913009098132.13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-325913009098132.13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-1357970871242.2173</v>
      </c>
      <c r="L5560" s="444">
        <f t="shared" ca="1" si="207"/>
        <v>-327270979969374.31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-327270979969374.31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-1363629083205.7263</v>
      </c>
      <c r="L5561" s="444">
        <f t="shared" ca="1" si="207"/>
        <v>-328634609052580.06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-328634609052580.06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-1369310871052.417</v>
      </c>
      <c r="L5562" s="444">
        <f t="shared" ca="1" si="207"/>
        <v>-330003919923632.5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-330003919923632.5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-1375016333015.1355</v>
      </c>
      <c r="L5563" s="444">
        <f t="shared" ca="1" si="207"/>
        <v>-331378936256647.63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-331378936256647.63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-1380745567736.0317</v>
      </c>
      <c r="L5564" s="444">
        <f t="shared" ca="1" si="207"/>
        <v>-332759681824383.69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-332759681824383.69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-1386498674268.2654</v>
      </c>
      <c r="L5565" s="444">
        <f t="shared" ca="1" si="207"/>
        <v>-334146180498651.94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-334146180498651.94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-1392275752077.7163</v>
      </c>
      <c r="L5566" s="444">
        <f t="shared" ca="1" si="207"/>
        <v>-335538456250729.63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-335538456250729.63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-1398076901044.7068</v>
      </c>
      <c r="L5567" s="444">
        <f t="shared" ca="1" si="207"/>
        <v>-336936533151774.31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-336936533151774.31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-1403902221465.7263</v>
      </c>
      <c r="L5568" s="444">
        <f t="shared" ca="1" si="207"/>
        <v>-338340435373240.06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-338340435373240.06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-1409751814055.167</v>
      </c>
      <c r="L5569" s="444">
        <f t="shared" ca="1" si="207"/>
        <v>-339750187187295.25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-339750187187295.25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-1415625779947.0635</v>
      </c>
      <c r="L5570" s="444">
        <f t="shared" ca="1" si="207"/>
        <v>-341165812967242.31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-341165812967242.31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-1421524220696.843</v>
      </c>
      <c r="L5571" s="444">
        <f t="shared" ca="1" si="207"/>
        <v>-342587337187939.13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-342587337187939.13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-1427447238283.0796</v>
      </c>
      <c r="L5572" s="444">
        <f t="shared" ca="1" si="207"/>
        <v>-344014784426222.19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-344014784426222.19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-1433394935109.259</v>
      </c>
      <c r="L5573" s="444">
        <f t="shared" ca="1" si="207"/>
        <v>-345448179361331.44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-345448179361331.44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-1439367414005.5476</v>
      </c>
      <c r="L5574" s="444">
        <f t="shared" ca="1" si="207"/>
        <v>-346887546775337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-346887546775337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-1445364778230.5708</v>
      </c>
      <c r="L5575" s="444">
        <f t="shared" ca="1" si="207"/>
        <v>-348332911553567.56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-348332911553567.56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-1451387131473.1982</v>
      </c>
      <c r="L5576" s="444">
        <f t="shared" ca="1" si="207"/>
        <v>-349784298685040.75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-349784298685040.75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-1457434577854.3364</v>
      </c>
      <c r="L5577" s="444">
        <f t="shared" ca="1" si="207"/>
        <v>-351241733262895.06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-351241733262895.06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-1463507221928.7295</v>
      </c>
      <c r="L5578" s="444">
        <f t="shared" ca="1" si="207"/>
        <v>-352705240484823.81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-352705240484823.81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-1469605168686.7659</v>
      </c>
      <c r="L5579" s="444">
        <f t="shared" ca="1" si="207"/>
        <v>-354174845653510.56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-354174845653510.56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-1475728523556.2939</v>
      </c>
      <c r="L5580" s="444">
        <f t="shared" ca="1" si="207"/>
        <v>-355650574177066.88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-355650574177066.88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-1481877392404.4453</v>
      </c>
      <c r="L5581" s="444">
        <f t="shared" ca="1" si="207"/>
        <v>-357132451569471.31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-357132451569471.31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-1488051881539.4639</v>
      </c>
      <c r="L5582" s="444">
        <f t="shared" ca="1" si="207"/>
        <v>-358620503451010.75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-358620503451010.75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-1494252097712.5447</v>
      </c>
      <c r="L5583" s="444">
        <f t="shared" ca="1" si="207"/>
        <v>-360114755548723.31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-360114755548723.31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-1500478148119.6804</v>
      </c>
      <c r="L5584" s="444">
        <f t="shared" ca="1" si="207"/>
        <v>-361615233696843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-361615233696843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-1506730140403.5125</v>
      </c>
      <c r="L5585" s="444">
        <f t="shared" ca="1" si="207"/>
        <v>-363121963837246.5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-363121963837246.5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-1513008182655.1938</v>
      </c>
      <c r="L5586" s="444">
        <f t="shared" ca="1" si="207"/>
        <v>-364634972019901.69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-364634972019901.69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-1519312383416.2571</v>
      </c>
      <c r="L5587" s="444">
        <f t="shared" ca="1" si="207"/>
        <v>-366154284403317.94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-366154284403317.94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-1525642851680.4915</v>
      </c>
      <c r="L5588" s="444">
        <f t="shared" ca="1" si="207"/>
        <v>-367679927254998.44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-367679927254998.44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-1531999696895.8269</v>
      </c>
      <c r="L5589" s="444">
        <f t="shared" ca="1" si="207"/>
        <v>-369211926951894.25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-369211926951894.25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-1538383028966.2261</v>
      </c>
      <c r="L5590" s="444">
        <f t="shared" ca="1" si="207"/>
        <v>-370750309980860.5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-370750309980860.5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-1544792958253.5854</v>
      </c>
      <c r="L5591" s="444">
        <f t="shared" ca="1" si="207"/>
        <v>-372295102939114.06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-372295102939114.06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-1551229595579.6418</v>
      </c>
      <c r="L5592" s="444">
        <f t="shared" ca="1" si="207"/>
        <v>-373846332534693.69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-373846332534693.69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-1557693052227.8904</v>
      </c>
      <c r="L5593" s="444">
        <f t="shared" ca="1" si="207"/>
        <v>-375404025586921.56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-375404025586921.56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-1564183439945.5066</v>
      </c>
      <c r="L5594" s="444">
        <f t="shared" ca="1" si="207"/>
        <v>-376968209026867.06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-376968209026867.06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-1570700870945.2793</v>
      </c>
      <c r="L5595" s="444">
        <f t="shared" ca="1" si="207"/>
        <v>-378538909897812.31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-378538909897812.31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-1577245457907.5513</v>
      </c>
      <c r="L5596" s="444">
        <f t="shared" ca="1" si="207"/>
        <v>-380116155355719.88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-380116155355719.88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-1583817313982.166</v>
      </c>
      <c r="L5597" s="444">
        <f t="shared" ca="1" si="207"/>
        <v>-381699972669702.06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-381699972669702.06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-1590416552790.4253</v>
      </c>
      <c r="L5598" s="444">
        <f t="shared" ca="1" si="207"/>
        <v>-383290389222492.5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-383290389222492.5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-1597043288427.052</v>
      </c>
      <c r="L5599" s="444">
        <f t="shared" ca="1" si="207"/>
        <v>-384887432510919.56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-384887432510919.56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-1603697635462.1648</v>
      </c>
      <c r="L5600" s="444">
        <f t="shared" ca="1" si="207"/>
        <v>-386491130146381.75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-386491130146381.75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-1610379708943.2573</v>
      </c>
      <c r="L5601" s="444">
        <f t="shared" ca="1" si="207"/>
        <v>-388101509855325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-388101509855325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-1617089624397.1875</v>
      </c>
      <c r="L5602" s="444">
        <f t="shared" ca="1" si="207"/>
        <v>-389718599479722.19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-389718599479722.19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-1623827497832.1758</v>
      </c>
      <c r="L5603" s="444">
        <f t="shared" ca="1" si="207"/>
        <v>-391342426977554.38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-391342426977554.38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-1630593445739.8098</v>
      </c>
      <c r="L5604" s="444">
        <f t="shared" ca="1" si="207"/>
        <v>-392973020423294.19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-392973020423294.19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-1637387585097.0591</v>
      </c>
      <c r="L5605" s="444">
        <f t="shared" ca="1" si="207"/>
        <v>-394610408008391.25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-394610408008391.25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-1644210033368.2969</v>
      </c>
      <c r="L5606" s="444">
        <f t="shared" ca="1" si="207"/>
        <v>-396254618041759.56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-396254618041759.56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-1651060908507.3315</v>
      </c>
      <c r="L5607" s="444">
        <f t="shared" ca="1" si="207"/>
        <v>-397905678950266.88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-397905678950266.88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-1657940328959.4453</v>
      </c>
      <c r="L5608" s="444">
        <f t="shared" ca="1" si="207"/>
        <v>-399563619279226.31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-399563619279226.31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-1664848413663.4429</v>
      </c>
      <c r="L5609" s="444">
        <f t="shared" ca="1" si="207"/>
        <v>-401228467692889.75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-401228467692889.75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-1671785282053.7073</v>
      </c>
      <c r="L5610" s="444">
        <f t="shared" ca="1" si="207"/>
        <v>-402900252974943.44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-402900252974943.44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-1678751054062.2644</v>
      </c>
      <c r="L5611" s="444">
        <f t="shared" ca="1" si="207"/>
        <v>-404579004029005.69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-404579004029005.69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-1685745850120.8569</v>
      </c>
      <c r="L5612" s="444">
        <f t="shared" ca="1" si="207"/>
        <v>-406264749879126.56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-406264749879126.56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-1692769791163.0273</v>
      </c>
      <c r="L5613" s="444">
        <f t="shared" ca="1" si="207"/>
        <v>-407957519670289.56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-407957519670289.56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-1699822998626.2065</v>
      </c>
      <c r="L5614" s="444">
        <f t="shared" ca="1" si="207"/>
        <v>-409657342668915.75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-409657342668915.75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-1706905594453.8157</v>
      </c>
      <c r="L5615" s="444">
        <f t="shared" ca="1" si="207"/>
        <v>-411364248263369.56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-411364248263369.56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-1714017701097.373</v>
      </c>
      <c r="L5616" s="444">
        <f t="shared" ca="1" si="207"/>
        <v>-413078265964466.94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-413078265964466.94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-1721159441518.6123</v>
      </c>
      <c r="L5617" s="444">
        <f t="shared" ca="1" si="207"/>
        <v>-414799425405985.56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-414799425405985.56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-1728330939191.6064</v>
      </c>
      <c r="L5618" s="444">
        <f t="shared" ref="L5618:L5872" ca="1" si="212">I5618-J5618+K5618</f>
        <v>-416527756345177.19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-416527756345177.19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-1735532318104.905</v>
      </c>
      <c r="L5619" s="444">
        <f t="shared" ca="1" si="212"/>
        <v>-418263288663282.06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-418263288663282.06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-1742763702763.6753</v>
      </c>
      <c r="L5620" s="444">
        <f t="shared" ca="1" si="212"/>
        <v>-420006052366045.75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-420006052366045.75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-1750025218191.8572</v>
      </c>
      <c r="L5621" s="444">
        <f t="shared" ca="1" si="212"/>
        <v>-421756077584237.63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-421756077584237.63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-1757316989934.3235</v>
      </c>
      <c r="L5622" s="444">
        <f t="shared" ca="1" si="212"/>
        <v>-423513394574171.94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-423513394574171.94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-1764639144059.0498</v>
      </c>
      <c r="L5623" s="444">
        <f t="shared" ca="1" si="212"/>
        <v>-425278033718231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-425278033718231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-1771991807159.2959</v>
      </c>
      <c r="L5624" s="444">
        <f t="shared" ca="1" si="212"/>
        <v>-427050025525390.31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-427050025525390.31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-1779375106355.793</v>
      </c>
      <c r="L5625" s="444">
        <f t="shared" ca="1" si="212"/>
        <v>-428829400631746.13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-428829400631746.13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-1786789169298.9421</v>
      </c>
      <c r="L5626" s="444">
        <f t="shared" ca="1" si="212"/>
        <v>-430616189801045.06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-430616189801045.06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-1794234124171.021</v>
      </c>
      <c r="L5627" s="444">
        <f t="shared" ca="1" si="212"/>
        <v>-432410423925216.06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-432410423925216.06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-1801710099688.4001</v>
      </c>
      <c r="L5628" s="444">
        <f t="shared" ca="1" si="212"/>
        <v>-434212134024904.44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-434212134024904.44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-1809217225103.7686</v>
      </c>
      <c r="L5629" s="444">
        <f t="shared" ca="1" si="212"/>
        <v>-436021351250008.19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-436021351250008.19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-1816755630208.3674</v>
      </c>
      <c r="L5630" s="444">
        <f t="shared" ca="1" si="212"/>
        <v>-437838106880216.56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-437838106880216.56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-1824325445334.2356</v>
      </c>
      <c r="L5631" s="444">
        <f t="shared" ca="1" si="212"/>
        <v>-439662432325550.81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-439662432325550.81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-1831926801356.4614</v>
      </c>
      <c r="L5632" s="444">
        <f t="shared" ca="1" si="212"/>
        <v>-441494359126907.25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-441494359126907.25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-1839559829695.4465</v>
      </c>
      <c r="L5633" s="444">
        <f t="shared" ca="1" si="212"/>
        <v>-443333918956602.69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-443333918956602.69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-1847224662319.1777</v>
      </c>
      <c r="L5634" s="444">
        <f t="shared" ca="1" si="212"/>
        <v>-445181143618921.88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-445181143618921.88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-1854921431745.5078</v>
      </c>
      <c r="L5635" s="444">
        <f t="shared" ca="1" si="212"/>
        <v>-447036065050667.38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-447036065050667.38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-1862650271044.4473</v>
      </c>
      <c r="L5636" s="444">
        <f t="shared" ca="1" si="212"/>
        <v>-448898715321711.81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-448898715321711.81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-1870411313840.4658</v>
      </c>
      <c r="L5637" s="444">
        <f t="shared" ca="1" si="212"/>
        <v>-450769126635552.25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-450769126635552.25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-1878204694314.801</v>
      </c>
      <c r="L5638" s="444">
        <f t="shared" ca="1" si="212"/>
        <v>-452647331329867.06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-452647331329867.06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-1886030547207.7793</v>
      </c>
      <c r="L5639" s="444">
        <f t="shared" ca="1" si="212"/>
        <v>-454533361877074.81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-454533361877074.81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-1893889007821.1453</v>
      </c>
      <c r="L5640" s="444">
        <f t="shared" ca="1" si="212"/>
        <v>-456427250884895.94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-456427250884895.94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-1901780212020.3999</v>
      </c>
      <c r="L5641" s="444">
        <f t="shared" ca="1" si="212"/>
        <v>-458329031096916.31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-458329031096916.31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-1909704296237.1514</v>
      </c>
      <c r="L5642" s="444">
        <f t="shared" ca="1" si="212"/>
        <v>-460238735393153.44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-460238735393153.44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-1917661397471.4727</v>
      </c>
      <c r="L5643" s="444">
        <f t="shared" ca="1" si="212"/>
        <v>-462156396790624.94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-462156396790624.94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-1925651653294.2708</v>
      </c>
      <c r="L5644" s="444">
        <f t="shared" ca="1" si="212"/>
        <v>-464082048443919.19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-464082048443919.19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-1933675201849.6633</v>
      </c>
      <c r="L5645" s="444">
        <f t="shared" ca="1" si="212"/>
        <v>-466015723645768.88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-466015723645768.88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-1941732181857.3704</v>
      </c>
      <c r="L5646" s="444">
        <f t="shared" ca="1" si="212"/>
        <v>-467957455827626.25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-467957455827626.25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-1949822732615.1094</v>
      </c>
      <c r="L5647" s="444">
        <f t="shared" ca="1" si="212"/>
        <v>-469907278560241.38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-469907278560241.38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-1957946994001.0059</v>
      </c>
      <c r="L5648" s="444">
        <f t="shared" ca="1" si="212"/>
        <v>-471865225554242.38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-471865225554242.38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-1966105106476.01</v>
      </c>
      <c r="L5649" s="444">
        <f t="shared" ca="1" si="212"/>
        <v>-473831330660718.38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-473831330660718.38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-1974297211086.3262</v>
      </c>
      <c r="L5650" s="444">
        <f t="shared" ca="1" si="212"/>
        <v>-475805627871804.69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-475805627871804.69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-1982523449465.853</v>
      </c>
      <c r="L5651" s="444">
        <f t="shared" ca="1" si="212"/>
        <v>-477788151321270.56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-477788151321270.56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-1990783963838.6277</v>
      </c>
      <c r="L5652" s="444">
        <f t="shared" ca="1" si="212"/>
        <v>-479778935285109.19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-479778935285109.19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-1999078897021.2883</v>
      </c>
      <c r="L5653" s="444">
        <f t="shared" ca="1" si="212"/>
        <v>-481778014182130.5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-481778014182130.5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-2007408392425.5435</v>
      </c>
      <c r="L5654" s="444">
        <f t="shared" ca="1" si="212"/>
        <v>-483785422574556.06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-483785422574556.06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-2015772594060.6501</v>
      </c>
      <c r="L5655" s="444">
        <f t="shared" ca="1" si="212"/>
        <v>-485801195168616.69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-485801195168616.69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-2024171646535.9028</v>
      </c>
      <c r="L5656" s="444">
        <f t="shared" ca="1" si="212"/>
        <v>-487825366815152.56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-487825366815152.56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-2032605695063.1355</v>
      </c>
      <c r="L5657" s="444">
        <f t="shared" ca="1" si="212"/>
        <v>-489857972510215.69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-489857972510215.69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-2041074885459.2322</v>
      </c>
      <c r="L5658" s="444">
        <f t="shared" ca="1" si="212"/>
        <v>-491899047395674.94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-491899047395674.94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-2049579364148.6458</v>
      </c>
      <c r="L5659" s="444">
        <f t="shared" ca="1" si="212"/>
        <v>-493948626759823.56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-493948626759823.56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-2058119278165.9314</v>
      </c>
      <c r="L5660" s="444">
        <f t="shared" ca="1" si="212"/>
        <v>-496006746037989.5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-496006746037989.5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-2066694775158.2896</v>
      </c>
      <c r="L5661" s="444">
        <f t="shared" ca="1" si="212"/>
        <v>-498073440813147.81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-498073440813147.81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-2075306003388.1155</v>
      </c>
      <c r="L5662" s="444">
        <f t="shared" ca="1" si="212"/>
        <v>-500148746816535.94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-500148746816535.94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-2083953111735.5664</v>
      </c>
      <c r="L5663" s="444">
        <f t="shared" ca="1" si="212"/>
        <v>-502232699928271.5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-502232699928271.5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-2092636249701.1309</v>
      </c>
      <c r="L5664" s="444">
        <f t="shared" ca="1" si="212"/>
        <v>-504325336177972.63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-504325336177972.63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-2101355567408.2195</v>
      </c>
      <c r="L5665" s="444">
        <f t="shared" ca="1" si="212"/>
        <v>-506426691745380.88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-506426691745380.88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-2110111215605.7537</v>
      </c>
      <c r="L5666" s="444">
        <f t="shared" ca="1" si="212"/>
        <v>-508536802960986.63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-508536802960986.63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-2118903345670.7776</v>
      </c>
      <c r="L5667" s="444">
        <f t="shared" ca="1" si="212"/>
        <v>-510655706306657.38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-510655706306657.38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-2127732109611.0723</v>
      </c>
      <c r="L5668" s="444">
        <f t="shared" ca="1" si="212"/>
        <v>-512783438416268.44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-512783438416268.44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-2136597660067.7852</v>
      </c>
      <c r="L5669" s="444">
        <f t="shared" ca="1" si="212"/>
        <v>-514920036076336.25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-514920036076336.25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-2145500150318.0676</v>
      </c>
      <c r="L5670" s="444">
        <f t="shared" ca="1" si="212"/>
        <v>-517065536226654.31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-517065536226654.31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-2154439734277.7263</v>
      </c>
      <c r="L5671" s="444">
        <f t="shared" ca="1" si="212"/>
        <v>-519219975960932.06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-519219975960932.06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-2163416566503.8835</v>
      </c>
      <c r="L5672" s="444">
        <f t="shared" ca="1" si="212"/>
        <v>-521383392527435.94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-521383392527435.94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-2172430802197.6497</v>
      </c>
      <c r="L5673" s="444">
        <f t="shared" ca="1" si="212"/>
        <v>-523555823329633.56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-523555823329633.56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-2181482597206.8064</v>
      </c>
      <c r="L5674" s="444">
        <f t="shared" ca="1" si="212"/>
        <v>-525737305926840.38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-525737305926840.38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-2190572108028.5015</v>
      </c>
      <c r="L5675" s="444">
        <f t="shared" ca="1" si="212"/>
        <v>-527927878034868.88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-527927878034868.88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-2199699491811.9536</v>
      </c>
      <c r="L5676" s="444">
        <f t="shared" ca="1" si="212"/>
        <v>-530127577526680.81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-530127577526680.81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-2208864906361.1699</v>
      </c>
      <c r="L5677" s="444">
        <f t="shared" ca="1" si="212"/>
        <v>-532336442433042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-532336442433042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-2218068510137.6748</v>
      </c>
      <c r="L5678" s="444">
        <f t="shared" ca="1" si="212"/>
        <v>-534554510943179.69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-534554510943179.69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-2227310462263.2485</v>
      </c>
      <c r="L5679" s="444">
        <f t="shared" ca="1" si="212"/>
        <v>-536781821405442.94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-536781821405442.94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-2236590922522.6792</v>
      </c>
      <c r="L5680" s="444">
        <f t="shared" ca="1" si="212"/>
        <v>-539018412327965.63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-539018412327965.63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-2245910051366.5234</v>
      </c>
      <c r="L5681" s="444">
        <f t="shared" ca="1" si="212"/>
        <v>-541264322379332.13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-541264322379332.13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-2255268009913.8838</v>
      </c>
      <c r="L5682" s="444">
        <f t="shared" ca="1" si="212"/>
        <v>-543519590389246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-543519590389246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-2264664959955.1914</v>
      </c>
      <c r="L5683" s="444">
        <f t="shared" ca="1" si="212"/>
        <v>-545784255349201.19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-545784255349201.19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-2274101063955.0049</v>
      </c>
      <c r="L5684" s="444">
        <f t="shared" ca="1" si="212"/>
        <v>-548058356413156.19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-548058356413156.19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-2283576485054.8174</v>
      </c>
      <c r="L5685" s="444">
        <f t="shared" ca="1" si="212"/>
        <v>-550341932898211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-550341932898211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-2293091387075.8794</v>
      </c>
      <c r="L5686" s="444">
        <f t="shared" ca="1" si="212"/>
        <v>-552635024285286.88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-552635024285286.88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-2302645934522.0288</v>
      </c>
      <c r="L5687" s="444">
        <f t="shared" ca="1" si="212"/>
        <v>-554937670219808.88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-554937670219808.88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-2312240292582.5371</v>
      </c>
      <c r="L5688" s="444">
        <f t="shared" ca="1" si="212"/>
        <v>-557249910512391.44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-557249910512391.44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-2321874627134.9644</v>
      </c>
      <c r="L5689" s="444">
        <f t="shared" ca="1" si="212"/>
        <v>-559571785139526.38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-559571785139526.38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-2331549104748.0264</v>
      </c>
      <c r="L5690" s="444">
        <f t="shared" ca="1" si="212"/>
        <v>-561903334244274.38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-561903334244274.38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-2341263892684.4766</v>
      </c>
      <c r="L5691" s="444">
        <f t="shared" ca="1" si="212"/>
        <v>-564244598136958.88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-564244598136958.88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-2351019158903.9951</v>
      </c>
      <c r="L5692" s="444">
        <f t="shared" ca="1" si="212"/>
        <v>-566595617295862.88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-566595617295862.88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-2360815072066.0952</v>
      </c>
      <c r="L5693" s="444">
        <f t="shared" ca="1" si="212"/>
        <v>-568956432367929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-568956432367929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-2370651801533.0376</v>
      </c>
      <c r="L5694" s="444">
        <f t="shared" ca="1" si="212"/>
        <v>-571327084169462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-571327084169462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-2380529517372.7583</v>
      </c>
      <c r="L5695" s="444">
        <f t="shared" ca="1" si="212"/>
        <v>-573707613686834.75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-573707613686834.75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-2390448390361.8115</v>
      </c>
      <c r="L5696" s="444">
        <f t="shared" ca="1" si="212"/>
        <v>-576098062077196.5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-576098062077196.5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-2400408591988.3188</v>
      </c>
      <c r="L5697" s="444">
        <f t="shared" ca="1" si="212"/>
        <v>-578498470669184.88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-578498470669184.88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-2410410294454.937</v>
      </c>
      <c r="L5698" s="444">
        <f t="shared" ca="1" si="212"/>
        <v>-580908880963639.75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-580908880963639.75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-2420453670681.832</v>
      </c>
      <c r="L5699" s="444">
        <f t="shared" ca="1" si="212"/>
        <v>-583329334634321.63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-583329334634321.63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-2430538894309.6733</v>
      </c>
      <c r="L5700" s="444">
        <f t="shared" ca="1" si="212"/>
        <v>-585759873528631.25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-585759873528631.25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-2440666139702.6304</v>
      </c>
      <c r="L5701" s="444">
        <f t="shared" ca="1" si="212"/>
        <v>-588200539668333.88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-588200539668333.88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-2450835581951.3911</v>
      </c>
      <c r="L5702" s="444">
        <f t="shared" ca="1" si="212"/>
        <v>-590651375250285.25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-590651375250285.25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-2461047396876.1885</v>
      </c>
      <c r="L5703" s="444">
        <f t="shared" ca="1" si="212"/>
        <v>-593112422647161.5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-593112422647161.5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-2471301761029.8394</v>
      </c>
      <c r="L5704" s="444">
        <f t="shared" ca="1" si="212"/>
        <v>-595583724408191.38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-595583724408191.38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-2481598851700.7974</v>
      </c>
      <c r="L5705" s="444">
        <f t="shared" ca="1" si="212"/>
        <v>-598065323259892.13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-598065323259892.13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-2491938846916.2173</v>
      </c>
      <c r="L5706" s="444">
        <f t="shared" ca="1" si="212"/>
        <v>-600557262106808.38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-600557262106808.38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-2502321925445.0347</v>
      </c>
      <c r="L5707" s="444">
        <f t="shared" ca="1" si="212"/>
        <v>-603059584032253.38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-603059584032253.38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-2512748266801.0557</v>
      </c>
      <c r="L5708" s="444">
        <f t="shared" ca="1" si="212"/>
        <v>-605572332299054.38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-605572332299054.38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-2523218051246.0601</v>
      </c>
      <c r="L5709" s="444">
        <f t="shared" ca="1" si="212"/>
        <v>-608095550350300.38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-608095550350300.38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-2533731459792.918</v>
      </c>
      <c r="L5710" s="444">
        <f t="shared" ca="1" si="212"/>
        <v>-610629281810093.25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-610629281810093.25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-2544288674208.7217</v>
      </c>
      <c r="L5711" s="444">
        <f t="shared" ca="1" si="212"/>
        <v>-613173570484302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-613173570484302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-2554889877017.9248</v>
      </c>
      <c r="L5712" s="444">
        <f t="shared" ca="1" si="212"/>
        <v>-615728460361319.88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-615728460361319.88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-2565535251505.4995</v>
      </c>
      <c r="L5713" s="444">
        <f t="shared" ca="1" si="212"/>
        <v>-618293995612825.38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-618293995612825.38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-2576224981720.1055</v>
      </c>
      <c r="L5714" s="444">
        <f t="shared" ca="1" si="212"/>
        <v>-620870220594545.5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-620870220594545.5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-2586959252477.2729</v>
      </c>
      <c r="L5715" s="444">
        <f t="shared" ca="1" si="212"/>
        <v>-623457179847022.75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-623457179847022.75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-2597738249362.5947</v>
      </c>
      <c r="L5716" s="444">
        <f t="shared" ca="1" si="212"/>
        <v>-626054918096385.38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-626054918096385.38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-2608562158734.939</v>
      </c>
      <c r="L5717" s="444">
        <f t="shared" ca="1" si="212"/>
        <v>-628663480255120.38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-628663480255120.38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-2619431167729.668</v>
      </c>
      <c r="L5718" s="444">
        <f t="shared" ca="1" si="212"/>
        <v>-631282911422850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-631282911422850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-2630345464261.875</v>
      </c>
      <c r="L5719" s="444">
        <f t="shared" ca="1" si="212"/>
        <v>-633913256887111.88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-633913256887111.88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-2641305237029.6328</v>
      </c>
      <c r="L5720" s="444">
        <f t="shared" ca="1" si="212"/>
        <v>-636554562124141.5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-636554562124141.5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-2652310675517.2563</v>
      </c>
      <c r="L5721" s="444">
        <f t="shared" ca="1" si="212"/>
        <v>-639206872799658.75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-639206872799658.75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-2663361969998.5781</v>
      </c>
      <c r="L5722" s="444">
        <f t="shared" ca="1" si="212"/>
        <v>-641870234769657.38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-641870234769657.38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-2674459311540.2393</v>
      </c>
      <c r="L5723" s="444">
        <f t="shared" ca="1" si="212"/>
        <v>-644544694081197.63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-644544694081197.63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-2685602892004.9902</v>
      </c>
      <c r="L5724" s="444">
        <f t="shared" ca="1" si="212"/>
        <v>-647230296973202.63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-647230296973202.63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-2696792904055.0107</v>
      </c>
      <c r="L5725" s="444">
        <f t="shared" ca="1" si="212"/>
        <v>-649927089877257.63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-649927089877257.63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-2708029541155.2402</v>
      </c>
      <c r="L5726" s="444">
        <f t="shared" ca="1" si="212"/>
        <v>-652635119418412.88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-652635119418412.88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-2719312997576.7202</v>
      </c>
      <c r="L5727" s="444">
        <f t="shared" ca="1" si="212"/>
        <v>-655354432415989.63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-655354432415989.63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-2730643468399.9565</v>
      </c>
      <c r="L5728" s="444">
        <f t="shared" ca="1" si="212"/>
        <v>-658085075884389.63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-658085075884389.63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-2742021149518.29</v>
      </c>
      <c r="L5729" s="444">
        <f t="shared" ca="1" si="212"/>
        <v>-660827097033907.88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-660827097033907.88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-2753446237641.2827</v>
      </c>
      <c r="L5730" s="444">
        <f t="shared" ca="1" si="212"/>
        <v>-663580543271549.13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-663580543271549.13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-2764918930298.1211</v>
      </c>
      <c r="L5731" s="444">
        <f t="shared" ca="1" si="212"/>
        <v>-666345462201847.25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-666345462201847.25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-2776439425841.0303</v>
      </c>
      <c r="L5732" s="444">
        <f t="shared" ca="1" si="212"/>
        <v>-669121901627688.25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-669121901627688.25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-2788007923448.7012</v>
      </c>
      <c r="L5733" s="444">
        <f t="shared" ca="1" si="212"/>
        <v>-671909909551137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-671909909551137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-2799624623129.7373</v>
      </c>
      <c r="L5734" s="444">
        <f t="shared" ca="1" si="212"/>
        <v>-674709534174266.75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-674709534174266.75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-2811289725726.1113</v>
      </c>
      <c r="L5735" s="444">
        <f t="shared" ca="1" si="212"/>
        <v>-677520823899992.88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-677520823899992.88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-2823003432916.6367</v>
      </c>
      <c r="L5736" s="444">
        <f t="shared" ca="1" si="212"/>
        <v>-680343827332909.5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-680343827332909.5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-2834765947220.4561</v>
      </c>
      <c r="L5737" s="444">
        <f t="shared" ca="1" si="212"/>
        <v>-683178593280130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-683178593280130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-2846577472000.5415</v>
      </c>
      <c r="L5738" s="444">
        <f t="shared" ca="1" si="212"/>
        <v>-686025170752130.5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-686025170752130.5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-2858438211467.2104</v>
      </c>
      <c r="L5739" s="444">
        <f t="shared" ca="1" si="212"/>
        <v>-688883608963597.75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-688883608963597.75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-2870348370681.6572</v>
      </c>
      <c r="L5740" s="444">
        <f t="shared" ca="1" si="212"/>
        <v>-691753957334279.38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-691753957334279.38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-2882308155559.4976</v>
      </c>
      <c r="L5741" s="444">
        <f t="shared" ca="1" si="212"/>
        <v>-694636265489838.88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-694636265489838.88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-2894317772874.3286</v>
      </c>
      <c r="L5742" s="444">
        <f t="shared" ca="1" si="212"/>
        <v>-697530583262713.25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-697530583262713.25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-2906377430261.3052</v>
      </c>
      <c r="L5743" s="444">
        <f t="shared" ca="1" si="212"/>
        <v>-700436960692974.5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-700436960692974.5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-2918487336220.7271</v>
      </c>
      <c r="L5744" s="444">
        <f t="shared" ca="1" si="212"/>
        <v>-703355448029195.25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-703355448029195.25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-2930647700121.647</v>
      </c>
      <c r="L5745" s="444">
        <f t="shared" ca="1" si="212"/>
        <v>-706286095729316.88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-706286095729316.88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-2942858732205.4868</v>
      </c>
      <c r="L5746" s="444">
        <f t="shared" ca="1" si="212"/>
        <v>-709228954461522.38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-709228954461522.38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-2955120643589.6768</v>
      </c>
      <c r="L5747" s="444">
        <f t="shared" ca="1" si="212"/>
        <v>-712184075105112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-712184075105112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-2967433646271.2998</v>
      </c>
      <c r="L5748" s="444">
        <f t="shared" ca="1" si="212"/>
        <v>-715151508751383.25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-715151508751383.25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-2979797953130.7637</v>
      </c>
      <c r="L5749" s="444">
        <f t="shared" ca="1" si="212"/>
        <v>-718131306704514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-718131306704514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-2992213777935.4751</v>
      </c>
      <c r="L5750" s="444">
        <f t="shared" ca="1" si="212"/>
        <v>-721123520482449.5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-721123520482449.5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-3004681335343.5396</v>
      </c>
      <c r="L5751" s="444">
        <f t="shared" ca="1" si="212"/>
        <v>-724128201817793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-724128201817793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-3017200840907.4707</v>
      </c>
      <c r="L5752" s="444">
        <f t="shared" ca="1" si="212"/>
        <v>-727145402658700.5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-727145402658700.5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-3029772511077.9189</v>
      </c>
      <c r="L5753" s="444">
        <f t="shared" ca="1" si="212"/>
        <v>-730175175169778.38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-730175175169778.38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-3042396563207.4097</v>
      </c>
      <c r="L5754" s="444">
        <f t="shared" ca="1" si="212"/>
        <v>-733217571732985.75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-733217571732985.75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-3055073215554.1074</v>
      </c>
      <c r="L5755" s="444">
        <f t="shared" ca="1" si="212"/>
        <v>-736272644948539.88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-736272644948539.88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-3067802687285.583</v>
      </c>
      <c r="L5756" s="444">
        <f t="shared" ca="1" si="212"/>
        <v>-739340447635825.5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-739340447635825.5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-3080585198482.6064</v>
      </c>
      <c r="L5757" s="444">
        <f t="shared" ca="1" si="212"/>
        <v>-742421032834308.13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-742421032834308.13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-3093420970142.9507</v>
      </c>
      <c r="L5758" s="444">
        <f t="shared" ca="1" si="212"/>
        <v>-745514453804451.13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-745514453804451.13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-3106310224185.2129</v>
      </c>
      <c r="L5759" s="444">
        <f t="shared" ca="1" si="212"/>
        <v>-748620764028636.38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-748620764028636.38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-3119253183452.6514</v>
      </c>
      <c r="L5760" s="444">
        <f t="shared" ca="1" si="212"/>
        <v>-751740017212089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-751740017212089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-3132250071717.0376</v>
      </c>
      <c r="L5761" s="444">
        <f t="shared" ca="1" si="212"/>
        <v>-754872267283806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-754872267283806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-3145301113682.5249</v>
      </c>
      <c r="L5762" s="444">
        <f t="shared" ca="1" si="212"/>
        <v>-758017568397488.5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-758017568397488.5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-3158406534989.5352</v>
      </c>
      <c r="L5763" s="444">
        <f t="shared" ca="1" si="212"/>
        <v>-761175974932478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-761175974932478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-3171566562218.6582</v>
      </c>
      <c r="L5764" s="444">
        <f t="shared" ca="1" si="212"/>
        <v>-764347541494696.63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-764347541494696.63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-3184781422894.5693</v>
      </c>
      <c r="L5765" s="444">
        <f t="shared" ca="1" si="212"/>
        <v>-767532322917591.25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-767532322917591.25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-3198051345489.9634</v>
      </c>
      <c r="L5766" s="444">
        <f t="shared" ca="1" si="212"/>
        <v>-770730374263081.25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-770730374263081.25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-3211376559429.5054</v>
      </c>
      <c r="L5767" s="444">
        <f t="shared" ca="1" si="212"/>
        <v>-773941750822510.75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-773941750822510.75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-3224757295093.7949</v>
      </c>
      <c r="L5768" s="444">
        <f t="shared" ca="1" si="212"/>
        <v>-777166508117604.5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-777166508117604.5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-3238193783823.3521</v>
      </c>
      <c r="L5769" s="444">
        <f t="shared" ca="1" si="212"/>
        <v>-780404701901427.88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-780404701901427.88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-3251686257922.6162</v>
      </c>
      <c r="L5770" s="444">
        <f t="shared" ca="1" si="212"/>
        <v>-783656388159350.5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-783656388159350.5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-3265234950663.9604</v>
      </c>
      <c r="L5771" s="444">
        <f t="shared" ca="1" si="212"/>
        <v>-786921623110014.5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-786921623110014.5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-3278840096291.7271</v>
      </c>
      <c r="L5772" s="444">
        <f t="shared" ca="1" si="212"/>
        <v>-790200463206306.25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-790200463206306.25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-3292501930026.2759</v>
      </c>
      <c r="L5773" s="444">
        <f t="shared" ca="1" si="212"/>
        <v>-793492965136332.5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-793492965136332.5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-3306220688068.0522</v>
      </c>
      <c r="L5774" s="444">
        <f t="shared" ca="1" si="212"/>
        <v>-796799185824400.5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-796799185824400.5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-3319996607601.6689</v>
      </c>
      <c r="L5775" s="444">
        <f t="shared" ca="1" si="212"/>
        <v>-800119182432002.13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-800119182432002.13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-3333829926800.0088</v>
      </c>
      <c r="L5776" s="444">
        <f t="shared" ca="1" si="212"/>
        <v>-803453012358802.13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-803453012358802.13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-3347720884828.3423</v>
      </c>
      <c r="L5777" s="444">
        <f t="shared" ca="1" si="212"/>
        <v>-806800733243630.5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-806800733243630.5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-3361669721848.4604</v>
      </c>
      <c r="L5778" s="444">
        <f t="shared" ca="1" si="212"/>
        <v>-810162402965479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-810162402965479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-3375676679022.8291</v>
      </c>
      <c r="L5779" s="444">
        <f t="shared" ca="1" si="212"/>
        <v>-813538079644501.88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-813538079644501.88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-3389741998518.7578</v>
      </c>
      <c r="L5780" s="444">
        <f t="shared" ca="1" si="212"/>
        <v>-816927821643020.63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-816927821643020.63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-3403865923512.5859</v>
      </c>
      <c r="L5781" s="444">
        <f t="shared" ca="1" si="212"/>
        <v>-820331687566533.25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-820331687566533.25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-3418048698193.8887</v>
      </c>
      <c r="L5782" s="444">
        <f t="shared" ca="1" si="212"/>
        <v>-823749736264727.13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-823749736264727.13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-3432290567769.6963</v>
      </c>
      <c r="L5783" s="444">
        <f t="shared" ca="1" si="212"/>
        <v>-827182026832496.88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-827182026832496.88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-3446591778468.7368</v>
      </c>
      <c r="L5784" s="444">
        <f t="shared" ca="1" si="212"/>
        <v>-830628618610965.63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-830628618610965.63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-3460952577545.6899</v>
      </c>
      <c r="L5785" s="444">
        <f t="shared" ca="1" si="212"/>
        <v>-834089571188511.38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-834089571188511.38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-3475373213285.4639</v>
      </c>
      <c r="L5786" s="444">
        <f t="shared" ca="1" si="212"/>
        <v>-837564944401796.88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-837564944401796.88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-3489853935007.4868</v>
      </c>
      <c r="L5787" s="444">
        <f t="shared" ca="1" si="212"/>
        <v>-841054798336804.38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-841054798336804.38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-3504394993070.0181</v>
      </c>
      <c r="L5788" s="444">
        <f t="shared" ca="1" si="212"/>
        <v>-844559193329874.38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-844559193329874.38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-3518996638874.4766</v>
      </c>
      <c r="L5789" s="444">
        <f t="shared" ca="1" si="212"/>
        <v>-848078189968748.88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-848078189968748.88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-3533659124869.7871</v>
      </c>
      <c r="L5790" s="444">
        <f t="shared" ca="1" si="212"/>
        <v>-851611849093618.63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-851611849093618.63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-3548382704556.7441</v>
      </c>
      <c r="L5791" s="444">
        <f t="shared" ca="1" si="212"/>
        <v>-855160231798175.38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-855160231798175.38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-3563167632492.3975</v>
      </c>
      <c r="L5792" s="444">
        <f t="shared" ca="1" si="212"/>
        <v>-858723399430667.75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-858723399430667.75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-3578014164294.4487</v>
      </c>
      <c r="L5793" s="444">
        <f t="shared" ca="1" si="212"/>
        <v>-862301413594962.25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-862301413594962.25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-3592922556645.6758</v>
      </c>
      <c r="L5794" s="444">
        <f t="shared" ca="1" si="212"/>
        <v>-865894336151607.88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-865894336151607.88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-3607893067298.3662</v>
      </c>
      <c r="L5795" s="444">
        <f t="shared" ca="1" si="212"/>
        <v>-869502229218906.25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-869502229218906.25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-3622925955078.7759</v>
      </c>
      <c r="L5796" s="444">
        <f t="shared" ca="1" si="212"/>
        <v>-873125155173985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-873125155173985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-3638021479891.604</v>
      </c>
      <c r="L5797" s="444">
        <f t="shared" ca="1" si="212"/>
        <v>-876763176653876.63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-876763176653876.63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-3653179902724.4858</v>
      </c>
      <c r="L5798" s="444">
        <f t="shared" ca="1" si="212"/>
        <v>-880416356556601.13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-880416356556601.13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-3668401485652.5044</v>
      </c>
      <c r="L5799" s="444">
        <f t="shared" ca="1" si="212"/>
        <v>-884084758042253.63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-884084758042253.63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-3683686491842.7231</v>
      </c>
      <c r="L5800" s="444">
        <f t="shared" ca="1" si="212"/>
        <v>-887768444534096.38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-887768444534096.38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-3699035185558.7349</v>
      </c>
      <c r="L5801" s="444">
        <f t="shared" ca="1" si="212"/>
        <v>-891467479719655.13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-891467479719655.13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-3714447832165.2295</v>
      </c>
      <c r="L5802" s="444">
        <f t="shared" ca="1" si="212"/>
        <v>-895181927551820.38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-895181927551820.38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-3729924698132.585</v>
      </c>
      <c r="L5803" s="444">
        <f t="shared" ca="1" si="212"/>
        <v>-898911852249953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-898911852249953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-3745466051041.4702</v>
      </c>
      <c r="L5804" s="444">
        <f t="shared" ca="1" si="212"/>
        <v>-902657318300994.5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-902657318300994.5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-3761072159587.4771</v>
      </c>
      <c r="L5805" s="444">
        <f t="shared" ca="1" si="212"/>
        <v>-906418390460582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-906418390460582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-3776743293585.7588</v>
      </c>
      <c r="L5806" s="444">
        <f t="shared" ca="1" si="212"/>
        <v>-910195133754167.75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-910195133754167.75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-3792479723975.6987</v>
      </c>
      <c r="L5807" s="444">
        <f t="shared" ca="1" si="212"/>
        <v>-913987613478143.5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-913987613478143.5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-3808281722825.5977</v>
      </c>
      <c r="L5808" s="444">
        <f t="shared" ca="1" si="212"/>
        <v>-917795895200969.13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-917795895200969.13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-3824149563337.3711</v>
      </c>
      <c r="L5809" s="444">
        <f t="shared" ca="1" si="212"/>
        <v>-921620044764306.5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-921620044764306.5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-3840083519851.2769</v>
      </c>
      <c r="L5810" s="444">
        <f t="shared" ca="1" si="212"/>
        <v>-925460128284157.75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-925460128284157.75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-3856083867850.6572</v>
      </c>
      <c r="L5811" s="444">
        <f t="shared" ca="1" si="212"/>
        <v>-929316212152008.38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-929316212152008.38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-3872150883966.7017</v>
      </c>
      <c r="L5812" s="444">
        <f t="shared" ca="1" si="212"/>
        <v>-933188363035975.13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-933188363035975.13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-3888284845983.23</v>
      </c>
      <c r="L5813" s="444">
        <f t="shared" ca="1" si="212"/>
        <v>-937076647881958.38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-937076647881958.38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-3904486032841.4937</v>
      </c>
      <c r="L5814" s="444">
        <f t="shared" ca="1" si="212"/>
        <v>-940981133914799.88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-940981133914799.88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-3920754724644.9995</v>
      </c>
      <c r="L5815" s="444">
        <f t="shared" ca="1" si="212"/>
        <v>-944901888639444.88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-944901888639444.88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-3937091202664.353</v>
      </c>
      <c r="L5816" s="444">
        <f t="shared" ca="1" si="212"/>
        <v>-948838979842109.25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-948838979842109.25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-3953495749342.1216</v>
      </c>
      <c r="L5817" s="444">
        <f t="shared" ca="1" si="212"/>
        <v>-952792475591451.38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-952792475591451.38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-3969968648297.7139</v>
      </c>
      <c r="L5818" s="444">
        <f t="shared" ca="1" si="212"/>
        <v>-956762444239749.13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-956762444239749.13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-3986510184332.2881</v>
      </c>
      <c r="L5819" s="444">
        <f t="shared" ca="1" si="212"/>
        <v>-960748954424081.38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-960748954424081.38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-4003120643433.6724</v>
      </c>
      <c r="L5820" s="444">
        <f t="shared" ca="1" si="212"/>
        <v>-964752075067515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-964752075067515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-4019800312781.3125</v>
      </c>
      <c r="L5821" s="444">
        <f t="shared" ca="1" si="212"/>
        <v>-968771875380296.25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-968771875380296.25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-4036549480751.2349</v>
      </c>
      <c r="L5822" s="444">
        <f t="shared" ca="1" si="212"/>
        <v>-972808424861047.5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-972808424861047.5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-4053368436921.0313</v>
      </c>
      <c r="L5823" s="444">
        <f t="shared" ca="1" si="212"/>
        <v>-976861793297968.5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-976861793297968.5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-4070257472074.8687</v>
      </c>
      <c r="L5824" s="444">
        <f t="shared" ca="1" si="212"/>
        <v>-980932050770043.38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-980932050770043.38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-4087216878208.5142</v>
      </c>
      <c r="L5825" s="444">
        <f t="shared" ca="1" si="212"/>
        <v>-985019267648251.88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-985019267648251.88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-4104246948534.3828</v>
      </c>
      <c r="L5826" s="444">
        <f t="shared" ca="1" si="212"/>
        <v>-989123514596786.25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-989123514596786.25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-4121347977486.6094</v>
      </c>
      <c r="L5827" s="444">
        <f t="shared" ca="1" si="212"/>
        <v>-993244862574272.88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-993244862574272.88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-4138520260726.1367</v>
      </c>
      <c r="L5828" s="444">
        <f t="shared" ca="1" si="212"/>
        <v>-997383382834999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-997383382834999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-4155764095145.8291</v>
      </c>
      <c r="L5829" s="444">
        <f t="shared" ca="1" si="212"/>
        <v>-1001539146930144.9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-1001539146930144.9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-4173079778875.6035</v>
      </c>
      <c r="L5830" s="444">
        <f t="shared" ca="1" si="212"/>
        <v>-1005712226709020.5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-1005712226709020.5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-4190467611287.5854</v>
      </c>
      <c r="L5831" s="444">
        <f t="shared" ca="1" si="212"/>
        <v>-1009902694320308.1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-1009902694320308.1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-4207927893001.2837</v>
      </c>
      <c r="L5832" s="444">
        <f t="shared" ca="1" si="212"/>
        <v>-1014110622213309.4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-1014110622213309.4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-4225460925888.7891</v>
      </c>
      <c r="L5833" s="444">
        <f t="shared" ca="1" si="212"/>
        <v>-1018336083139198.1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-1018336083139198.1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-4243067013079.9922</v>
      </c>
      <c r="L5834" s="444">
        <f t="shared" ca="1" si="212"/>
        <v>-1022579150152278.1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-1022579150152278.1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-4260746458967.8262</v>
      </c>
      <c r="L5835" s="444">
        <f t="shared" ca="1" si="212"/>
        <v>-1026839896611246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-1026839896611246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-4278499569213.5249</v>
      </c>
      <c r="L5836" s="444">
        <f t="shared" ca="1" si="212"/>
        <v>-1031118396180459.5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-1031118396180459.5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-4296326650751.9146</v>
      </c>
      <c r="L5837" s="444">
        <f t="shared" ca="1" si="212"/>
        <v>-1035414722831211.4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-1035414722831211.4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-4314228011796.7139</v>
      </c>
      <c r="L5838" s="444">
        <f t="shared" ca="1" si="212"/>
        <v>-1039728950843008.1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-1039728950843008.1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-4332203961845.8672</v>
      </c>
      <c r="L5839" s="444">
        <f t="shared" ca="1" si="212"/>
        <v>-1044061154804854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-1044061154804854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-4350254811686.8916</v>
      </c>
      <c r="L5840" s="444">
        <f t="shared" ca="1" si="212"/>
        <v>-1048411409616540.9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-1048411409616540.9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-4368380873402.2529</v>
      </c>
      <c r="L5841" s="444">
        <f t="shared" ca="1" si="212"/>
        <v>-1052779790489943.1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-1052779790489943.1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-4386582460374.7632</v>
      </c>
      <c r="L5842" s="444">
        <f t="shared" ca="1" si="212"/>
        <v>-1057166372950317.9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-1057166372950317.9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-4404859887292.9912</v>
      </c>
      <c r="L5843" s="444">
        <f t="shared" ca="1" si="212"/>
        <v>-1061571232837610.9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-1061571232837610.9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-4423213470156.7119</v>
      </c>
      <c r="L5844" s="444">
        <f t="shared" ca="1" si="212"/>
        <v>-1065994446307767.6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-1065994446307767.6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-4441643526282.3652</v>
      </c>
      <c r="L5845" s="444">
        <f t="shared" ca="1" si="212"/>
        <v>-1070436089834050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-1070436089834050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-4460150374308.542</v>
      </c>
      <c r="L5846" s="444">
        <f t="shared" ca="1" si="212"/>
        <v>-1074896240208358.5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-1074896240208358.5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-4478734334201.4932</v>
      </c>
      <c r="L5847" s="444">
        <f t="shared" ca="1" si="212"/>
        <v>-1079374974542560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-1079374974542560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-4497395727260.667</v>
      </c>
      <c r="L5848" s="444">
        <f t="shared" ca="1" si="212"/>
        <v>-1083872370269820.6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-1083872370269820.6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-4516134876124.2529</v>
      </c>
      <c r="L5849" s="444">
        <f t="shared" ca="1" si="212"/>
        <v>-1088388505145944.9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-1088388505145944.9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-4534952104774.7705</v>
      </c>
      <c r="L5850" s="444">
        <f t="shared" ca="1" si="212"/>
        <v>-1092923457250719.6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-1092923457250719.6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-4553847738544.665</v>
      </c>
      <c r="L5851" s="444">
        <f t="shared" ca="1" si="212"/>
        <v>-1097477304989264.3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-1097477304989264.3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-4572822104121.9336</v>
      </c>
      <c r="L5852" s="444">
        <f t="shared" ca="1" si="212"/>
        <v>-1102050127093386.1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-1102050127093386.1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-4591875529555.7754</v>
      </c>
      <c r="L5853" s="444">
        <f t="shared" ca="1" si="212"/>
        <v>-1106642002622941.9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-1106642002622941.9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-4611008344262.2568</v>
      </c>
      <c r="L5854" s="444">
        <f t="shared" ca="1" si="212"/>
        <v>-1111253010967204.1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-1111253010967204.1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-4630220879030.0166</v>
      </c>
      <c r="L5855" s="444">
        <f t="shared" ca="1" si="212"/>
        <v>-1115883231846234.1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-1115883231846234.1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-4649513466025.9756</v>
      </c>
      <c r="L5856" s="444">
        <f t="shared" ca="1" si="212"/>
        <v>-1120532745312260.1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-1120532745312260.1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-4668886438801.084</v>
      </c>
      <c r="L5857" s="444">
        <f t="shared" ca="1" si="212"/>
        <v>-1125201631751061.3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-1125201631751061.3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-4688340132296.0879</v>
      </c>
      <c r="L5858" s="444">
        <f t="shared" ca="1" si="212"/>
        <v>-1129889971883357.3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-1129889971883357.3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-4707874882847.3223</v>
      </c>
      <c r="L5859" s="444">
        <f t="shared" ca="1" si="212"/>
        <v>-1134597846766204.5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-1134597846766204.5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-4727491028192.5186</v>
      </c>
      <c r="L5860" s="444">
        <f t="shared" ca="1" si="212"/>
        <v>-1139325337794397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-1139325337794397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-4747188907476.6543</v>
      </c>
      <c r="L5861" s="444">
        <f t="shared" ca="1" si="212"/>
        <v>-1144072526701873.8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-1144072526701873.8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-4766968861257.8076</v>
      </c>
      <c r="L5862" s="444">
        <f t="shared" ca="1" si="212"/>
        <v>-1148839495563131.5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-1148839495563131.5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-4786831231513.0479</v>
      </c>
      <c r="L5863" s="444">
        <f t="shared" ca="1" si="212"/>
        <v>-1153626326794644.5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-1153626326794644.5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-4806776361644.3516</v>
      </c>
      <c r="L5864" s="444">
        <f t="shared" ca="1" si="212"/>
        <v>-1158433103156288.8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-1158433103156288.8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-4826804596484.5361</v>
      </c>
      <c r="L5865" s="444">
        <f t="shared" ca="1" si="212"/>
        <v>-1163259907752773.3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-1163259907752773.3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-4846916282303.2217</v>
      </c>
      <c r="L5866" s="444">
        <f t="shared" ca="1" si="212"/>
        <v>-1168106824035076.5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-1168106824035076.5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-4867111766812.8184</v>
      </c>
      <c r="L5867" s="444">
        <f t="shared" ca="1" si="212"/>
        <v>-1172973935801889.3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-1172973935801889.3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-4887391399174.5381</v>
      </c>
      <c r="L5868" s="444">
        <f t="shared" ca="1" si="212"/>
        <v>-1177861327201063.8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-1177861327201063.8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-4907755530004.4326</v>
      </c>
      <c r="L5869" s="444">
        <f t="shared" ca="1" si="212"/>
        <v>-1182769082731068.3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-1182769082731068.3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-4928204511379.4512</v>
      </c>
      <c r="L5870" s="444">
        <f t="shared" ca="1" si="212"/>
        <v>-1187697287242447.8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-1187697287242447.8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-4948738696843.5322</v>
      </c>
      <c r="L5871" s="444">
        <f t="shared" ca="1" si="212"/>
        <v>-1192646025939291.3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-1192646025939291.3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-4969358441413.7139</v>
      </c>
      <c r="L5872" s="444">
        <f t="shared" ca="1" si="212"/>
        <v>-1197615384380705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-1197615384380705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-4990064101586.2705</v>
      </c>
      <c r="L5873" s="444">
        <f t="shared" ref="L5873:L6127" ca="1" si="217">I5873-J5873+K5873</f>
        <v>-1202605448482291.3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-1202605448482291.3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-5010856035342.8799</v>
      </c>
      <c r="L5874" s="444">
        <f t="shared" ca="1" si="217"/>
        <v>-1207616304517634.3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-1207616304517634.3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-5031734602156.8096</v>
      </c>
      <c r="L5875" s="444">
        <f t="shared" ca="1" si="217"/>
        <v>-1212648039119791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-1212648039119791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-5052700162999.1289</v>
      </c>
      <c r="L5876" s="444">
        <f t="shared" ca="1" si="217"/>
        <v>-1217700739282790.3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-1217700739282790.3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-5073753080344.959</v>
      </c>
      <c r="L5877" s="444">
        <f t="shared" ca="1" si="217"/>
        <v>-1222774492363135.3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-1222774492363135.3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-5094893718179.7305</v>
      </c>
      <c r="L5878" s="444">
        <f t="shared" ca="1" si="217"/>
        <v>-1227869386081315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-1227869386081315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-5116122442005.4795</v>
      </c>
      <c r="L5879" s="444">
        <f t="shared" ca="1" si="217"/>
        <v>-1232985508523320.5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-1232985508523320.5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-5137439618847.1689</v>
      </c>
      <c r="L5880" s="444">
        <f t="shared" ca="1" si="217"/>
        <v>-1238122948142167.8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-1238122948142167.8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-5158845617259.0322</v>
      </c>
      <c r="L5881" s="444">
        <f t="shared" ca="1" si="217"/>
        <v>-1243281793759426.8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-1243281793759426.8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-5180340807330.9443</v>
      </c>
      <c r="L5882" s="444">
        <f t="shared" ca="1" si="217"/>
        <v>-1248462134566757.8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-1248462134566757.8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-5201925560694.8242</v>
      </c>
      <c r="L5883" s="444">
        <f t="shared" ca="1" si="217"/>
        <v>-1253664060127452.5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-1253664060127452.5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-5223600250531.0518</v>
      </c>
      <c r="L5884" s="444">
        <f t="shared" ca="1" si="217"/>
        <v>-1258887660377983.5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-1258887660377983.5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-5245365251574.9316</v>
      </c>
      <c r="L5885" s="444">
        <f t="shared" ca="1" si="217"/>
        <v>-1264133025629558.5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-1264133025629558.5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-5267220940123.1602</v>
      </c>
      <c r="L5886" s="444">
        <f t="shared" ca="1" si="217"/>
        <v>-1269400246569681.8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-1269400246569681.8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-5289167694040.3408</v>
      </c>
      <c r="L5887" s="444">
        <f t="shared" ca="1" si="217"/>
        <v>-1274689414263722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-1274689414263722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-5311205892765.5078</v>
      </c>
      <c r="L5888" s="444">
        <f t="shared" ca="1" si="217"/>
        <v>-1280000620156487.5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-1280000620156487.5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-5333335917318.6982</v>
      </c>
      <c r="L5889" s="444">
        <f t="shared" ca="1" si="217"/>
        <v>-1285333956073806.3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-1285333956073806.3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-5355558150307.5264</v>
      </c>
      <c r="L5890" s="444">
        <f t="shared" ca="1" si="217"/>
        <v>-1290689514224113.8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-1290689514224113.8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-5377872975933.8076</v>
      </c>
      <c r="L5891" s="444">
        <f t="shared" ca="1" si="217"/>
        <v>-1296067387200047.5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-1296067387200047.5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-5400280780000.1982</v>
      </c>
      <c r="L5892" s="444">
        <f t="shared" ca="1" si="217"/>
        <v>-1301467667980047.8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-1301467667980047.8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-5422781949916.8652</v>
      </c>
      <c r="L5893" s="444">
        <f t="shared" ca="1" si="217"/>
        <v>-1306890449929964.5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-1306890449929964.5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-5445376874708.1855</v>
      </c>
      <c r="L5894" s="444">
        <f t="shared" ca="1" si="217"/>
        <v>-1312335826804672.8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-1312335826804672.8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-5468065945019.4697</v>
      </c>
      <c r="L5895" s="444">
        <f t="shared" ca="1" si="217"/>
        <v>-1317803892749692.3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-1317803892749692.3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-5490849553123.7178</v>
      </c>
      <c r="L5896" s="444">
        <f t="shared" ca="1" si="217"/>
        <v>-1323294742302816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-1323294742302816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-5513728092928.4004</v>
      </c>
      <c r="L5897" s="444">
        <f t="shared" ca="1" si="217"/>
        <v>-1328808470395744.5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-1328808470395744.5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-5536701959982.2686</v>
      </c>
      <c r="L5898" s="444">
        <f t="shared" ca="1" si="217"/>
        <v>-1334345172355726.8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-1334345172355726.8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-5559771551482.1943</v>
      </c>
      <c r="L5899" s="444">
        <f t="shared" ca="1" si="217"/>
        <v>-1339904943907209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-1339904943907209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-5582937266280.0371</v>
      </c>
      <c r="L5900" s="444">
        <f t="shared" ca="1" si="217"/>
        <v>-1345487881173489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-1345487881173489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-5606199504889.5371</v>
      </c>
      <c r="L5901" s="444">
        <f t="shared" ca="1" si="217"/>
        <v>-1351094080678378.5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-1351094080678378.5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-5629558669493.2441</v>
      </c>
      <c r="L5902" s="444">
        <f t="shared" ca="1" si="217"/>
        <v>-1356723639347871.8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-1356723639347871.8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-5653015163949.4658</v>
      </c>
      <c r="L5903" s="444">
        <f t="shared" ca="1" si="217"/>
        <v>-1362376654511821.3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-1362376654511821.3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-5676569393799.2549</v>
      </c>
      <c r="L5904" s="444">
        <f t="shared" ca="1" si="217"/>
        <v>-1368053223905620.5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-1368053223905620.5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-5700221766273.4189</v>
      </c>
      <c r="L5905" s="444">
        <f t="shared" ca="1" si="217"/>
        <v>-1373753445671894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-1373753445671894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-5723972690299.5586</v>
      </c>
      <c r="L5906" s="444">
        <f t="shared" ca="1" si="217"/>
        <v>-1379477418362193.5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-1379477418362193.5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-5747822576509.1396</v>
      </c>
      <c r="L5907" s="444">
        <f t="shared" ca="1" si="217"/>
        <v>-1385225240938702.8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-1385225240938702.8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-5771771837244.5947</v>
      </c>
      <c r="L5908" s="444">
        <f t="shared" ca="1" si="217"/>
        <v>-1390997012775947.3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-1390997012775947.3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-5795820886566.4473</v>
      </c>
      <c r="L5909" s="444">
        <f t="shared" ca="1" si="217"/>
        <v>-1396792833662513.8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-1396792833662513.8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-5819970140260.4736</v>
      </c>
      <c r="L5910" s="444">
        <f t="shared" ca="1" si="217"/>
        <v>-1402612803802774.3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-1402612803802774.3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-5844220015844.8926</v>
      </c>
      <c r="L5911" s="444">
        <f t="shared" ca="1" si="217"/>
        <v>-1408457023818619.3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-1408457023818619.3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-5868570932577.5801</v>
      </c>
      <c r="L5912" s="444">
        <f t="shared" ca="1" si="217"/>
        <v>-1414325594751196.8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-1414325594751196.8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-5893023311463.3193</v>
      </c>
      <c r="L5913" s="444">
        <f t="shared" ca="1" si="217"/>
        <v>-1420218618062660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-1420218618062660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-5917577575261.083</v>
      </c>
      <c r="L5914" s="444">
        <f t="shared" ca="1" si="217"/>
        <v>-1426136195637921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-1426136195637921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-5942234148491.3379</v>
      </c>
      <c r="L5915" s="444">
        <f t="shared" ca="1" si="217"/>
        <v>-1432078429786412.3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-1432078429786412.3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-5966993457443.3848</v>
      </c>
      <c r="L5916" s="444">
        <f t="shared" ca="1" si="217"/>
        <v>-1438045423243855.8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-1438045423243855.8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-5991855930182.7324</v>
      </c>
      <c r="L5917" s="444">
        <f t="shared" ca="1" si="217"/>
        <v>-1444037279174038.5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-1444037279174038.5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-6016821996558.4941</v>
      </c>
      <c r="L5918" s="444">
        <f t="shared" ca="1" si="217"/>
        <v>-1450054101170597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-1450054101170597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-6041892088210.8203</v>
      </c>
      <c r="L5919" s="444">
        <f t="shared" ca="1" si="217"/>
        <v>-1456095993258807.8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-1456095993258807.8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-6067066638578.3652</v>
      </c>
      <c r="L5920" s="444">
        <f t="shared" ca="1" si="217"/>
        <v>-1462163059897386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-1462163059897386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-6092346082905.7754</v>
      </c>
      <c r="L5921" s="444">
        <f t="shared" ca="1" si="217"/>
        <v>-1468255405980291.8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-1468255405980291.8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-6117730858251.2158</v>
      </c>
      <c r="L5922" s="444">
        <f t="shared" ca="1" si="217"/>
        <v>-1474373136838543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-1474373136838543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-6143221403493.9287</v>
      </c>
      <c r="L5923" s="444">
        <f t="shared" ca="1" si="217"/>
        <v>-1480516358242037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-1480516358242037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-6168818159341.8203</v>
      </c>
      <c r="L5924" s="444">
        <f t="shared" ca="1" si="217"/>
        <v>-1486685176401378.8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-1486685176401378.8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-6194521568339.0781</v>
      </c>
      <c r="L5925" s="444">
        <f t="shared" ca="1" si="217"/>
        <v>-1492879697969717.8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-1492879697969717.8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-6220332074873.8242</v>
      </c>
      <c r="L5926" s="444">
        <f t="shared" ca="1" si="217"/>
        <v>-1499100030044591.5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-1499100030044591.5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-6246250125185.7979</v>
      </c>
      <c r="L5927" s="444">
        <f t="shared" ca="1" si="217"/>
        <v>-1505346280169777.3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-1505346280169777.3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-6272276167374.0723</v>
      </c>
      <c r="L5928" s="444">
        <f t="shared" ca="1" si="217"/>
        <v>-1511618556337151.3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-1511618556337151.3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-6298410651404.7969</v>
      </c>
      <c r="L5929" s="444">
        <f t="shared" ca="1" si="217"/>
        <v>-1517916966988556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-1517916966988556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-6324654029118.9834</v>
      </c>
      <c r="L5930" s="444">
        <f t="shared" ca="1" si="217"/>
        <v>-1524241621017675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-1524241621017675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-6351006754240.3125</v>
      </c>
      <c r="L5931" s="444">
        <f t="shared" ca="1" si="217"/>
        <v>-1530592627771915.3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-1530592627771915.3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-6377469282382.9805</v>
      </c>
      <c r="L5932" s="444">
        <f t="shared" ca="1" si="217"/>
        <v>-1536970097054298.3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-1536970097054298.3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-6404042071059.5762</v>
      </c>
      <c r="L5933" s="444">
        <f t="shared" ca="1" si="217"/>
        <v>-1543374139125357.8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-1543374139125357.8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-6430725579688.9902</v>
      </c>
      <c r="L5934" s="444">
        <f t="shared" ca="1" si="217"/>
        <v>-1549804864705046.8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-1549804864705046.8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-6457520269604.3613</v>
      </c>
      <c r="L5935" s="444">
        <f t="shared" ca="1" si="217"/>
        <v>-1556262384974651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-1556262384974651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-6484426604061.0459</v>
      </c>
      <c r="L5936" s="444">
        <f t="shared" ca="1" si="217"/>
        <v>-1562746811578712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-1562746811578712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-6511445048244.6328</v>
      </c>
      <c r="L5937" s="444">
        <f t="shared" ca="1" si="217"/>
        <v>-1569258256626956.8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-1569258256626956.8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-6538576069278.9863</v>
      </c>
      <c r="L5938" s="444">
        <f t="shared" ca="1" si="217"/>
        <v>-1575796832696235.8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-1575796832696235.8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-6565820136234.3154</v>
      </c>
      <c r="L5939" s="444">
        <f t="shared" ca="1" si="217"/>
        <v>-1582362652832470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-1582362652832470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-6593177720135.292</v>
      </c>
      <c r="L5940" s="444">
        <f t="shared" ca="1" si="217"/>
        <v>-1588955830552605.3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-1588955830552605.3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-6620649293969.1885</v>
      </c>
      <c r="L5941" s="444">
        <f t="shared" ca="1" si="217"/>
        <v>-1595576479846574.5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-1595576479846574.5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-6648235332694.0605</v>
      </c>
      <c r="L5942" s="444">
        <f t="shared" ca="1" si="217"/>
        <v>-1602224715179268.5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-1602224715179268.5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-6675936313246.9521</v>
      </c>
      <c r="L5943" s="444">
        <f t="shared" ca="1" si="217"/>
        <v>-1608900651492515.5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-1608900651492515.5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-6703752714552.1475</v>
      </c>
      <c r="L5944" s="444">
        <f t="shared" ca="1" si="217"/>
        <v>-1615604404207067.8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-1615604404207067.8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-6731685017529.4492</v>
      </c>
      <c r="L5945" s="444">
        <f t="shared" ca="1" si="217"/>
        <v>-1622336089224597.3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-1622336089224597.3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-6759733705102.4883</v>
      </c>
      <c r="L5946" s="444">
        <f t="shared" ca="1" si="217"/>
        <v>-1629095822929699.8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-1629095822929699.8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-6787899262207.082</v>
      </c>
      <c r="L5947" s="444">
        <f t="shared" ca="1" si="217"/>
        <v>-1635883722191906.8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-1635883722191906.8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-6816182175799.6113</v>
      </c>
      <c r="L5948" s="444">
        <f t="shared" ca="1" si="217"/>
        <v>-1642699904367706.3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-1642699904367706.3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-6844582934865.4424</v>
      </c>
      <c r="L5949" s="444">
        <f t="shared" ca="1" si="217"/>
        <v>-1649544487302571.8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-1649544487302571.8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-6873102030427.3818</v>
      </c>
      <c r="L5950" s="444">
        <f t="shared" ca="1" si="217"/>
        <v>-1656417589332999.3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-1656417589332999.3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-6901739955554.1631</v>
      </c>
      <c r="L5951" s="444">
        <f t="shared" ca="1" si="217"/>
        <v>-1663319329288553.5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-1663319329288553.5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-6930497205368.9727</v>
      </c>
      <c r="L5952" s="444">
        <f t="shared" ca="1" si="217"/>
        <v>-1670249826493922.5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-1670249826493922.5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-6959374277058.0107</v>
      </c>
      <c r="L5953" s="444">
        <f t="shared" ca="1" si="217"/>
        <v>-1677209200770980.5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-1677209200770980.5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-6988371669879.085</v>
      </c>
      <c r="L5954" s="444">
        <f t="shared" ca="1" si="217"/>
        <v>-1684197572440859.5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-1684197572440859.5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-7017489885170.248</v>
      </c>
      <c r="L5955" s="444">
        <f t="shared" ca="1" si="217"/>
        <v>-1691215062326029.8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-1691215062326029.8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-7046729426358.457</v>
      </c>
      <c r="L5956" s="444">
        <f t="shared" ca="1" si="217"/>
        <v>-1698261791752388.3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-1698261791752388.3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-7076090798968.2842</v>
      </c>
      <c r="L5957" s="444">
        <f t="shared" ca="1" si="217"/>
        <v>-1705337882551356.5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-1705337882551356.5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-7105574510630.6523</v>
      </c>
      <c r="L5958" s="444">
        <f t="shared" ca="1" si="217"/>
        <v>-1712443457061987.3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-1712443457061987.3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-7135181071091.6133</v>
      </c>
      <c r="L5959" s="444">
        <f t="shared" ca="1" si="217"/>
        <v>-1719578638133078.8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-1719578638133078.8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-7164910992221.1611</v>
      </c>
      <c r="L5960" s="444">
        <f t="shared" ca="1" si="217"/>
        <v>-1726743549125300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-1726743549125300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-7194764788022.083</v>
      </c>
      <c r="L5961" s="444">
        <f t="shared" ca="1" si="217"/>
        <v>-1733938313913322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-1733938313913322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-7224742974638.8418</v>
      </c>
      <c r="L5962" s="444">
        <f t="shared" ca="1" si="217"/>
        <v>-1741163056887960.8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-1741163056887960.8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-7254846070366.5029</v>
      </c>
      <c r="L5963" s="444">
        <f t="shared" ca="1" si="217"/>
        <v>-1748417902958327.3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-1748417902958327.3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-7285074595659.6963</v>
      </c>
      <c r="L5964" s="444">
        <f t="shared" ca="1" si="217"/>
        <v>-1755702977553987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-1755702977553987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-7315429073141.6133</v>
      </c>
      <c r="L5965" s="444">
        <f t="shared" ca="1" si="217"/>
        <v>-1763018406627128.5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-1763018406627128.5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-7345910027613.0352</v>
      </c>
      <c r="L5966" s="444">
        <f t="shared" ca="1" si="217"/>
        <v>-1770364316654741.5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-1770364316654741.5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-7376517986061.4229</v>
      </c>
      <c r="L5967" s="444">
        <f t="shared" ca="1" si="217"/>
        <v>-1777740834640803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-1777740834640803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-7407253477670.0127</v>
      </c>
      <c r="L5968" s="444">
        <f t="shared" ca="1" si="217"/>
        <v>-1785148088118473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-1785148088118473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-7438117033826.9707</v>
      </c>
      <c r="L5969" s="444">
        <f t="shared" ca="1" si="217"/>
        <v>-1792586205152300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-1792586205152300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-7469109188134.583</v>
      </c>
      <c r="L5970" s="444">
        <f t="shared" ca="1" si="217"/>
        <v>-1800055314340434.5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-1800055314340434.5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-7500230476418.4775</v>
      </c>
      <c r="L5971" s="444">
        <f t="shared" ca="1" si="217"/>
        <v>-1807555544816853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-1807555544816853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-7531481436736.8877</v>
      </c>
      <c r="L5972" s="444">
        <f t="shared" ca="1" si="217"/>
        <v>-1815087026253590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-1815087026253590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-7562862609389.958</v>
      </c>
      <c r="L5973" s="444">
        <f t="shared" ca="1" si="217"/>
        <v>-1822649888862980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-1822649888862980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-7594374536929.083</v>
      </c>
      <c r="L5974" s="444">
        <f t="shared" ca="1" si="217"/>
        <v>-1830244263399909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-1830244263399909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-7626017764166.2861</v>
      </c>
      <c r="L5975" s="444">
        <f t="shared" ca="1" si="217"/>
        <v>-1837870281164075.3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-1837870281164075.3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-7657792838183.6465</v>
      </c>
      <c r="L5976" s="444">
        <f t="shared" ca="1" si="217"/>
        <v>-1845528074002259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-1845528074002259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-7689700308342.7461</v>
      </c>
      <c r="L5977" s="444">
        <f t="shared" ca="1" si="217"/>
        <v>-1853217774310601.8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-1853217774310601.8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-7721740726294.1738</v>
      </c>
      <c r="L5978" s="444">
        <f t="shared" ca="1" si="217"/>
        <v>-1860939515036896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-1860939515036896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-7753914645987.0664</v>
      </c>
      <c r="L5979" s="444">
        <f t="shared" ca="1" si="217"/>
        <v>-1868693429682883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-1868693429682883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-7786222623678.6797</v>
      </c>
      <c r="L5980" s="444">
        <f t="shared" ca="1" si="217"/>
        <v>-1876479652306561.8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-1876479652306561.8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-7818665217944.0059</v>
      </c>
      <c r="L5981" s="444">
        <f t="shared" ca="1" si="217"/>
        <v>-1884298317524505.8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-1884298317524505.8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-7851242989685.4395</v>
      </c>
      <c r="L5982" s="444">
        <f t="shared" ca="1" si="217"/>
        <v>-1892149560514191.3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-1892149560514191.3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-7883956502142.4639</v>
      </c>
      <c r="L5983" s="444">
        <f t="shared" ca="1" si="217"/>
        <v>-1900033517016333.8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-1900033517016333.8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-7916806320901.3906</v>
      </c>
      <c r="L5984" s="444">
        <f t="shared" ca="1" si="217"/>
        <v>-1907950323337235.3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-1907950323337235.3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-7949793013905.1465</v>
      </c>
      <c r="L5985" s="444">
        <f t="shared" ca="1" si="217"/>
        <v>-1915900116351140.5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-1915900116351140.5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-7982917151463.084</v>
      </c>
      <c r="L5986" s="444">
        <f t="shared" ca="1" si="217"/>
        <v>-1923883033502603.5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-1923883033502603.5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-8016179306260.8477</v>
      </c>
      <c r="L5987" s="444">
        <f t="shared" ca="1" si="217"/>
        <v>-1931899212808864.3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-1931899212808864.3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-8049580053370.2676</v>
      </c>
      <c r="L5988" s="444">
        <f t="shared" ca="1" si="217"/>
        <v>-1939948792862234.5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-1939948792862234.5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-8083119970259.3105</v>
      </c>
      <c r="L5989" s="444">
        <f t="shared" ca="1" si="217"/>
        <v>-1948031912832493.8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-1948031912832493.8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-8116799636802.0576</v>
      </c>
      <c r="L5990" s="444">
        <f t="shared" ca="1" si="217"/>
        <v>-1956148712469295.8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-1956148712469295.8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-8150619635288.7324</v>
      </c>
      <c r="L5991" s="444">
        <f t="shared" ca="1" si="217"/>
        <v>-1964299332104584.5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-1964299332104584.5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-8184580550435.7686</v>
      </c>
      <c r="L5992" s="444">
        <f t="shared" ca="1" si="217"/>
        <v>-1972483912655020.3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-1972483912655020.3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-8218682969395.918</v>
      </c>
      <c r="L5993" s="444">
        <f t="shared" ca="1" si="217"/>
        <v>-1980702595624416.3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-1980702595624416.3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-8252927481768.4023</v>
      </c>
      <c r="L5994" s="444">
        <f t="shared" ca="1" si="217"/>
        <v>-1988955523106184.8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-1988955523106184.8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-8287314679609.1025</v>
      </c>
      <c r="L5995" s="444">
        <f t="shared" ca="1" si="217"/>
        <v>-1997242837785793.8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-1997242837785793.8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-8321845157440.8057</v>
      </c>
      <c r="L5996" s="444">
        <f t="shared" ca="1" si="217"/>
        <v>-2005564682943234.5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-2005564682943234.5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-8356519512263.4766</v>
      </c>
      <c r="L5997" s="444">
        <f t="shared" ca="1" si="217"/>
        <v>-2013921202455498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-2013921202455498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-8391338343564.5752</v>
      </c>
      <c r="L5998" s="444">
        <f t="shared" ca="1" si="217"/>
        <v>-2022312540799062.5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-2022312540799062.5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-8426302253329.4268</v>
      </c>
      <c r="L5999" s="444">
        <f t="shared" ca="1" si="217"/>
        <v>-2030738843052392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-2030738843052392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-8461411846051.6328</v>
      </c>
      <c r="L6000" s="444">
        <f t="shared" ca="1" si="217"/>
        <v>-2039200254898443.8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-2039200254898443.8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-8496667728743.5166</v>
      </c>
      <c r="L6001" s="444">
        <f t="shared" ca="1" si="217"/>
        <v>-2047696922627187.3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-2047696922627187.3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-8532070510946.6143</v>
      </c>
      <c r="L6002" s="444">
        <f t="shared" ca="1" si="217"/>
        <v>-2056228993138133.8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-2056228993138133.8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-8567620804742.2246</v>
      </c>
      <c r="L6003" s="444">
        <f t="shared" ca="1" si="217"/>
        <v>-2064796613942876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-2064796613942876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-8603319224761.9844</v>
      </c>
      <c r="L6004" s="444">
        <f t="shared" ca="1" si="217"/>
        <v>-2073399933167638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-2073399933167638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-8639166388198.4912</v>
      </c>
      <c r="L6005" s="444">
        <f t="shared" ca="1" si="217"/>
        <v>-2082039099555836.5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-2082039099555836.5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-8675162914815.9854</v>
      </c>
      <c r="L6006" s="444">
        <f t="shared" ca="1" si="217"/>
        <v>-2090714262470652.5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-2090714262470652.5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-8711309426961.0518</v>
      </c>
      <c r="L6007" s="444">
        <f t="shared" ca="1" si="217"/>
        <v>-2099425571897613.5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-2099425571897613.5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-8747606549573.3896</v>
      </c>
      <c r="L6008" s="444">
        <f t="shared" ca="1" si="217"/>
        <v>-2108173178447187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-2108173178447187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-8784054910196.6123</v>
      </c>
      <c r="L6009" s="444">
        <f t="shared" ca="1" si="217"/>
        <v>-2116957233357383.5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-2116957233357383.5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-8820655138989.0977</v>
      </c>
      <c r="L6010" s="444">
        <f t="shared" ca="1" si="217"/>
        <v>-2125777888496372.5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-2125777888496372.5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-8857407868734.8867</v>
      </c>
      <c r="L6011" s="444">
        <f t="shared" ca="1" si="217"/>
        <v>-2134635296365107.5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-2134635296365107.5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-8894313734854.6152</v>
      </c>
      <c r="L6012" s="444">
        <f t="shared" ca="1" si="217"/>
        <v>-2143529610099962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-2143529610099962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-8931373375416.5078</v>
      </c>
      <c r="L6013" s="444">
        <f t="shared" ca="1" si="217"/>
        <v>-2152460983475378.5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-2152460983475378.5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-8968587431147.4102</v>
      </c>
      <c r="L6014" s="444">
        <f t="shared" ca="1" si="217"/>
        <v>-2161429570906526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-2161429570906526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-9005956545443.8574</v>
      </c>
      <c r="L6015" s="444">
        <f t="shared" ca="1" si="217"/>
        <v>-2170435527451969.8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-2170435527451969.8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-9043481364383.207</v>
      </c>
      <c r="L6016" s="444">
        <f t="shared" ca="1" si="217"/>
        <v>-2179479008816353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-2179479008816353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-9081162536734.8047</v>
      </c>
      <c r="L6017" s="444">
        <f t="shared" ca="1" si="217"/>
        <v>-2188560171353087.8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-2188560171353087.8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-9119000713971.1992</v>
      </c>
      <c r="L6018" s="444">
        <f t="shared" ca="1" si="217"/>
        <v>-2197679172067059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-2197679172067059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-9156996550279.4121</v>
      </c>
      <c r="L6019" s="444">
        <f t="shared" ca="1" si="217"/>
        <v>-2206836168617338.5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-2206836168617338.5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-9195150702572.2422</v>
      </c>
      <c r="L6020" s="444">
        <f t="shared" ca="1" si="217"/>
        <v>-2216031319319910.8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-2216031319319910.8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-9233463830499.627</v>
      </c>
      <c r="L6021" s="444">
        <f t="shared" ca="1" si="217"/>
        <v>-2225264783150410.5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-2225264783150410.5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-9271936596460.043</v>
      </c>
      <c r="L6022" s="444">
        <f t="shared" ca="1" si="217"/>
        <v>-2234536719746870.5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-2234536719746870.5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-9310569665611.9609</v>
      </c>
      <c r="L6023" s="444">
        <f t="shared" ca="1" si="217"/>
        <v>-2243847289412482.5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-2243847289412482.5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-9349363705885.3438</v>
      </c>
      <c r="L6024" s="444">
        <f t="shared" ca="1" si="217"/>
        <v>-2253196653118368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-2253196653118368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-9388319387993.1992</v>
      </c>
      <c r="L6025" s="444">
        <f t="shared" ca="1" si="217"/>
        <v>-2262584972506361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-2262584972506361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-9427437385443.1699</v>
      </c>
      <c r="L6026" s="444">
        <f t="shared" ca="1" si="217"/>
        <v>-2272012409891804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-2272012409891804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-9466718374549.1836</v>
      </c>
      <c r="L6027" s="444">
        <f t="shared" ca="1" si="217"/>
        <v>-2281479128266353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-2281479128266353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-9506163034443.1367</v>
      </c>
      <c r="L6028" s="444">
        <f t="shared" ca="1" si="217"/>
        <v>-2290985291300796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-2290985291300796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-9545772047086.6504</v>
      </c>
      <c r="L6029" s="444">
        <f t="shared" ca="1" si="217"/>
        <v>-2300531063347882.5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-2300531063347882.5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-9585546097282.8438</v>
      </c>
      <c r="L6030" s="444">
        <f t="shared" ca="1" si="217"/>
        <v>-2310116609445165.5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-2310116609445165.5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-9625485872688.1895</v>
      </c>
      <c r="L6031" s="444">
        <f t="shared" ca="1" si="217"/>
        <v>-2319742095317853.5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-2319742095317853.5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-9665592063824.3887</v>
      </c>
      <c r="L6032" s="444">
        <f t="shared" ca="1" si="217"/>
        <v>-2329407687381678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-2329407687381678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-9705865364090.3242</v>
      </c>
      <c r="L6033" s="444">
        <f t="shared" ca="1" si="217"/>
        <v>-2339113552745768.5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-2339113552745768.5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-9746306469774.0352</v>
      </c>
      <c r="L6034" s="444">
        <f t="shared" ca="1" si="217"/>
        <v>-2348859859215542.5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-2348859859215542.5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-9786916080064.7598</v>
      </c>
      <c r="L6035" s="444">
        <f t="shared" ca="1" si="217"/>
        <v>-2358646775295607.5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-2358646775295607.5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-9827694897065.0313</v>
      </c>
      <c r="L6036" s="444">
        <f t="shared" ca="1" si="217"/>
        <v>-2368474470192672.5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-2368474470192672.5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-9868643625802.8027</v>
      </c>
      <c r="L6037" s="444">
        <f t="shared" ca="1" si="217"/>
        <v>-2378343113818475.5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-2378343113818475.5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-9909762974243.6484</v>
      </c>
      <c r="L6038" s="444">
        <f t="shared" ca="1" si="217"/>
        <v>-2388252876792719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-2388252876792719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-9951053653302.9961</v>
      </c>
      <c r="L6039" s="444">
        <f t="shared" ca="1" si="217"/>
        <v>-2398203930446022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-2398203930446022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-9992516376858.4258</v>
      </c>
      <c r="L6040" s="444">
        <f t="shared" ca="1" si="217"/>
        <v>-2408196446822880.5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-2408196446822880.5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-10034151861762.002</v>
      </c>
      <c r="L6041" s="444">
        <f t="shared" ca="1" si="217"/>
        <v>-2418230598684642.5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-2418230598684642.5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-10075960827852.678</v>
      </c>
      <c r="L6042" s="444">
        <f t="shared" ca="1" si="217"/>
        <v>-2428306559512495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-2428306559512495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-10117943997968.729</v>
      </c>
      <c r="L6043" s="444">
        <f t="shared" ca="1" si="217"/>
        <v>-2438424503510463.5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-2438424503510463.5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-10160102097960.264</v>
      </c>
      <c r="L6044" s="444">
        <f t="shared" ca="1" si="217"/>
        <v>-2448584605608424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-2448584605608424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-10202435856701.766</v>
      </c>
      <c r="L6045" s="444">
        <f t="shared" ca="1" si="217"/>
        <v>-2458787041465126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-2458787041465126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-10244946006104.691</v>
      </c>
      <c r="L6046" s="444">
        <f t="shared" ca="1" si="217"/>
        <v>-2469031987471230.5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-2469031987471230.5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-10287633281130.127</v>
      </c>
      <c r="L6047" s="444">
        <f t="shared" ca="1" si="217"/>
        <v>-2479319620752360.5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-2479319620752360.5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-10330498419801.502</v>
      </c>
      <c r="L6048" s="444">
        <f t="shared" ca="1" si="217"/>
        <v>-2489650119172162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-2489650119172162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-10373542163217.342</v>
      </c>
      <c r="L6049" s="444">
        <f t="shared" ca="1" si="217"/>
        <v>-2500023661335379.5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-2500023661335379.5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-10416765255564.082</v>
      </c>
      <c r="L6050" s="444">
        <f t="shared" ca="1" si="217"/>
        <v>-2510440426590943.5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-2510440426590943.5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-10460168444128.932</v>
      </c>
      <c r="L6051" s="444">
        <f t="shared" ca="1" si="217"/>
        <v>-2520900595035072.5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-2520900595035072.5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-10503752479312.803</v>
      </c>
      <c r="L6052" s="444">
        <f t="shared" ca="1" si="217"/>
        <v>-2531404347514385.5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-2531404347514385.5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-10547518114643.273</v>
      </c>
      <c r="L6053" s="444">
        <f t="shared" ca="1" si="217"/>
        <v>-2541951865629029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-2541951865629029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-10591466106787.621</v>
      </c>
      <c r="L6054" s="444">
        <f t="shared" ca="1" si="217"/>
        <v>-2552543331735816.5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-2552543331735816.5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-10635597215565.902</v>
      </c>
      <c r="L6055" s="444">
        <f t="shared" ca="1" si="217"/>
        <v>-2563178928951382.5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-2563178928951382.5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-10679912203964.094</v>
      </c>
      <c r="L6056" s="444">
        <f t="shared" ca="1" si="217"/>
        <v>-2573858841155346.5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-2573858841155346.5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-10724411838147.277</v>
      </c>
      <c r="L6057" s="444">
        <f t="shared" ca="1" si="217"/>
        <v>-2584583252993494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-2584583252993494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-10769096887472.891</v>
      </c>
      <c r="L6058" s="444">
        <f t="shared" ca="1" si="217"/>
        <v>-2595352349880967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-2595352349880967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-10813968124504.029</v>
      </c>
      <c r="L6059" s="444">
        <f t="shared" ca="1" si="217"/>
        <v>-2606166318005471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-2606166318005471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-10859026325022.795</v>
      </c>
      <c r="L6060" s="444">
        <f t="shared" ca="1" si="217"/>
        <v>-2617025344330494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-2617025344330494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-10904272268043.725</v>
      </c>
      <c r="L6061" s="444">
        <f t="shared" ca="1" si="217"/>
        <v>-2627929616598537.5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-2627929616598537.5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-10949706735827.24</v>
      </c>
      <c r="L6062" s="444">
        <f t="shared" ca="1" si="217"/>
        <v>-2638879323334364.5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-2638879323334364.5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-10995330513893.186</v>
      </c>
      <c r="L6063" s="444">
        <f t="shared" ca="1" si="217"/>
        <v>-2649874653848257.5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-2649874653848257.5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-11041144391034.406</v>
      </c>
      <c r="L6064" s="444">
        <f t="shared" ca="1" si="217"/>
        <v>-2660915798239292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-2660915798239292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-11087149159330.383</v>
      </c>
      <c r="L6065" s="444">
        <f t="shared" ca="1" si="217"/>
        <v>-2672002947398622.5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-2672002947398622.5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-11133345614160.928</v>
      </c>
      <c r="L6066" s="444">
        <f t="shared" ca="1" si="217"/>
        <v>-2683136293012783.5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-2683136293012783.5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-11179734554219.932</v>
      </c>
      <c r="L6067" s="444">
        <f t="shared" ca="1" si="217"/>
        <v>-2694316027567003.5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-2694316027567003.5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-11226316781529.182</v>
      </c>
      <c r="L6068" s="444">
        <f t="shared" ca="1" si="217"/>
        <v>-2705542344348532.5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-2705542344348532.5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-11273093101452.219</v>
      </c>
      <c r="L6069" s="444">
        <f t="shared" ca="1" si="217"/>
        <v>-2716815437449984.5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-2716815437449984.5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-11320064322708.27</v>
      </c>
      <c r="L6070" s="444">
        <f t="shared" ca="1" si="217"/>
        <v>-2728135501772693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-2728135501772693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-11367231257386.221</v>
      </c>
      <c r="L6071" s="444">
        <f t="shared" ca="1" si="217"/>
        <v>-2739502733030079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-2739502733030079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-11414594720958.662</v>
      </c>
      <c r="L6072" s="444">
        <f t="shared" ca="1" si="217"/>
        <v>-2750917327751037.5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-2750917327751037.5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-11462155532295.99</v>
      </c>
      <c r="L6073" s="444">
        <f t="shared" ca="1" si="217"/>
        <v>-2762379483283333.5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-2762379483283333.5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-11509914513680.557</v>
      </c>
      <c r="L6074" s="444">
        <f t="shared" ca="1" si="217"/>
        <v>-2773889397797014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-2773889397797014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-11557872490820.891</v>
      </c>
      <c r="L6075" s="444">
        <f t="shared" ca="1" si="217"/>
        <v>-2785447270287835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-2785447270287835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-11606030292865.979</v>
      </c>
      <c r="L6076" s="444">
        <f t="shared" ca="1" si="217"/>
        <v>-2797053300580701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-2797053300580701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-11654388752419.588</v>
      </c>
      <c r="L6077" s="444">
        <f t="shared" ca="1" si="217"/>
        <v>-2808707689333120.5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-2808707689333120.5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-11702948705554.668</v>
      </c>
      <c r="L6078" s="444">
        <f t="shared" ca="1" si="217"/>
        <v>-2820410638038675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-2820410638038675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-11751710991827.813</v>
      </c>
      <c r="L6079" s="444">
        <f t="shared" ca="1" si="217"/>
        <v>-2832162349030503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-2832162349030503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-11800676454293.762</v>
      </c>
      <c r="L6080" s="444">
        <f t="shared" ca="1" si="217"/>
        <v>-2843963025484797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-2843963025484797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-11849845939519.988</v>
      </c>
      <c r="L6081" s="444">
        <f t="shared" ca="1" si="217"/>
        <v>-2855812871424317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-2855812871424317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-11899220297601.32</v>
      </c>
      <c r="L6082" s="444">
        <f t="shared" ca="1" si="217"/>
        <v>-2867712091721918.5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-2867712091721918.5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-11948800382174.66</v>
      </c>
      <c r="L6083" s="444">
        <f t="shared" ca="1" si="217"/>
        <v>-2879660892104093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-2879660892104093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-11998587050433.721</v>
      </c>
      <c r="L6084" s="444">
        <f t="shared" ca="1" si="217"/>
        <v>-2891659479154526.5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-2891659479154526.5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-12048581163143.859</v>
      </c>
      <c r="L6085" s="444">
        <f t="shared" ca="1" si="217"/>
        <v>-2903708060317670.5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-2903708060317670.5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-12098783584656.961</v>
      </c>
      <c r="L6086" s="444">
        <f t="shared" ca="1" si="217"/>
        <v>-2915806843902327.5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-2915806843902327.5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-12149195182926.365</v>
      </c>
      <c r="L6087" s="444">
        <f t="shared" ca="1" si="217"/>
        <v>-2927956039085254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-2927956039085254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-12199816829521.891</v>
      </c>
      <c r="L6088" s="444">
        <f t="shared" ca="1" si="217"/>
        <v>-2940155855914776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-2940155855914776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-12250649399644.9</v>
      </c>
      <c r="L6089" s="444">
        <f t="shared" ca="1" si="217"/>
        <v>-2952406505314421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-2952406505314421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-12301693772143.42</v>
      </c>
      <c r="L6090" s="444">
        <f t="shared" ca="1" si="217"/>
        <v>-2964708199086564.5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-2964708199086564.5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-12352950829527.352</v>
      </c>
      <c r="L6091" s="444">
        <f t="shared" ca="1" si="217"/>
        <v>-2977061149916092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-2977061149916092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-12404421457983.717</v>
      </c>
      <c r="L6092" s="444">
        <f t="shared" ca="1" si="217"/>
        <v>-2989465571374075.5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-2989465571374075.5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-12456106547391.98</v>
      </c>
      <c r="L6093" s="444">
        <f t="shared" ca="1" si="217"/>
        <v>-3001921677921467.5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-3001921677921467.5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-12508006991339.447</v>
      </c>
      <c r="L6094" s="444">
        <f t="shared" ca="1" si="217"/>
        <v>-3014429684912807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-3014429684912807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-12560123687136.695</v>
      </c>
      <c r="L6095" s="444">
        <f t="shared" ca="1" si="217"/>
        <v>-3026989808599943.5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-3026989808599943.5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-12612457535833.098</v>
      </c>
      <c r="L6096" s="444">
        <f t="shared" ca="1" si="217"/>
        <v>-3039602266135776.5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-3039602266135776.5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-12665009442232.402</v>
      </c>
      <c r="L6097" s="444">
        <f t="shared" ca="1" si="217"/>
        <v>-3052267275578009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-3052267275578009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-12717780314908.371</v>
      </c>
      <c r="L6098" s="444">
        <f t="shared" ca="1" si="217"/>
        <v>-3064985055892917.5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-3064985055892917.5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-12770771066220.49</v>
      </c>
      <c r="L6099" s="444">
        <f t="shared" ca="1" si="217"/>
        <v>-3077755826959138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-3077755826959138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-12823982612329.742</v>
      </c>
      <c r="L6100" s="444">
        <f t="shared" ca="1" si="217"/>
        <v>-3090579809571467.5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-3090579809571467.5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-12877415873214.447</v>
      </c>
      <c r="L6101" s="444">
        <f t="shared" ca="1" si="217"/>
        <v>-3103457225444682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-3103457225444682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-12931071772686.176</v>
      </c>
      <c r="L6102" s="444">
        <f t="shared" ca="1" si="217"/>
        <v>-3116388297217368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-3116388297217368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-12984951238405.699</v>
      </c>
      <c r="L6103" s="444">
        <f t="shared" ca="1" si="217"/>
        <v>-3129373248455773.5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-3129373248455773.5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-13039055201899.057</v>
      </c>
      <c r="L6104" s="444">
        <f t="shared" ca="1" si="217"/>
        <v>-3142412303657672.5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-3142412303657672.5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-13093384598573.635</v>
      </c>
      <c r="L6105" s="444">
        <f t="shared" ca="1" si="217"/>
        <v>-3155505688256246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-3155505688256246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-13147940367734.357</v>
      </c>
      <c r="L6106" s="444">
        <f t="shared" ca="1" si="217"/>
        <v>-3168653628623980.5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-3168653628623980.5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-13202723452599.918</v>
      </c>
      <c r="L6107" s="444">
        <f t="shared" ca="1" si="217"/>
        <v>-3181856352076580.5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-3181856352076580.5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-13257734800319.086</v>
      </c>
      <c r="L6108" s="444">
        <f t="shared" ca="1" si="217"/>
        <v>-3195114086876899.5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-3195114086876899.5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-13312975361987.082</v>
      </c>
      <c r="L6109" s="444">
        <f t="shared" ca="1" si="217"/>
        <v>-3208427062238886.5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-3208427062238886.5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-13368446092662.027</v>
      </c>
      <c r="L6110" s="444">
        <f t="shared" ca="1" si="217"/>
        <v>-3221795508331548.5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-3221795508331548.5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-13424147951381.451</v>
      </c>
      <c r="L6111" s="444">
        <f t="shared" ca="1" si="217"/>
        <v>-3235219656282930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-3235219656282930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-13480081901178.875</v>
      </c>
      <c r="L6112" s="444">
        <f t="shared" ca="1" si="217"/>
        <v>-3248699738184109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-3248699738184109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-13536248909100.453</v>
      </c>
      <c r="L6113" s="444">
        <f t="shared" ca="1" si="217"/>
        <v>-3262235987093209.5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-3262235987093209.5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-13592649946221.707</v>
      </c>
      <c r="L6114" s="444">
        <f t="shared" ca="1" si="217"/>
        <v>-3275828637039431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-3275828637039431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-13649285987664.295</v>
      </c>
      <c r="L6115" s="444">
        <f t="shared" ca="1" si="217"/>
        <v>-3289477923027095.5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-3289477923027095.5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-13706158012612.898</v>
      </c>
      <c r="L6116" s="444">
        <f t="shared" ca="1" si="217"/>
        <v>-3303184081039708.5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-3303184081039708.5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-13763267004332.119</v>
      </c>
      <c r="L6117" s="444">
        <f t="shared" ca="1" si="217"/>
        <v>-3316947348044040.5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-3316947348044040.5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-13820613950183.502</v>
      </c>
      <c r="L6118" s="444">
        <f t="shared" ca="1" si="217"/>
        <v>-3330767961994224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-3330767961994224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-13878199841642.6</v>
      </c>
      <c r="L6119" s="444">
        <f t="shared" ca="1" si="217"/>
        <v>-3344646161835866.5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-3344646161835866.5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-13936025674316.109</v>
      </c>
      <c r="L6120" s="444">
        <f t="shared" ca="1" si="217"/>
        <v>-3358582187510182.5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-3358582187510182.5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-13994092447959.094</v>
      </c>
      <c r="L6121" s="444">
        <f t="shared" ca="1" si="217"/>
        <v>-3372576279958141.5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-3372576279958141.5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-14052401166492.256</v>
      </c>
      <c r="L6122" s="444">
        <f t="shared" ca="1" si="217"/>
        <v>-3386628681124634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-3386628681124634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-14110952838019.309</v>
      </c>
      <c r="L6123" s="444">
        <f t="shared" ca="1" si="217"/>
        <v>-3400739633962653.5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-3400739633962653.5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-14169748474844.389</v>
      </c>
      <c r="L6124" s="444">
        <f t="shared" ca="1" si="217"/>
        <v>-3414909382437498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-3414909382437498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-14228789093489.574</v>
      </c>
      <c r="L6125" s="444">
        <f t="shared" ca="1" si="217"/>
        <v>-3429138171530987.5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-3429138171530987.5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-14288075714712.447</v>
      </c>
      <c r="L6126" s="444">
        <f t="shared" ca="1" si="217"/>
        <v>-3443426247245700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-3443426247245700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-14347609363523.75</v>
      </c>
      <c r="L6127" s="444">
        <f t="shared" ca="1" si="217"/>
        <v>-3457773856609224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-3457773856609224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-14407391069205.1</v>
      </c>
      <c r="L6128" s="444">
        <f t="shared" ref="L6128:L6250" ca="1" si="222">I6128-J6128+K6128</f>
        <v>-3472181247678429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-3472181247678429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-14467421865326.787</v>
      </c>
      <c r="L6129" s="444">
        <f t="shared" ca="1" si="222"/>
        <v>-3486648669543756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-3486648669543756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-14527702789765.65</v>
      </c>
      <c r="L6130" s="444">
        <f t="shared" ca="1" si="222"/>
        <v>-3501176372333521.5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-3501176372333521.5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-14588234884723.006</v>
      </c>
      <c r="L6131" s="444">
        <f t="shared" ca="1" si="222"/>
        <v>-3515764607218244.5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-3515764607218244.5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-14649019196742.684</v>
      </c>
      <c r="L6132" s="444">
        <f t="shared" ca="1" si="222"/>
        <v>-3530413626414987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-3530413626414987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-14710056776729.111</v>
      </c>
      <c r="L6133" s="444">
        <f t="shared" ca="1" si="222"/>
        <v>-3545123683191716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-3545123683191716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-14771348679965.482</v>
      </c>
      <c r="L6134" s="444">
        <f t="shared" ca="1" si="222"/>
        <v>-3559895031871681.5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-3559895031871681.5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-14832895966132.006</v>
      </c>
      <c r="L6135" s="444">
        <f t="shared" ca="1" si="222"/>
        <v>-3574727927837813.5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-3574727927837813.5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-14894699699324.223</v>
      </c>
      <c r="L6136" s="444">
        <f t="shared" ca="1" si="222"/>
        <v>-3589622627537137.5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-3589622627537137.5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-14956760948071.404</v>
      </c>
      <c r="L6137" s="444">
        <f t="shared" ca="1" si="222"/>
        <v>-3604579388485209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-3604579388485209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-15019080785355.039</v>
      </c>
      <c r="L6138" s="444">
        <f t="shared" ca="1" si="222"/>
        <v>-3619598469270564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-3619598469270564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-15081660288627.352</v>
      </c>
      <c r="L6139" s="444">
        <f t="shared" ca="1" si="222"/>
        <v>-3634680129559191.5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-3634680129559191.5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-15144500539829.963</v>
      </c>
      <c r="L6140" s="444">
        <f t="shared" ca="1" si="222"/>
        <v>-3649824630099021.5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-3649824630099021.5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-15207602625412.588</v>
      </c>
      <c r="L6141" s="444">
        <f t="shared" ca="1" si="222"/>
        <v>-3665032232724434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-3665032232724434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-15270967636351.809</v>
      </c>
      <c r="L6142" s="444">
        <f t="shared" ca="1" si="222"/>
        <v>-3680303200360786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-3680303200360786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-15334596668169.941</v>
      </c>
      <c r="L6143" s="444">
        <f t="shared" ca="1" si="222"/>
        <v>-3695637797028956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-3695637797028956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-15398490820953.982</v>
      </c>
      <c r="L6144" s="444">
        <f t="shared" ca="1" si="222"/>
        <v>-3711036287849910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-3711036287849910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-15462651199374.623</v>
      </c>
      <c r="L6145" s="444">
        <f t="shared" ca="1" si="222"/>
        <v>-3726498939049284.5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-3726498939049284.5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-15527078912705.354</v>
      </c>
      <c r="L6146" s="444">
        <f t="shared" ca="1" si="222"/>
        <v>-3742026017961990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-3742026017961990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-15591775074841.623</v>
      </c>
      <c r="L6147" s="444">
        <f t="shared" ca="1" si="222"/>
        <v>-3757617793036831.5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-3757617793036831.5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-15656740804320.131</v>
      </c>
      <c r="L6148" s="444">
        <f t="shared" ca="1" si="222"/>
        <v>-3773274533841151.5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-3773274533841151.5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-15721977224338.133</v>
      </c>
      <c r="L6149" s="444">
        <f t="shared" ca="1" si="222"/>
        <v>-3788996511065489.5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-3788996511065489.5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-15787485462772.873</v>
      </c>
      <c r="L6150" s="444">
        <f t="shared" ca="1" si="222"/>
        <v>-3804783996528262.5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-3804783996528262.5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-15853266652201.094</v>
      </c>
      <c r="L6151" s="444">
        <f t="shared" ca="1" si="222"/>
        <v>-3820637263180463.5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-3820637263180463.5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-15919321929918.596</v>
      </c>
      <c r="L6152" s="444">
        <f t="shared" ca="1" si="222"/>
        <v>-3836556585110382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-3836556585110382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-15985652437959.924</v>
      </c>
      <c r="L6153" s="444">
        <f t="shared" ca="1" si="222"/>
        <v>-3852542237548342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-3852542237548342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-16052259323118.09</v>
      </c>
      <c r="L6154" s="444">
        <f t="shared" ca="1" si="222"/>
        <v>-3868594496871460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-3868594496871460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-16119143736964.416</v>
      </c>
      <c r="L6155" s="444">
        <f t="shared" ca="1" si="222"/>
        <v>-3884713640608424.5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-3884713640608424.5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-16186306835868.436</v>
      </c>
      <c r="L6156" s="444">
        <f t="shared" ca="1" si="222"/>
        <v>-3900899947444293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-3900899947444293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-16253749781017.885</v>
      </c>
      <c r="L6157" s="444">
        <f t="shared" ca="1" si="222"/>
        <v>-3917153697225311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-3917153697225311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-16321473738438.793</v>
      </c>
      <c r="L6158" s="444">
        <f t="shared" ca="1" si="222"/>
        <v>-3933475170963750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-3933475170963750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-16389479879015.625</v>
      </c>
      <c r="L6159" s="444">
        <f t="shared" ca="1" si="222"/>
        <v>-3949864650842765.5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-3949864650842765.5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-16457769378511.523</v>
      </c>
      <c r="L6160" s="444">
        <f t="shared" ca="1" si="222"/>
        <v>-3966322420221277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-3966322420221277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-16526343417588.656</v>
      </c>
      <c r="L6161" s="444">
        <f t="shared" ca="1" si="222"/>
        <v>-3982848763638865.5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-3982848763638865.5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-16595203181828.605</v>
      </c>
      <c r="L6162" s="444">
        <f t="shared" ca="1" si="222"/>
        <v>-3999443966820694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-3999443966820694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-16664349861752.889</v>
      </c>
      <c r="L6163" s="444">
        <f t="shared" ca="1" si="222"/>
        <v>-4016108316682447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-4016108316682447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-16733784652843.527</v>
      </c>
      <c r="L6164" s="444">
        <f t="shared" ca="1" si="222"/>
        <v>-4032842101335290.5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-4032842101335290.5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-16803508755563.711</v>
      </c>
      <c r="L6165" s="444">
        <f t="shared" ca="1" si="222"/>
        <v>-4049645610090854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-4049645610090854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-16873523375378.561</v>
      </c>
      <c r="L6166" s="444">
        <f t="shared" ca="1" si="222"/>
        <v>-4066519133466232.5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-4066519133466232.5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-16943829722775.967</v>
      </c>
      <c r="L6167" s="444">
        <f t="shared" ca="1" si="222"/>
        <v>-4083462963189008.5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-4083462963189008.5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-17014429013287.535</v>
      </c>
      <c r="L6168" s="444">
        <f t="shared" ca="1" si="222"/>
        <v>-4100477392202296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-4100477392202296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-17085322467509.568</v>
      </c>
      <c r="L6169" s="444">
        <f t="shared" ca="1" si="222"/>
        <v>-4117562714669805.5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-4117562714669805.5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-17156511311124.189</v>
      </c>
      <c r="L6170" s="444">
        <f t="shared" ca="1" si="222"/>
        <v>-4134719225980929.5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-4134719225980929.5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-17227996774920.539</v>
      </c>
      <c r="L6171" s="444">
        <f t="shared" ca="1" si="222"/>
        <v>-4151947222755850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-4151947222755850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-17299780094816.043</v>
      </c>
      <c r="L6172" s="444">
        <f t="shared" ca="1" si="222"/>
        <v>-4169247002850666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-4169247002850666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-17371862511877.775</v>
      </c>
      <c r="L6173" s="444">
        <f t="shared" ca="1" si="222"/>
        <v>-4186618865362544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-4186618865362544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-17444245272343.936</v>
      </c>
      <c r="L6174" s="444">
        <f t="shared" ca="1" si="222"/>
        <v>-4204063110634888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-4204063110634888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-17516929627645.369</v>
      </c>
      <c r="L6175" s="444">
        <f t="shared" ca="1" si="222"/>
        <v>-4221580040262533.5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-4221580040262533.5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-17589916834427.225</v>
      </c>
      <c r="L6176" s="444">
        <f t="shared" ca="1" si="222"/>
        <v>-4239169957096960.5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-4239169957096960.5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-17663208154570.668</v>
      </c>
      <c r="L6177" s="444">
        <f t="shared" ca="1" si="222"/>
        <v>-4256833165251531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-4256833165251531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-17736804855214.711</v>
      </c>
      <c r="L6178" s="444">
        <f t="shared" ca="1" si="222"/>
        <v>-4274569970106745.5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-4274569970106745.5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-17810708208778.105</v>
      </c>
      <c r="L6179" s="444">
        <f t="shared" ca="1" si="222"/>
        <v>-4292380678315523.5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-4292380678315523.5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-17884919492981.344</v>
      </c>
      <c r="L6180" s="444">
        <f t="shared" ca="1" si="222"/>
        <v>-4310265597808505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-4310265597808505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-17959439990868.773</v>
      </c>
      <c r="L6181" s="444">
        <f t="shared" ca="1" si="222"/>
        <v>-4328225037799374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-4328225037799374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-18034270990830.723</v>
      </c>
      <c r="L6182" s="444">
        <f t="shared" ca="1" si="222"/>
        <v>-4346259308790204.5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-4346259308790204.5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-18109413786625.852</v>
      </c>
      <c r="L6183" s="444">
        <f t="shared" ca="1" si="222"/>
        <v>-4364368722576830.5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-4364368722576830.5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-18184869677403.457</v>
      </c>
      <c r="L6184" s="444">
        <f t="shared" ca="1" si="222"/>
        <v>-4382553592254234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-4382553592254234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-18260639967725.977</v>
      </c>
      <c r="L6185" s="444">
        <f t="shared" ca="1" si="222"/>
        <v>-4400814232221960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-4400814232221960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-18336725967591.5</v>
      </c>
      <c r="L6186" s="444">
        <f t="shared" ca="1" si="222"/>
        <v>-4419150958189551.5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-4419150958189551.5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-18413128992456.461</v>
      </c>
      <c r="L6187" s="444">
        <f t="shared" ca="1" si="222"/>
        <v>-4437564087182008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-4437564087182008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-18489850363258.367</v>
      </c>
      <c r="L6188" s="444">
        <f t="shared" ca="1" si="222"/>
        <v>-4456053937545266.5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-4456053937545266.5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-18566891406438.613</v>
      </c>
      <c r="L6189" s="444">
        <f t="shared" ca="1" si="222"/>
        <v>-4474620828951705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-4474620828951705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-18644253453965.438</v>
      </c>
      <c r="L6190" s="444">
        <f t="shared" ca="1" si="222"/>
        <v>-4493265082405670.5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-4493265082405670.5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-18721937843356.957</v>
      </c>
      <c r="L6191" s="444">
        <f t="shared" ca="1" si="222"/>
        <v>-4511987020249027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-4511987020249027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-18799945917704.277</v>
      </c>
      <c r="L6192" s="444">
        <f t="shared" ca="1" si="222"/>
        <v>-4530786966166731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-4530786966166731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-18878279025694.711</v>
      </c>
      <c r="L6193" s="444">
        <f t="shared" ca="1" si="222"/>
        <v>-4549665245192426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-4549665245192426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-18956938521635.109</v>
      </c>
      <c r="L6194" s="444">
        <f t="shared" ca="1" si="222"/>
        <v>-4568622183714061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-4568622183714061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-19035925765475.254</v>
      </c>
      <c r="L6195" s="444">
        <f t="shared" ca="1" si="222"/>
        <v>-4587658109479536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-4587658109479536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-19115242122831.398</v>
      </c>
      <c r="L6196" s="444">
        <f t="shared" ca="1" si="222"/>
        <v>-4606773351602367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-4606773351602367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-19194888965009.863</v>
      </c>
      <c r="L6197" s="444">
        <f t="shared" ca="1" si="222"/>
        <v>-4625968240567377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-4625968240567377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-19274867669030.738</v>
      </c>
      <c r="L6198" s="444">
        <f t="shared" ca="1" si="222"/>
        <v>-4645243108236408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-4645243108236408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-19355179617651.699</v>
      </c>
      <c r="L6199" s="444">
        <f t="shared" ca="1" si="222"/>
        <v>-4664598287854060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-4664598287854060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-19435826199391.918</v>
      </c>
      <c r="L6200" s="444">
        <f t="shared" ca="1" si="222"/>
        <v>-4684034114053452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-4684034114053452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-19516808808556.051</v>
      </c>
      <c r="L6201" s="444">
        <f t="shared" ca="1" si="222"/>
        <v>-4703550922862008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-4703550922862008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-19598128845258.367</v>
      </c>
      <c r="L6202" s="444">
        <f t="shared" ca="1" si="222"/>
        <v>-4723149051707266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-4723149051707266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-19679787715446.941</v>
      </c>
      <c r="L6203" s="444">
        <f t="shared" ca="1" si="222"/>
        <v>-4742828839422713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-4742828839422713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-19761786830927.969</v>
      </c>
      <c r="L6204" s="444">
        <f t="shared" ca="1" si="222"/>
        <v>-4762590626253641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-4762590626253641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-19844127609390.172</v>
      </c>
      <c r="L6205" s="444">
        <f t="shared" ca="1" si="222"/>
        <v>-4782434753863031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-4782434753863031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-19926811474429.297</v>
      </c>
      <c r="L6206" s="444">
        <f t="shared" ca="1" si="222"/>
        <v>-4802361565337460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-4802361565337460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-20009839855572.75</v>
      </c>
      <c r="L6207" s="444">
        <f t="shared" ca="1" si="222"/>
        <v>-4822371405193033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-4822371405193033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-20093214188304.305</v>
      </c>
      <c r="L6208" s="444">
        <f t="shared" ca="1" si="222"/>
        <v>-4842464619381337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-4842464619381337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-20176935914088.902</v>
      </c>
      <c r="L6209" s="444">
        <f t="shared" ca="1" si="222"/>
        <v>-4862641555295426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-4862641555295426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-20261006480397.609</v>
      </c>
      <c r="L6210" s="444">
        <f t="shared" ca="1" si="222"/>
        <v>-4882902561775824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-4882902561775824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-20345427340732.602</v>
      </c>
      <c r="L6211" s="444">
        <f t="shared" ca="1" si="222"/>
        <v>-4903247989116557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-4903247989116557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-20430199954652.32</v>
      </c>
      <c r="L6212" s="444">
        <f t="shared" ca="1" si="222"/>
        <v>-4923678189071209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-4923678189071209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-20515325787796.703</v>
      </c>
      <c r="L6213" s="444">
        <f t="shared" ca="1" si="222"/>
        <v>-4944193514859006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-4944193514859006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-20600806311912.523</v>
      </c>
      <c r="L6214" s="444">
        <f t="shared" ca="1" si="222"/>
        <v>-4964794321170919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-4964794321170919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-20686643004878.828</v>
      </c>
      <c r="L6215" s="444">
        <f t="shared" ca="1" si="222"/>
        <v>-4985480964175798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-4985480964175798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-20772837350732.492</v>
      </c>
      <c r="L6216" s="444">
        <f t="shared" ca="1" si="222"/>
        <v>-5006253801526530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-5006253801526530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-20859390839693.875</v>
      </c>
      <c r="L6217" s="444">
        <f t="shared" ca="1" si="222"/>
        <v>-5027113192366224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-5027113192366224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-20946304968192.602</v>
      </c>
      <c r="L6218" s="444">
        <f t="shared" ca="1" si="222"/>
        <v>-5048059497334417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-5048059497334417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-21033581238893.402</v>
      </c>
      <c r="L6219" s="444">
        <f t="shared" ca="1" si="222"/>
        <v>-5069093078573310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-5069093078573310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-21121221160722.125</v>
      </c>
      <c r="L6220" s="444">
        <f t="shared" ca="1" si="222"/>
        <v>-5090214299734032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-5090214299734032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-21209226248891.801</v>
      </c>
      <c r="L6221" s="444">
        <f t="shared" ca="1" si="222"/>
        <v>-5111423525982924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-5111423525982924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-21297598024928.852</v>
      </c>
      <c r="L6222" s="444">
        <f t="shared" ca="1" si="222"/>
        <v>-5132721124007853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-5132721124007853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-21386338016699.387</v>
      </c>
      <c r="L6223" s="444">
        <f t="shared" ca="1" si="222"/>
        <v>-5154107462024552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-5154107462024552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-21475447758435.633</v>
      </c>
      <c r="L6224" s="444">
        <f t="shared" ca="1" si="222"/>
        <v>-5175582909782988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-5175582909782988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-21564928790762.449</v>
      </c>
      <c r="L6225" s="444">
        <f t="shared" ca="1" si="222"/>
        <v>-5197147838573750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-5197147838573750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-21654782660723.957</v>
      </c>
      <c r="L6226" s="444">
        <f t="shared" ca="1" si="222"/>
        <v>-5218802621234474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-5218802621234474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-21745010921810.309</v>
      </c>
      <c r="L6227" s="444">
        <f t="shared" ca="1" si="222"/>
        <v>-5240547632156284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-5240547632156284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-21835615133984.516</v>
      </c>
      <c r="L6228" s="444">
        <f t="shared" ca="1" si="222"/>
        <v>-5262383247290269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-5262383247290269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-21926596863709.453</v>
      </c>
      <c r="L6229" s="444">
        <f t="shared" ca="1" si="222"/>
        <v>-5284309844153978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-5284309844153978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-22017957683974.906</v>
      </c>
      <c r="L6230" s="444">
        <f t="shared" ca="1" si="222"/>
        <v>-5306327801837953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-5306327801837953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-22109699174324.805</v>
      </c>
      <c r="L6231" s="444">
        <f t="shared" ca="1" si="222"/>
        <v>-5328437501012278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-5328437501012278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-22201822920884.492</v>
      </c>
      <c r="L6232" s="444">
        <f t="shared" ca="1" si="222"/>
        <v>-5350639323933162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-5350639323933162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-22294330516388.176</v>
      </c>
      <c r="L6233" s="444">
        <f t="shared" ca="1" si="222"/>
        <v>-5372933654449550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-5372933654449550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-22387223560206.457</v>
      </c>
      <c r="L6234" s="444">
        <f t="shared" ca="1" si="222"/>
        <v>-5395320878009756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-5395320878009756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-22480503658373.984</v>
      </c>
      <c r="L6235" s="444">
        <f t="shared" ca="1" si="222"/>
        <v>-5417801381668130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-5417801381668130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-22574172423617.207</v>
      </c>
      <c r="L6236" s="444">
        <f t="shared" ca="1" si="222"/>
        <v>-5440375554091747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-5440375554091747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-22668231475382.277</v>
      </c>
      <c r="L6237" s="444">
        <f t="shared" ca="1" si="222"/>
        <v>-5463043785567129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-5463043785567129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-22762682439863.039</v>
      </c>
      <c r="L6238" s="444">
        <f t="shared" ca="1" si="222"/>
        <v>-5485806468006992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-5485806468006992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-22857526950029.133</v>
      </c>
      <c r="L6239" s="444">
        <f t="shared" ca="1" si="222"/>
        <v>-5508663994957021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-5508663994957021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-22952766645654.254</v>
      </c>
      <c r="L6240" s="444">
        <f t="shared" ca="1" si="222"/>
        <v>-5531616761602675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-5531616761602675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-23048403173344.48</v>
      </c>
      <c r="L6241" s="444">
        <f t="shared" ca="1" si="222"/>
        <v>-5554665164776019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-5554665164776019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-23144438186566.746</v>
      </c>
      <c r="L6242" s="444">
        <f t="shared" ca="1" si="222"/>
        <v>-5577809602962586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-5577809602962586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-23240873345677.441</v>
      </c>
      <c r="L6243" s="444">
        <f t="shared" ca="1" si="222"/>
        <v>-5601050476308263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-5601050476308263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-23337710317951.094</v>
      </c>
      <c r="L6244" s="444">
        <f t="shared" ca="1" si="222"/>
        <v>-5624388186626214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-5624388186626214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-23434950777609.227</v>
      </c>
      <c r="L6245" s="444">
        <f t="shared" ca="1" si="222"/>
        <v>-5647823137403823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-5647823137403823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-23532596405849.262</v>
      </c>
      <c r="L6246" s="444">
        <f t="shared" ca="1" si="222"/>
        <v>-5671355733809672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-5671355733809672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-23630648890873.633</v>
      </c>
      <c r="L6247" s="444">
        <f t="shared" ca="1" si="222"/>
        <v>-5694986382700546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-5694986382700546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-23729109927918.941</v>
      </c>
      <c r="L6248" s="444">
        <f t="shared" ca="1" si="222"/>
        <v>-5718715492628465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-5718715492628465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-23827981219285.27</v>
      </c>
      <c r="L6249" s="444">
        <f t="shared" ca="1" si="222"/>
        <v>-5742543473847750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-5742543473847750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-23927264474365.625</v>
      </c>
      <c r="L6250" s="444">
        <f t="shared" ca="1" si="222"/>
        <v>-5766470738322116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3357006.1611379222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50.5</v>
      </c>
      <c r="C4" s="463">
        <f ca="1">(SUMIFS(H:H,I:I,"&gt;0",L:L,"&lt;0"))</f>
        <v>606</v>
      </c>
      <c r="D4" s="456">
        <f t="array" aca="1" ref="D4" ca="1">INDEX(N:N,MATCH(C4,H:H,0),0)</f>
        <v>69703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3357006.1611379222</v>
      </c>
      <c r="C8" s="447">
        <f t="shared" ref="C8:C71" si="0">SUMIF(G:G,A8,J:J)</f>
        <v>0</v>
      </c>
      <c r="D8" s="447">
        <f ca="1">SUMIF(G:G,1,K:K)</f>
        <v>171750.80640448752</v>
      </c>
      <c r="E8" s="447">
        <f t="shared" ref="E8:E71" ca="1" si="1">B8-C8+D8</f>
        <v>3528756.9675424099</v>
      </c>
      <c r="F8" s="431"/>
      <c r="G8" s="459">
        <v>1</v>
      </c>
      <c r="H8" s="459">
        <v>1</v>
      </c>
      <c r="I8" s="444">
        <f ca="1">B1</f>
        <v>3357006.1611379222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13987.52567140801</v>
      </c>
      <c r="L8" s="444">
        <f t="shared" ref="L8:L262" ca="1" si="3">I8-J8+K8</f>
        <v>3370993.6868093302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3528756.9675424099</v>
      </c>
      <c r="C9" s="447">
        <f t="shared" si="0"/>
        <v>0</v>
      </c>
      <c r="D9" s="447">
        <f ca="1">SUMIF(G:G,2,K:K)</f>
        <v>180537.90362285919</v>
      </c>
      <c r="E9" s="447">
        <f t="shared" ca="1" si="1"/>
        <v>3709294.8711652691</v>
      </c>
      <c r="F9" s="431"/>
      <c r="G9" s="459">
        <v>1</v>
      </c>
      <c r="H9" s="459">
        <v>2</v>
      </c>
      <c r="I9" s="444">
        <f t="shared" ref="I9:I263" ca="1" si="5">L8</f>
        <v>3370993.6868093302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14045.807028372212</v>
      </c>
      <c r="L9" s="444">
        <f t="shared" ca="1" si="3"/>
        <v>3385039.4938377026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3709294.8711652691</v>
      </c>
      <c r="C10" s="447">
        <f t="shared" si="0"/>
        <v>0</v>
      </c>
      <c r="D10" s="447">
        <f ca="1">SUMIF(G:G,3,K:K)</f>
        <v>189774.56541179412</v>
      </c>
      <c r="E10" s="447">
        <f t="shared" ca="1" si="1"/>
        <v>3899069.4365770631</v>
      </c>
      <c r="F10" s="431"/>
      <c r="G10" s="459">
        <v>1</v>
      </c>
      <c r="H10" s="459">
        <v>3</v>
      </c>
      <c r="I10" s="444">
        <f t="shared" ca="1" si="5"/>
        <v>3385039.4938377026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14104.331224323761</v>
      </c>
      <c r="L10" s="444">
        <f t="shared" ca="1" si="3"/>
        <v>3399143.8250620263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3899069.4365770631</v>
      </c>
      <c r="C11" s="447">
        <f t="shared" si="0"/>
        <v>0</v>
      </c>
      <c r="D11" s="447">
        <f ca="1">SUMIF(G:G,4,K:K)</f>
        <v>199483.79234794268</v>
      </c>
      <c r="E11" s="447">
        <f t="shared" ca="1" si="1"/>
        <v>4098553.2289250055</v>
      </c>
      <c r="F11" s="431"/>
      <c r="G11" s="459">
        <v>1</v>
      </c>
      <c r="H11" s="459">
        <v>4</v>
      </c>
      <c r="I11" s="444">
        <f t="shared" ca="1" si="5"/>
        <v>3399143.8250620263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14163.099271091776</v>
      </c>
      <c r="L11" s="444">
        <f t="shared" ca="1" si="3"/>
        <v>3413306.9243331179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4098553.2289250055</v>
      </c>
      <c r="C12" s="447">
        <f t="shared" si="0"/>
        <v>0</v>
      </c>
      <c r="D12" s="447">
        <f ca="1">SUMIF(G:G,5,K:K)</f>
        <v>209689.761761109</v>
      </c>
      <c r="E12" s="447">
        <f t="shared" ca="1" si="1"/>
        <v>4308242.9906861149</v>
      </c>
      <c r="F12" s="431"/>
      <c r="G12" s="459">
        <v>1</v>
      </c>
      <c r="H12" s="459">
        <v>5</v>
      </c>
      <c r="I12" s="444">
        <f t="shared" ca="1" si="5"/>
        <v>3413306.9243331179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14222.112184721327</v>
      </c>
      <c r="L12" s="444">
        <f t="shared" ca="1" si="3"/>
        <v>3427529.0365178394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4308242.9906861149</v>
      </c>
      <c r="C13" s="447">
        <f t="shared" si="0"/>
        <v>110555.47832289393</v>
      </c>
      <c r="D13" s="447">
        <f ca="1">SUMIF(G:G,6,K:K)</f>
        <v>219028.24296427844</v>
      </c>
      <c r="E13" s="447">
        <f t="shared" ca="1" si="1"/>
        <v>4416715.7553274985</v>
      </c>
      <c r="F13" s="431"/>
      <c r="G13" s="459">
        <v>1</v>
      </c>
      <c r="H13" s="459">
        <v>6</v>
      </c>
      <c r="I13" s="444">
        <f t="shared" ca="1" si="5"/>
        <v>3427529.0365178394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14281.370985490998</v>
      </c>
      <c r="L13" s="444">
        <f t="shared" ca="1" si="3"/>
        <v>3441810.4075033306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4416715.7553274985</v>
      </c>
      <c r="C14" s="447">
        <f t="shared" si="0"/>
        <v>265333.14797494543</v>
      </c>
      <c r="D14" s="447">
        <f ca="1">SUMIF(G:G,7,K:K)</f>
        <v>218670.5143765496</v>
      </c>
      <c r="E14" s="447">
        <f t="shared" ca="1" si="1"/>
        <v>4370053.1217291029</v>
      </c>
      <c r="F14" s="431"/>
      <c r="G14" s="459">
        <v>1</v>
      </c>
      <c r="H14" s="459">
        <v>7</v>
      </c>
      <c r="I14" s="444">
        <f t="shared" ca="1" si="5"/>
        <v>3441810.4075033306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14340.876697930544</v>
      </c>
      <c r="L14" s="444">
        <f t="shared" ca="1" si="3"/>
        <v>3456151.2842012611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4370053.1217291029</v>
      </c>
      <c r="C15" s="447">
        <f t="shared" si="0"/>
        <v>265333.14797494543</v>
      </c>
      <c r="D15" s="447">
        <f ca="1">SUMIF(G:G,8,K:K)</f>
        <v>216283.16548149596</v>
      </c>
      <c r="E15" s="447">
        <f t="shared" ca="1" si="1"/>
        <v>4321003.139235653</v>
      </c>
      <c r="F15" s="431"/>
      <c r="G15" s="459">
        <v>1</v>
      </c>
      <c r="H15" s="459">
        <v>8</v>
      </c>
      <c r="I15" s="444">
        <f t="shared" ca="1" si="5"/>
        <v>3456151.2842012611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14400.630350838586</v>
      </c>
      <c r="L15" s="444">
        <f t="shared" ca="1" si="3"/>
        <v>3470551.9145520995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4321003.139235653</v>
      </c>
      <c r="C16" s="447">
        <f t="shared" si="0"/>
        <v>246150.24357494549</v>
      </c>
      <c r="D16" s="447">
        <f ca="1">SUMIF(G:G,9,K:K)</f>
        <v>214259.97148943663</v>
      </c>
      <c r="E16" s="447">
        <f t="shared" ca="1" si="1"/>
        <v>4289112.8671501447</v>
      </c>
      <c r="F16" s="431"/>
      <c r="G16" s="459">
        <v>1</v>
      </c>
      <c r="H16" s="459">
        <v>9</v>
      </c>
      <c r="I16" s="444">
        <f t="shared" ca="1" si="5"/>
        <v>3470551.9145520995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14460.632977300414</v>
      </c>
      <c r="L16" s="444">
        <f t="shared" ca="1" si="3"/>
        <v>3485012.5475293999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4289112.8671501447</v>
      </c>
      <c r="C17" s="447">
        <f t="shared" si="0"/>
        <v>244406.34317494548</v>
      </c>
      <c r="D17" s="447">
        <f ca="1">SUMIF(G:G,10,K:K)</f>
        <v>212717.6258997579</v>
      </c>
      <c r="E17" s="447">
        <f t="shared" ca="1" si="1"/>
        <v>4257424.1498749573</v>
      </c>
      <c r="F17" s="431"/>
      <c r="G17" s="459">
        <v>1</v>
      </c>
      <c r="H17" s="459">
        <v>10</v>
      </c>
      <c r="I17" s="444">
        <f t="shared" ca="1" si="5"/>
        <v>3485012.5475293999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14520.885614705832</v>
      </c>
      <c r="L17" s="444">
        <f t="shared" ca="1" si="3"/>
        <v>3499533.4331441056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4257424.1498749573</v>
      </c>
      <c r="C18" s="447">
        <f t="shared" si="0"/>
        <v>244406.34317494548</v>
      </c>
      <c r="D18" s="447">
        <f ca="1">SUMIF(G:G,11,K:K)</f>
        <v>211096.37098252156</v>
      </c>
      <c r="E18" s="447">
        <f t="shared" ca="1" si="1"/>
        <v>4224114.1776825329</v>
      </c>
      <c r="F18" s="431"/>
      <c r="G18" s="459">
        <v>1</v>
      </c>
      <c r="H18" s="459">
        <v>11</v>
      </c>
      <c r="I18" s="444">
        <f t="shared" ca="1" si="5"/>
        <v>3499533.4331441056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14581.389304767106</v>
      </c>
      <c r="L18" s="444">
        <f t="shared" ca="1" si="3"/>
        <v>3514114.8224488725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4224114.1776825329</v>
      </c>
      <c r="C19" s="447">
        <f t="shared" si="0"/>
        <v>244406.34317494548</v>
      </c>
      <c r="D19" s="447">
        <f ca="1">SUMIF(G:G,12,K:K)</f>
        <v>209392.16958676931</v>
      </c>
      <c r="E19" s="447">
        <f t="shared" ca="1" si="1"/>
        <v>4189100.0040943567</v>
      </c>
      <c r="F19" s="431"/>
      <c r="G19" s="459">
        <v>1</v>
      </c>
      <c r="H19" s="459">
        <v>12</v>
      </c>
      <c r="I19" s="444">
        <f t="shared" ca="1" si="5"/>
        <v>3514114.8224488725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14642.14509353697</v>
      </c>
      <c r="L19" s="444">
        <f t="shared" ca="1" si="3"/>
        <v>3528756.9675424094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4189100.0040943567</v>
      </c>
      <c r="C20" s="447">
        <f t="shared" si="0"/>
        <v>244406.34317494548</v>
      </c>
      <c r="D20" s="447">
        <f ca="1">SUMIF(G:G,13,K:K)</f>
        <v>207600.77801323769</v>
      </c>
      <c r="E20" s="447">
        <f t="shared" ca="1" si="1"/>
        <v>4152294.4389326489</v>
      </c>
      <c r="F20" s="431"/>
      <c r="G20" s="459">
        <v>2</v>
      </c>
      <c r="H20" s="459">
        <v>13</v>
      </c>
      <c r="I20" s="444">
        <f t="shared" ca="1" si="5"/>
        <v>3528756.9675424094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14703.154031426704</v>
      </c>
      <c r="L20" s="444">
        <f t="shared" ca="1" si="3"/>
        <v>3543460.1215738361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4152294.4389326489</v>
      </c>
      <c r="C21" s="447">
        <f t="shared" si="0"/>
        <v>244406.34317494548</v>
      </c>
      <c r="D21" s="447">
        <f ca="1">SUMIF(G:G,14,K:K)</f>
        <v>205717.73544695496</v>
      </c>
      <c r="E21" s="447">
        <f t="shared" ca="1" si="1"/>
        <v>4113605.8312046584</v>
      </c>
      <c r="F21" s="431"/>
      <c r="G21" s="459">
        <v>2</v>
      </c>
      <c r="H21" s="459">
        <v>14</v>
      </c>
      <c r="I21" s="444">
        <f t="shared" ca="1" si="5"/>
        <v>3543460.1215738361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14764.417173224318</v>
      </c>
      <c r="L21" s="444">
        <f t="shared" ca="1" si="3"/>
        <v>3558224.5387470606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4113605.8312046584</v>
      </c>
      <c r="C22" s="447">
        <f t="shared" si="0"/>
        <v>244406.34317494548</v>
      </c>
      <c r="D22" s="447">
        <f ca="1">SUMIF(G:G,15,K:K)</f>
        <v>203738.35284918908</v>
      </c>
      <c r="E22" s="447">
        <f t="shared" ca="1" si="1"/>
        <v>4072937.840878902</v>
      </c>
      <c r="F22" s="431"/>
      <c r="G22" s="459">
        <v>2</v>
      </c>
      <c r="H22" s="459">
        <v>15</v>
      </c>
      <c r="I22" s="444">
        <f t="shared" ca="1" si="5"/>
        <v>3558224.5387470606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14825.935578112751</v>
      </c>
      <c r="L22" s="444">
        <f t="shared" ca="1" si="3"/>
        <v>3573050.4743251735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4072937.840878902</v>
      </c>
      <c r="C23" s="447">
        <f t="shared" si="0"/>
        <v>244406.34317494548</v>
      </c>
      <c r="D23" s="447">
        <f ca="1">SUMIF(G:G,16,K:K)</f>
        <v>201657.70128108741</v>
      </c>
      <c r="E23" s="447">
        <f t="shared" ca="1" si="1"/>
        <v>4030189.1989850439</v>
      </c>
      <c r="F23" s="431"/>
      <c r="G23" s="459">
        <v>2</v>
      </c>
      <c r="H23" s="459">
        <v>16</v>
      </c>
      <c r="I23" s="444">
        <f t="shared" ca="1" si="5"/>
        <v>3573050.4743251735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14887.71030968822</v>
      </c>
      <c r="L23" s="444">
        <f t="shared" ca="1" si="3"/>
        <v>3587938.1846348615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4030189.1989850439</v>
      </c>
      <c r="C24" s="447">
        <f t="shared" si="0"/>
        <v>244406.34317494548</v>
      </c>
      <c r="D24" s="447">
        <f ca="1">SUMIF(G:G,17,K:K)</f>
        <v>199470.59962993112</v>
      </c>
      <c r="E24" s="447">
        <f t="shared" ca="1" si="1"/>
        <v>3985253.4554400295</v>
      </c>
      <c r="F24" s="431"/>
      <c r="G24" s="459">
        <v>2</v>
      </c>
      <c r="H24" s="459">
        <v>17</v>
      </c>
      <c r="I24" s="444">
        <f t="shared" ca="1" si="5"/>
        <v>3587938.1846348615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14949.742435978589</v>
      </c>
      <c r="L24" s="444">
        <f t="shared" ca="1" si="3"/>
        <v>3602887.9270708403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3985253.4554400295</v>
      </c>
      <c r="C25" s="447">
        <f t="shared" si="0"/>
        <v>244406.34317494548</v>
      </c>
      <c r="D25" s="447">
        <f ca="1">SUMIF(G:G,18,K:K)</f>
        <v>197171.6017074413</v>
      </c>
      <c r="E25" s="447">
        <f t="shared" ca="1" si="1"/>
        <v>3938018.7139725252</v>
      </c>
      <c r="F25" s="431"/>
      <c r="G25" s="459">
        <v>2</v>
      </c>
      <c r="H25" s="459">
        <v>18</v>
      </c>
      <c r="I25" s="444">
        <f t="shared" ca="1" si="5"/>
        <v>3602887.9270708403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15012.033029461834</v>
      </c>
      <c r="L25" s="444">
        <f t="shared" ca="1" si="3"/>
        <v>3617899.960100302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3938018.7139725252</v>
      </c>
      <c r="C26" s="447">
        <f t="shared" si="0"/>
        <v>244406.34317494548</v>
      </c>
      <c r="D26" s="447">
        <f ca="1">SUMIF(G:G,19,K:K)</f>
        <v>194754.98268801073</v>
      </c>
      <c r="E26" s="447">
        <f t="shared" ca="1" si="1"/>
        <v>3888367.3534855903</v>
      </c>
      <c r="F26" s="431"/>
      <c r="G26" s="459">
        <v>2</v>
      </c>
      <c r="H26" s="459">
        <v>19</v>
      </c>
      <c r="I26" s="444">
        <f t="shared" ca="1" si="5"/>
        <v>3617899.960100302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15074.583167084591</v>
      </c>
      <c r="L26" s="444">
        <f t="shared" ca="1" si="3"/>
        <v>3632974.5432673865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3888367.3534855903</v>
      </c>
      <c r="C27" s="447">
        <f t="shared" si="0"/>
        <v>244406.34317494548</v>
      </c>
      <c r="D27" s="447">
        <f ca="1">SUMIF(G:G,20,K:K)</f>
        <v>192214.72485308908</v>
      </c>
      <c r="E27" s="447">
        <f t="shared" ca="1" si="1"/>
        <v>3836175.7351637338</v>
      </c>
      <c r="F27" s="431"/>
      <c r="G27" s="459">
        <v>2</v>
      </c>
      <c r="H27" s="459">
        <v>20</v>
      </c>
      <c r="I27" s="444">
        <f t="shared" ca="1" si="5"/>
        <v>3632974.5432673865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15137.393930280778</v>
      </c>
      <c r="L27" s="444">
        <f t="shared" ca="1" si="3"/>
        <v>3648111.9371976671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3836175.7351637338</v>
      </c>
      <c r="C28" s="447">
        <f t="shared" si="0"/>
        <v>244406.34317494548</v>
      </c>
      <c r="D28" s="447">
        <f ca="1">SUMIF(G:G,21,K:K)</f>
        <v>189544.50260622389</v>
      </c>
      <c r="E28" s="447">
        <f t="shared" ca="1" si="1"/>
        <v>3781313.8945950121</v>
      </c>
      <c r="F28" s="431"/>
      <c r="G28" s="459">
        <v>2</v>
      </c>
      <c r="H28" s="459">
        <v>21</v>
      </c>
      <c r="I28" s="444">
        <f t="shared" ca="1" si="5"/>
        <v>3648111.9371976671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15200.466404990279</v>
      </c>
      <c r="L28" s="444">
        <f t="shared" ca="1" si="3"/>
        <v>3663312.4036026574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3781313.8945950121</v>
      </c>
      <c r="C29" s="447">
        <f t="shared" si="0"/>
        <v>244406.34317494548</v>
      </c>
      <c r="D29" s="447">
        <f ca="1">SUMIF(G:G,22,K:K)</f>
        <v>186737.66672144298</v>
      </c>
      <c r="E29" s="447">
        <f t="shared" ca="1" si="1"/>
        <v>3723645.2181415097</v>
      </c>
      <c r="F29" s="431"/>
      <c r="G29" s="459">
        <v>2</v>
      </c>
      <c r="H29" s="459">
        <v>22</v>
      </c>
      <c r="I29" s="444">
        <f t="shared" ca="1" si="5"/>
        <v>3663312.4036026574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15263.801681677736</v>
      </c>
      <c r="L29" s="444">
        <f t="shared" ca="1" si="3"/>
        <v>3678576.2052843352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3723645.2181415097</v>
      </c>
      <c r="C30" s="447">
        <f t="shared" si="0"/>
        <v>244406.34317494548</v>
      </c>
      <c r="D30" s="447">
        <f ca="1">SUMIF(G:G,23,K:K)</f>
        <v>183787.22778575416</v>
      </c>
      <c r="E30" s="447">
        <f t="shared" ca="1" si="1"/>
        <v>3663026.1027523181</v>
      </c>
      <c r="F30" s="431"/>
      <c r="G30" s="459">
        <v>2</v>
      </c>
      <c r="H30" s="459">
        <v>23</v>
      </c>
      <c r="I30" s="444">
        <f t="shared" ca="1" si="5"/>
        <v>3678576.2052843352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15327.400855351396</v>
      </c>
      <c r="L30" s="444">
        <f t="shared" ca="1" si="3"/>
        <v>3693903.6061396864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3663026.1027523181</v>
      </c>
      <c r="C31" s="447">
        <f t="shared" si="0"/>
        <v>244406.34317494548</v>
      </c>
      <c r="D31" s="447">
        <f ca="1">SUMIF(G:G,24,K:K)</f>
        <v>180685.83879453139</v>
      </c>
      <c r="E31" s="447">
        <f t="shared" ca="1" si="1"/>
        <v>3599305.5983719039</v>
      </c>
      <c r="F31" s="431"/>
      <c r="G31" s="459">
        <v>2</v>
      </c>
      <c r="H31" s="459">
        <v>24</v>
      </c>
      <c r="I31" s="444">
        <f t="shared" ca="1" si="5"/>
        <v>3693903.6061396864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15391.265025582026</v>
      </c>
      <c r="L31" s="444">
        <f t="shared" ca="1" si="3"/>
        <v>3709294.8711652686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3599305.5983719039</v>
      </c>
      <c r="C32" s="447">
        <f t="shared" si="0"/>
        <v>244406.34317494548</v>
      </c>
      <c r="D32" s="447">
        <f ca="1">SUMIF(G:G,25,K:K)</f>
        <v>177425.77685644809</v>
      </c>
      <c r="E32" s="447">
        <f t="shared" ca="1" si="1"/>
        <v>3532325.0320534064</v>
      </c>
      <c r="F32" s="431"/>
      <c r="G32" s="459">
        <v>3</v>
      </c>
      <c r="H32" s="459">
        <v>25</v>
      </c>
      <c r="I32" s="444">
        <f t="shared" ca="1" si="5"/>
        <v>3709294.8711652686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15455.395296521952</v>
      </c>
      <c r="L32" s="444">
        <f t="shared" ca="1" si="3"/>
        <v>3724750.2664617905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3532325.0320534064</v>
      </c>
      <c r="C33" s="447">
        <f t="shared" si="0"/>
        <v>244406.34317494548</v>
      </c>
      <c r="D33" s="447">
        <f ca="1">SUMIF(G:G,26,K:K)</f>
        <v>173998.92396240047</v>
      </c>
      <c r="E33" s="447">
        <f t="shared" ca="1" si="1"/>
        <v>3461917.6128408611</v>
      </c>
      <c r="F33" s="431"/>
      <c r="G33" s="459">
        <v>3</v>
      </c>
      <c r="H33" s="459">
        <v>26</v>
      </c>
      <c r="I33" s="444">
        <f t="shared" ca="1" si="5"/>
        <v>3724750.2664617905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15519.792776924127</v>
      </c>
      <c r="L33" s="444">
        <f t="shared" ca="1" si="3"/>
        <v>3740270.0592387146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3461917.6128408611</v>
      </c>
      <c r="C34" s="447">
        <f t="shared" si="0"/>
        <v>244406.34317494548</v>
      </c>
      <c r="D34" s="447">
        <f ca="1">SUMIF(G:G,27,K:K)</f>
        <v>170396.74677053187</v>
      </c>
      <c r="E34" s="447">
        <f t="shared" ca="1" si="1"/>
        <v>3387908.0164364474</v>
      </c>
      <c r="F34" s="431"/>
      <c r="G34" s="459">
        <v>3</v>
      </c>
      <c r="H34" s="459">
        <v>27</v>
      </c>
      <c r="I34" s="444">
        <f t="shared" ca="1" si="5"/>
        <v>3740270.0592387146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15584.45858016131</v>
      </c>
      <c r="L34" s="444">
        <f t="shared" ca="1" si="3"/>
        <v>3755854.5178188761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3387908.0164364474</v>
      </c>
      <c r="C35" s="447">
        <f t="shared" si="0"/>
        <v>244406.34317494548</v>
      </c>
      <c r="D35" s="447">
        <f ca="1">SUMIF(G:G,28,K:K)</f>
        <v>166610.27535702093</v>
      </c>
      <c r="E35" s="447">
        <f t="shared" ca="1" si="1"/>
        <v>3310111.9486185228</v>
      </c>
      <c r="F35" s="431"/>
      <c r="G35" s="459">
        <v>3</v>
      </c>
      <c r="H35" s="459">
        <v>28</v>
      </c>
      <c r="I35" s="444">
        <f t="shared" ca="1" si="5"/>
        <v>3755854.5178188761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15649.393824245319</v>
      </c>
      <c r="L35" s="444">
        <f t="shared" ca="1" si="3"/>
        <v>3771503.9116431214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3310111.9486185228</v>
      </c>
      <c r="C36" s="447">
        <f t="shared" si="0"/>
        <v>244406.34317494548</v>
      </c>
      <c r="D36" s="447">
        <f ca="1">SUMIF(G:G,29,K:K)</f>
        <v>162630.0808797199</v>
      </c>
      <c r="E36" s="447">
        <f t="shared" ca="1" si="1"/>
        <v>3228335.6863232972</v>
      </c>
      <c r="F36" s="431"/>
      <c r="G36" s="459">
        <v>3</v>
      </c>
      <c r="H36" s="459">
        <v>29</v>
      </c>
      <c r="I36" s="444">
        <f t="shared" ca="1" si="5"/>
        <v>3771503.9116431214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15714.599631846337</v>
      </c>
      <c r="L36" s="444">
        <f t="shared" ca="1" si="3"/>
        <v>3787218.5112749678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3228335.6863232972</v>
      </c>
      <c r="C37" s="447">
        <f t="shared" si="0"/>
        <v>244406.34317494548</v>
      </c>
      <c r="D37" s="447">
        <f ca="1">SUMIF(G:G,30,K:K)</f>
        <v>158446.25209902175</v>
      </c>
      <c r="E37" s="447">
        <f t="shared" ca="1" si="1"/>
        <v>3142375.5952473735</v>
      </c>
      <c r="F37" s="431"/>
      <c r="G37" s="459">
        <v>3</v>
      </c>
      <c r="H37" s="459">
        <v>30</v>
      </c>
      <c r="I37" s="444">
        <f t="shared" ca="1" si="5"/>
        <v>3787218.5112749678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15780.077130312366</v>
      </c>
      <c r="L37" s="444">
        <f t="shared" ca="1" si="3"/>
        <v>3802998.5884052804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3142375.5952473735</v>
      </c>
      <c r="C38" s="447">
        <f t="shared" si="0"/>
        <v>244406.34317494548</v>
      </c>
      <c r="D38" s="447">
        <f ca="1">SUMIF(G:G,31,K:K)</f>
        <v>154048.37069749084</v>
      </c>
      <c r="E38" s="447">
        <f t="shared" ca="1" si="1"/>
        <v>3052017.6227699188</v>
      </c>
      <c r="F38" s="431"/>
      <c r="G38" s="459">
        <v>3</v>
      </c>
      <c r="H38" s="459">
        <v>31</v>
      </c>
      <c r="I38" s="444">
        <f t="shared" ca="1" si="5"/>
        <v>3802998.5884052804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15845.827451688669</v>
      </c>
      <c r="L38" s="444">
        <f t="shared" ca="1" si="3"/>
        <v>3818844.4158569691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3052017.6227699188</v>
      </c>
      <c r="C39" s="447">
        <f t="shared" si="0"/>
        <v>244406.34317494548</v>
      </c>
      <c r="D39" s="447">
        <f ca="1">SUMIF(G:G,32,K:K)</f>
        <v>149425.48533679883</v>
      </c>
      <c r="E39" s="447">
        <f t="shared" ca="1" si="1"/>
        <v>2957036.7649317719</v>
      </c>
      <c r="F39" s="431"/>
      <c r="G39" s="459">
        <v>3</v>
      </c>
      <c r="H39" s="459">
        <v>32</v>
      </c>
      <c r="I39" s="444">
        <f t="shared" ca="1" si="5"/>
        <v>3818844.4158569691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15911.85173273737</v>
      </c>
      <c r="L39" s="444">
        <f t="shared" ca="1" si="3"/>
        <v>3834756.2675897065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2957036.7649317719</v>
      </c>
      <c r="C40" s="447">
        <f t="shared" si="0"/>
        <v>244406.34317494548</v>
      </c>
      <c r="D40" s="447">
        <f ca="1">SUMIF(G:G,33,K:K)</f>
        <v>144566.0843873641</v>
      </c>
      <c r="E40" s="447">
        <f t="shared" ca="1" si="1"/>
        <v>2857196.5061441902</v>
      </c>
      <c r="F40" s="431"/>
      <c r="G40" s="459">
        <v>3</v>
      </c>
      <c r="H40" s="459">
        <v>33</v>
      </c>
      <c r="I40" s="444">
        <f t="shared" ca="1" si="5"/>
        <v>3834756.2675897065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15978.151114957111</v>
      </c>
      <c r="L40" s="444">
        <f t="shared" ca="1" si="3"/>
        <v>3850734.4187046634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2857196.5061441902</v>
      </c>
      <c r="C41" s="447">
        <f t="shared" si="0"/>
        <v>244406.34317494548</v>
      </c>
      <c r="D41" s="447">
        <f ca="1">SUMIF(G:G,34,K:K)</f>
        <v>139458.06726278801</v>
      </c>
      <c r="E41" s="447">
        <f t="shared" ca="1" si="1"/>
        <v>2752248.2302320325</v>
      </c>
      <c r="F41" s="431"/>
      <c r="G41" s="459">
        <v>3</v>
      </c>
      <c r="H41" s="459">
        <v>34</v>
      </c>
      <c r="I41" s="444">
        <f t="shared" ca="1" si="5"/>
        <v>3850734.4187046634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16044.726744602764</v>
      </c>
      <c r="L41" s="444">
        <f t="shared" ca="1" si="3"/>
        <v>3866779.1454492663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2752248.2302320325</v>
      </c>
      <c r="C42" s="447">
        <f t="shared" si="0"/>
        <v>244406.34317494548</v>
      </c>
      <c r="D42" s="447">
        <f ca="1">SUMIF(G:G,35,K:K)</f>
        <v>134088.71428770627</v>
      </c>
      <c r="E42" s="447">
        <f t="shared" ca="1" si="1"/>
        <v>2641930.6013447931</v>
      </c>
      <c r="F42" s="431"/>
      <c r="G42" s="459">
        <v>3</v>
      </c>
      <c r="H42" s="459">
        <v>35</v>
      </c>
      <c r="I42" s="444">
        <f t="shared" ca="1" si="5"/>
        <v>3866779.1454492663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16111.579772705274</v>
      </c>
      <c r="L42" s="444">
        <f t="shared" ca="1" si="3"/>
        <v>3882890.7252219715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2641930.6013447931</v>
      </c>
      <c r="C43" s="447">
        <f t="shared" si="0"/>
        <v>244406.34317494548</v>
      </c>
      <c r="D43" s="447">
        <f ca="1">SUMIF(G:G,36,K:K)</f>
        <v>128444.65502402239</v>
      </c>
      <c r="E43" s="447">
        <f t="shared" ca="1" si="1"/>
        <v>2525968.9131938699</v>
      </c>
      <c r="F43" s="431"/>
      <c r="G43" s="459">
        <v>3</v>
      </c>
      <c r="H43" s="459">
        <v>36</v>
      </c>
      <c r="I43" s="444">
        <f t="shared" ca="1" si="5"/>
        <v>3882890.7252219715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16178.711355091546</v>
      </c>
      <c r="L43" s="444">
        <f t="shared" ca="1" si="3"/>
        <v>3899069.4365770631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2525968.9131938699</v>
      </c>
      <c r="C44" s="447">
        <f t="shared" si="0"/>
        <v>244406.34317494548</v>
      </c>
      <c r="D44" s="447">
        <f ca="1">SUMIF(G:G,37,K:K)</f>
        <v>122511.83497665146</v>
      </c>
      <c r="E44" s="447">
        <f t="shared" ca="1" si="1"/>
        <v>2404074.4049955755</v>
      </c>
      <c r="F44" s="431"/>
      <c r="G44" s="459">
        <v>4</v>
      </c>
      <c r="H44" s="459">
        <v>37</v>
      </c>
      <c r="I44" s="444">
        <f t="shared" ca="1" si="5"/>
        <v>3899069.4365770631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16246.122652404429</v>
      </c>
      <c r="L44" s="444">
        <f t="shared" ca="1" si="3"/>
        <v>3915315.5592294675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2404074.4049955755</v>
      </c>
      <c r="C45" s="447">
        <f t="shared" si="0"/>
        <v>244406.34317494548</v>
      </c>
      <c r="D45" s="447">
        <f ca="1">SUMIF(G:G,38,K:K)</f>
        <v>116275.48059586628</v>
      </c>
      <c r="E45" s="447">
        <f t="shared" ca="1" si="1"/>
        <v>2275943.5424164962</v>
      </c>
      <c r="F45" s="431"/>
      <c r="G45" s="459">
        <v>4</v>
      </c>
      <c r="H45" s="459">
        <v>38</v>
      </c>
      <c r="I45" s="444">
        <f t="shared" ca="1" si="5"/>
        <v>3915315.5592294675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16313.814830122781</v>
      </c>
      <c r="L45" s="444">
        <f t="shared" ca="1" si="3"/>
        <v>3931629.3740595905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2275943.5424164962</v>
      </c>
      <c r="C46" s="447">
        <f t="shared" si="0"/>
        <v>244406.34317494548</v>
      </c>
      <c r="D46" s="447">
        <f ca="1">SUMIF(G:G,39,K:K)</f>
        <v>109720.06248909705</v>
      </c>
      <c r="E46" s="447">
        <f t="shared" ca="1" si="1"/>
        <v>2141257.2617306476</v>
      </c>
      <c r="F46" s="431"/>
      <c r="G46" s="459">
        <v>4</v>
      </c>
      <c r="H46" s="459">
        <v>39</v>
      </c>
      <c r="I46" s="444">
        <f t="shared" ca="1" si="5"/>
        <v>3931629.3740595905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16381.789058581628</v>
      </c>
      <c r="L46" s="444">
        <f t="shared" ca="1" si="3"/>
        <v>3948011.163118172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2141257.2617306476</v>
      </c>
      <c r="C47" s="447">
        <f t="shared" si="0"/>
        <v>244406.34317494548</v>
      </c>
      <c r="D47" s="447">
        <f ca="1">SUMIF(G:G,40,K:K)</f>
        <v>102829.25675057725</v>
      </c>
      <c r="E47" s="447">
        <f t="shared" ca="1" si="1"/>
        <v>1999680.1753062792</v>
      </c>
      <c r="F47" s="431"/>
      <c r="G47" s="459">
        <v>4</v>
      </c>
      <c r="H47" s="459">
        <v>40</v>
      </c>
      <c r="I47" s="444">
        <f t="shared" ca="1" si="5"/>
        <v>3948011.163118172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16450.046512992383</v>
      </c>
      <c r="L47" s="444">
        <f t="shared" ca="1" si="3"/>
        <v>3964461.2096311646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1999680.1753062792</v>
      </c>
      <c r="C48" s="447">
        <f t="shared" si="0"/>
        <v>244406.34317494548</v>
      </c>
      <c r="D48" s="447">
        <f ca="1">SUMIF(G:G,41,K:K)</f>
        <v>95585.904312540399</v>
      </c>
      <c r="E48" s="447">
        <f t="shared" ca="1" si="1"/>
        <v>1850859.736443874</v>
      </c>
      <c r="F48" s="431"/>
      <c r="G48" s="459">
        <v>4</v>
      </c>
      <c r="H48" s="459">
        <v>41</v>
      </c>
      <c r="I48" s="444">
        <f t="shared" ca="1" si="5"/>
        <v>3964461.2096311646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16518.588373463183</v>
      </c>
      <c r="L48" s="444">
        <f t="shared" ca="1" si="3"/>
        <v>3980979.7980046277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1850859.736443874</v>
      </c>
      <c r="C49" s="447">
        <f t="shared" si="0"/>
        <v>244406.34317494548</v>
      </c>
      <c r="D49" s="447">
        <f ca="1">SUMIF(G:G,42,K:K)</f>
        <v>87971.968216747322</v>
      </c>
      <c r="E49" s="447">
        <f t="shared" ca="1" si="1"/>
        <v>1694425.3614856757</v>
      </c>
      <c r="F49" s="431"/>
      <c r="G49" s="459">
        <v>4</v>
      </c>
      <c r="H49" s="459">
        <v>42</v>
      </c>
      <c r="I49" s="444">
        <f t="shared" ca="1" si="5"/>
        <v>3980979.7980046277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16587.415825019285</v>
      </c>
      <c r="L49" s="444">
        <f t="shared" ca="1" si="3"/>
        <v>3997567.2138296468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1694425.3614856757</v>
      </c>
      <c r="C50" s="447">
        <f t="shared" si="0"/>
        <v>244406.34317494548</v>
      </c>
      <c r="D50" s="447">
        <f ca="1">SUMIF(G:G,43,K:K)</f>
        <v>79968.48869994322</v>
      </c>
      <c r="E50" s="447">
        <f t="shared" ca="1" si="1"/>
        <v>1529987.5070106734</v>
      </c>
      <c r="F50" s="431"/>
      <c r="G50" s="459">
        <v>4</v>
      </c>
      <c r="H50" s="459">
        <v>43</v>
      </c>
      <c r="I50" s="444">
        <f t="shared" ca="1" si="5"/>
        <v>3997567.2138296468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16656.530057623528</v>
      </c>
      <c r="L50" s="444">
        <f t="shared" ca="1" si="3"/>
        <v>4014223.7438872703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1529987.5070106734</v>
      </c>
      <c r="C51" s="447">
        <f t="shared" si="0"/>
        <v>244406.34317494548</v>
      </c>
      <c r="D51" s="447">
        <f ca="1">SUMIF(G:G,44,K:K)</f>
        <v>71555.535981401845</v>
      </c>
      <c r="E51" s="447">
        <f t="shared" ca="1" si="1"/>
        <v>1357136.6998171296</v>
      </c>
      <c r="F51" s="431"/>
      <c r="G51" s="459">
        <v>4</v>
      </c>
      <c r="H51" s="459">
        <v>44</v>
      </c>
      <c r="I51" s="444">
        <f t="shared" ca="1" si="5"/>
        <v>4014223.7438872703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16725.93226619696</v>
      </c>
      <c r="L51" s="444">
        <f t="shared" ca="1" si="3"/>
        <v>4030949.6761534675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1357136.6998171296</v>
      </c>
      <c r="C52" s="447">
        <f t="shared" si="0"/>
        <v>244406.34317494548</v>
      </c>
      <c r="D52" s="447">
        <f ca="1">SUMIF(G:G,45,K:K)</f>
        <v>62712.160634990607</v>
      </c>
      <c r="E52" s="447">
        <f t="shared" ca="1" si="1"/>
        <v>1175442.5172771746</v>
      </c>
      <c r="F52" s="431"/>
      <c r="G52" s="459">
        <v>4</v>
      </c>
      <c r="H52" s="459">
        <v>45</v>
      </c>
      <c r="I52" s="444">
        <f t="shared" ca="1" si="5"/>
        <v>4030949.6761534675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16795.623650639449</v>
      </c>
      <c r="L52" s="444">
        <f t="shared" ca="1" si="3"/>
        <v>4047745.2998041068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1175442.5172771746</v>
      </c>
      <c r="C53" s="447">
        <f t="shared" si="0"/>
        <v>244406.34317494548</v>
      </c>
      <c r="D53" s="447">
        <f ca="1">SUMIF(G:G,46,K:K)</f>
        <v>53416.341422176454</v>
      </c>
      <c r="E53" s="447">
        <f t="shared" ca="1" si="1"/>
        <v>984452.51552440564</v>
      </c>
      <c r="F53" s="431"/>
      <c r="G53" s="459">
        <v>4</v>
      </c>
      <c r="H53" s="459">
        <v>46</v>
      </c>
      <c r="I53" s="444">
        <f t="shared" ca="1" si="5"/>
        <v>4047745.2998041068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16865.605415850448</v>
      </c>
      <c r="L53" s="444">
        <f t="shared" ca="1" si="3"/>
        <v>4064610.9052199572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984452.51552440564</v>
      </c>
      <c r="C54" s="447">
        <f t="shared" si="0"/>
        <v>244406.34317494548</v>
      </c>
      <c r="D54" s="447">
        <f ca="1">SUMIF(G:G,47,K:K)</f>
        <v>43644.930456069233</v>
      </c>
      <c r="E54" s="447">
        <f t="shared" ca="1" si="1"/>
        <v>783691.10280552937</v>
      </c>
      <c r="F54" s="431"/>
      <c r="G54" s="459">
        <v>4</v>
      </c>
      <c r="H54" s="459">
        <v>47</v>
      </c>
      <c r="I54" s="444">
        <f t="shared" ca="1" si="5"/>
        <v>4064610.9052199572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16935.878771749823</v>
      </c>
      <c r="L54" s="444">
        <f t="shared" ca="1" si="3"/>
        <v>4081546.783991707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783691.10280552937</v>
      </c>
      <c r="C55" s="447">
        <f t="shared" si="0"/>
        <v>244406.34317494548</v>
      </c>
      <c r="D55" s="447">
        <f ca="1">SUMIF(G:G,48,K:K)</f>
        <v>33373.595559953603</v>
      </c>
      <c r="E55" s="447">
        <f t="shared" ca="1" si="1"/>
        <v>572658.35519053752</v>
      </c>
      <c r="F55" s="431"/>
      <c r="G55" s="459">
        <v>4</v>
      </c>
      <c r="H55" s="459">
        <v>48</v>
      </c>
      <c r="I55" s="444">
        <f t="shared" ca="1" si="5"/>
        <v>4081546.783991707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17006.444933298779</v>
      </c>
      <c r="L55" s="444">
        <f t="shared" ca="1" si="3"/>
        <v>4098553.228925006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572658.35519053752</v>
      </c>
      <c r="C56" s="447">
        <f t="shared" si="0"/>
        <v>244406.34317494548</v>
      </c>
      <c r="D56" s="447">
        <f ca="1">SUMIF(G:G,49,K:K)</f>
        <v>22576.759676773807</v>
      </c>
      <c r="E56" s="447">
        <f t="shared" ca="1" si="1"/>
        <v>350828.77169236587</v>
      </c>
      <c r="F56" s="431"/>
      <c r="G56" s="459">
        <f>G55+1</f>
        <v>5</v>
      </c>
      <c r="H56" s="459">
        <v>49</v>
      </c>
      <c r="I56" s="444">
        <f t="shared" ca="1" si="5"/>
        <v>4098553.228925006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17077.305120520861</v>
      </c>
      <c r="L56" s="444">
        <f t="shared" ca="1" si="3"/>
        <v>4115630.5340455268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350828.77169236587</v>
      </c>
      <c r="C57" s="447">
        <f t="shared" si="0"/>
        <v>244406.34317494548</v>
      </c>
      <c r="D57" s="447">
        <f ca="1">SUMIF(G:G,50,K:K)</f>
        <v>11227.537178692941</v>
      </c>
      <c r="E57" s="447">
        <f t="shared" ca="1" si="1"/>
        <v>117649.96569611334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4115630.5340455268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17148.460558523027</v>
      </c>
      <c r="L57" s="444">
        <f t="shared" ca="1" si="3"/>
        <v>4132778.9946040497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117649.96569611334</v>
      </c>
      <c r="C58" s="447">
        <f t="shared" si="0"/>
        <v>244406.34317494548</v>
      </c>
      <c r="D58" s="447">
        <f ca="1">SUMIF(G:G,51,K:K)</f>
        <v>-702.33308187180683</v>
      </c>
      <c r="E58" s="447">
        <f t="shared" ca="1" si="1"/>
        <v>-127458.71056070394</v>
      </c>
      <c r="F58" s="431"/>
      <c r="G58" s="459">
        <f t="shared" si="8"/>
        <v>5</v>
      </c>
      <c r="H58" s="459">
        <v>51</v>
      </c>
      <c r="I58" s="444">
        <f t="shared" ca="1" si="5"/>
        <v>4132778.9946040497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17219.912477516875</v>
      </c>
      <c r="L58" s="444">
        <f t="shared" ca="1" si="3"/>
        <v>4149998.9070815668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-127458.71056070394</v>
      </c>
      <c r="C59" s="447">
        <f t="shared" si="0"/>
        <v>244406.34317494548</v>
      </c>
      <c r="D59" s="447">
        <f ca="1">SUMIF(G:G,52,K:K)</f>
        <v>-13242.558146449894</v>
      </c>
      <c r="E59" s="447">
        <f t="shared" ca="1" si="1"/>
        <v>-385107.61188209936</v>
      </c>
      <c r="F59" s="431"/>
      <c r="G59" s="459">
        <f t="shared" si="8"/>
        <v>5</v>
      </c>
      <c r="H59" s="459">
        <v>52</v>
      </c>
      <c r="I59" s="444">
        <f t="shared" ca="1" si="5"/>
        <v>4149998.9070815668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17291.662112839862</v>
      </c>
      <c r="L59" s="444">
        <f t="shared" ca="1" si="3"/>
        <v>4167290.5691944067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-385107.61188209936</v>
      </c>
      <c r="C60" s="447">
        <f t="shared" si="0"/>
        <v>244406.34317494548</v>
      </c>
      <c r="D60" s="447">
        <f ca="1">SUMIF(G:G,53,K:K)</f>
        <v>-26424.364925195878</v>
      </c>
      <c r="E60" s="447">
        <f t="shared" ca="1" si="1"/>
        <v>-655938.31998224079</v>
      </c>
      <c r="F60" s="431"/>
      <c r="G60" s="459">
        <f t="shared" si="8"/>
        <v>5</v>
      </c>
      <c r="H60" s="459">
        <v>53</v>
      </c>
      <c r="I60" s="444">
        <f t="shared" ca="1" si="5"/>
        <v>4167290.5691944067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17363.710704976696</v>
      </c>
      <c r="L60" s="444">
        <f t="shared" ca="1" si="3"/>
        <v>4184654.2798993834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-655938.31998224079</v>
      </c>
      <c r="C61" s="447">
        <f t="shared" si="0"/>
        <v>244406.34317494548</v>
      </c>
      <c r="D61" s="447">
        <f ca="1">SUMIF(G:G,54,K:K)</f>
        <v>-40280.577956252804</v>
      </c>
      <c r="E61" s="447">
        <f t="shared" ca="1" si="1"/>
        <v>-940625.24111343909</v>
      </c>
      <c r="F61" s="431"/>
      <c r="G61" s="459">
        <f t="shared" si="8"/>
        <v>5</v>
      </c>
      <c r="H61" s="459">
        <v>54</v>
      </c>
      <c r="I61" s="444">
        <f t="shared" ca="1" si="5"/>
        <v>4184654.2798993834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17436.059499580766</v>
      </c>
      <c r="L61" s="444">
        <f t="shared" ca="1" si="3"/>
        <v>4202090.3393989643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-940625.24111343909</v>
      </c>
      <c r="C62" s="447">
        <f t="shared" si="0"/>
        <v>244406.34317494548</v>
      </c>
      <c r="D62" s="447">
        <f ca="1">SUMIF(G:G,55,K:K)</f>
        <v>-54845.701143432205</v>
      </c>
      <c r="E62" s="447">
        <f t="shared" ca="1" si="1"/>
        <v>-1239877.2854318167</v>
      </c>
      <c r="F62" s="431"/>
      <c r="G62" s="459">
        <f t="shared" si="8"/>
        <v>5</v>
      </c>
      <c r="H62" s="459">
        <v>55</v>
      </c>
      <c r="I62" s="444">
        <f t="shared" ca="1" si="5"/>
        <v>4202090.3393989643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17508.709747495683</v>
      </c>
      <c r="L62" s="444">
        <f t="shared" ca="1" si="3"/>
        <v>4219599.0491464604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-1239877.2854318167</v>
      </c>
      <c r="C63" s="447">
        <f t="shared" si="0"/>
        <v>244406.34317494548</v>
      </c>
      <c r="D63" s="447">
        <f ca="1">SUMIF(G:G,56,K:K)</f>
        <v>-70156.003675748943</v>
      </c>
      <c r="E63" s="447">
        <f t="shared" ca="1" si="1"/>
        <v>-1554439.6322825113</v>
      </c>
      <c r="F63" s="431"/>
      <c r="G63" s="459">
        <f t="shared" si="8"/>
        <v>5</v>
      </c>
      <c r="H63" s="459">
        <v>56</v>
      </c>
      <c r="I63" s="444">
        <f t="shared" ca="1" si="5"/>
        <v>4219599.0491464604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17581.662704776918</v>
      </c>
      <c r="L63" s="444">
        <f t="shared" ca="1" si="3"/>
        <v>4237180.7118512373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-1554439.6322825113</v>
      </c>
      <c r="C64" s="447">
        <f t="shared" si="0"/>
        <v>244406.34317494548</v>
      </c>
      <c r="D64" s="447">
        <f ca="1">SUMIF(G:G,57,K:K)</f>
        <v>-86249.610342762491</v>
      </c>
      <c r="E64" s="447">
        <f t="shared" ca="1" si="1"/>
        <v>-1885095.5858002193</v>
      </c>
      <c r="F64" s="431"/>
      <c r="G64" s="459">
        <f t="shared" si="8"/>
        <v>5</v>
      </c>
      <c r="H64" s="459">
        <v>57</v>
      </c>
      <c r="I64" s="444">
        <f t="shared" ca="1" si="5"/>
        <v>4237180.7118512373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17654.919632713489</v>
      </c>
      <c r="L64" s="444">
        <f t="shared" ca="1" si="3"/>
        <v>4254835.6314839507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-1885095.5858002193</v>
      </c>
      <c r="C65" s="447">
        <f t="shared" si="0"/>
        <v>244406.34317494548</v>
      </c>
      <c r="D65" s="447">
        <f ca="1">SUMIF(G:G,58,K:K)</f>
        <v>-103166.59647062262</v>
      </c>
      <c r="E65" s="447">
        <f t="shared" ca="1" si="1"/>
        <v>-2232668.5254457877</v>
      </c>
      <c r="F65" s="431"/>
      <c r="G65" s="459">
        <f t="shared" si="8"/>
        <v>5</v>
      </c>
      <c r="H65" s="459">
        <v>58</v>
      </c>
      <c r="I65" s="444">
        <f t="shared" ca="1" si="5"/>
        <v>4254835.6314839507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17728.481797849796</v>
      </c>
      <c r="L65" s="444">
        <f t="shared" ca="1" si="3"/>
        <v>4272564.1132818004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-2232668.5254457877</v>
      </c>
      <c r="C66" s="447">
        <f t="shared" si="0"/>
        <v>244406.34317494548</v>
      </c>
      <c r="D66" s="447">
        <f ca="1">SUMIF(G:G,59,K:K)</f>
        <v>-120949.08771522301</v>
      </c>
      <c r="E66" s="447">
        <f t="shared" ca="1" si="1"/>
        <v>-2598023.9563359562</v>
      </c>
      <c r="F66" s="431"/>
      <c r="G66" s="459">
        <f t="shared" si="8"/>
        <v>5</v>
      </c>
      <c r="H66" s="459">
        <v>59</v>
      </c>
      <c r="I66" s="444">
        <f t="shared" ca="1" si="5"/>
        <v>4272564.1132818004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17802.3504720075</v>
      </c>
      <c r="L66" s="444">
        <f t="shared" ca="1" si="3"/>
        <v>4290366.4637538083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-2598023.9563359562</v>
      </c>
      <c r="C67" s="447">
        <f t="shared" si="0"/>
        <v>244406.34317494548</v>
      </c>
      <c r="D67" s="447">
        <f t="shared" ref="D67:D71" ca="1" si="9">SUMIF(G:G,60,K:K)</f>
        <v>-139641.36496096241</v>
      </c>
      <c r="E67" s="447">
        <f t="shared" ca="1" si="1"/>
        <v>-2982071.6644718642</v>
      </c>
      <c r="F67" s="431"/>
      <c r="G67" s="459">
        <f t="shared" si="8"/>
        <v>5</v>
      </c>
      <c r="H67" s="459">
        <v>60</v>
      </c>
      <c r="I67" s="444">
        <f t="shared" ca="1" si="5"/>
        <v>4290366.4637538083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17876.526932307534</v>
      </c>
      <c r="L67" s="444">
        <f t="shared" ca="1" si="3"/>
        <v>4308242.9906861158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-2982071.6644718642</v>
      </c>
      <c r="C68" s="447">
        <f t="shared" si="0"/>
        <v>244406.34317494548</v>
      </c>
      <c r="D68" s="447">
        <f t="shared" ca="1" si="9"/>
        <v>-139641.36496096241</v>
      </c>
      <c r="E68" s="447">
        <f t="shared" ca="1" si="1"/>
        <v>-3366119.3726077722</v>
      </c>
      <c r="F68" s="431"/>
      <c r="G68" s="459">
        <f>G67+1</f>
        <v>6</v>
      </c>
      <c r="H68" s="459">
        <v>61</v>
      </c>
      <c r="I68" s="444">
        <f t="shared" ca="1" si="5"/>
        <v>4308242.9906861158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17951.012461192149</v>
      </c>
      <c r="L68" s="444">
        <f t="shared" ca="1" si="3"/>
        <v>4326194.0031473078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-3366119.3726077722</v>
      </c>
      <c r="C69" s="447">
        <f t="shared" si="0"/>
        <v>244406.34317494548</v>
      </c>
      <c r="D69" s="447">
        <f t="shared" ca="1" si="9"/>
        <v>-139641.36496096241</v>
      </c>
      <c r="E69" s="447">
        <f t="shared" ca="1" si="1"/>
        <v>-3750167.0807436802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4326194.0031473078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18025.808346447116</v>
      </c>
      <c r="L69" s="444">
        <f t="shared" ca="1" si="3"/>
        <v>4344219.8114937553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-3750167.0807436802</v>
      </c>
      <c r="C70" s="447">
        <f t="shared" si="0"/>
        <v>244406.34317494548</v>
      </c>
      <c r="D70" s="447">
        <f t="shared" ca="1" si="9"/>
        <v>-139641.36496096241</v>
      </c>
      <c r="E70" s="447">
        <f t="shared" ca="1" si="1"/>
        <v>-4134214.7888795882</v>
      </c>
      <c r="F70" s="431"/>
      <c r="G70" s="459">
        <f t="shared" si="10"/>
        <v>6</v>
      </c>
      <c r="H70" s="459">
        <v>63</v>
      </c>
      <c r="I70" s="444">
        <f t="shared" ca="1" si="5"/>
        <v>4344219.8114937553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18100.91588122398</v>
      </c>
      <c r="L70" s="444">
        <f t="shared" ca="1" si="3"/>
        <v>4362320.7273749793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-4134214.7888795882</v>
      </c>
      <c r="C71" s="447">
        <f t="shared" si="0"/>
        <v>244406.34317494548</v>
      </c>
      <c r="D71" s="447">
        <f t="shared" ca="1" si="9"/>
        <v>-139641.36496096241</v>
      </c>
      <c r="E71" s="447">
        <f t="shared" ca="1" si="1"/>
        <v>-4518262.4970154958</v>
      </c>
      <c r="F71" s="431"/>
      <c r="G71" s="459">
        <f t="shared" si="10"/>
        <v>6</v>
      </c>
      <c r="H71" s="459">
        <v>64</v>
      </c>
      <c r="I71" s="444">
        <f t="shared" ca="1" si="5"/>
        <v>4362320.7273749793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18176.336364062412</v>
      </c>
      <c r="L71" s="444">
        <f t="shared" ca="1" si="3"/>
        <v>4380497.0637390418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4380497.0637390418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18252.071098912675</v>
      </c>
      <c r="L72" s="444">
        <f t="shared" ca="1" si="3"/>
        <v>4398749.1348379543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4398749.1348379543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18328.121395158141</v>
      </c>
      <c r="L73" s="444">
        <f t="shared" ca="1" si="3"/>
        <v>4417077.2562331129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4417077.2562331129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18404.488567637971</v>
      </c>
      <c r="L74" s="444">
        <f t="shared" ca="1" si="3"/>
        <v>4435481.7448007511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4435481.7448007511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18389.04437140072</v>
      </c>
      <c r="L75" s="444">
        <f t="shared" ca="1" si="3"/>
        <v>4431759.6935075736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4431759.6935075736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18373.535824345814</v>
      </c>
      <c r="L76" s="444">
        <f t="shared" ca="1" si="3"/>
        <v>4428022.1336673405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4428022.1336673405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18357.962658344841</v>
      </c>
      <c r="L77" s="444">
        <f t="shared" ca="1" si="3"/>
        <v>4424269.0006611068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4424269.0006611068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18342.3246041522</v>
      </c>
      <c r="L78" s="444">
        <f t="shared" ca="1" si="3"/>
        <v>4420500.2296006801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4420500.2296006801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18326.621391400422</v>
      </c>
      <c r="L79" s="444">
        <f t="shared" ca="1" si="3"/>
        <v>4416715.7553275023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4416715.7553275023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18310.852748595516</v>
      </c>
      <c r="L80" s="444">
        <f t="shared" ca="1" si="3"/>
        <v>4412915.512411519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4412915.512411519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18295.018403112252</v>
      </c>
      <c r="L81" s="444">
        <f t="shared" ca="1" si="3"/>
        <v>4409099.4351500524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4409099.4351500524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18279.118081189474</v>
      </c>
      <c r="L82" s="444">
        <f t="shared" ca="1" si="3"/>
        <v>4405267.4575666636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4405267.4575666636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18263.151507925355</v>
      </c>
      <c r="L83" s="444">
        <f t="shared" ca="1" si="3"/>
        <v>4401419.5134100104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4401419.5134100104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18247.118407272632</v>
      </c>
      <c r="L84" s="444">
        <f t="shared" ca="1" si="3"/>
        <v>4397555.5361527046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4397555.5361527046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18231.018502033858</v>
      </c>
      <c r="L85" s="444">
        <f t="shared" ca="1" si="3"/>
        <v>4393675.4589901604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4393675.4589901604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18214.851513856593</v>
      </c>
      <c r="L86" s="444">
        <f t="shared" ca="1" si="3"/>
        <v>4389779.2148394389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4389779.2148394389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18198.617163228584</v>
      </c>
      <c r="L87" s="444">
        <f t="shared" ca="1" si="3"/>
        <v>4385866.7363380892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4385866.7363380892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18182.31516947296</v>
      </c>
      <c r="L88" s="444">
        <f t="shared" ca="1" si="3"/>
        <v>4381937.9558429839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4381937.9558429839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18165.945250743356</v>
      </c>
      <c r="L89" s="444">
        <f t="shared" ca="1" si="3"/>
        <v>4377992.8054291485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4377992.8054291485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18149.507124019041</v>
      </c>
      <c r="L90" s="444">
        <f t="shared" ca="1" si="3"/>
        <v>4374031.2168885889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4374031.2168885889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18133.000505100044</v>
      </c>
      <c r="L91" s="444">
        <f t="shared" ca="1" si="3"/>
        <v>4370053.1217291104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4370053.1217291104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18116.425108602216</v>
      </c>
      <c r="L92" s="444">
        <f t="shared" ca="1" si="3"/>
        <v>4366058.4511731341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4366058.4511731341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18099.780647952313</v>
      </c>
      <c r="L93" s="444">
        <f t="shared" ca="1" si="3"/>
        <v>4362047.1361565078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4362047.1361565078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18083.066835383037</v>
      </c>
      <c r="L94" s="444">
        <f t="shared" ca="1" si="3"/>
        <v>4358019.1073273122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4358019.1073273122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18066.283381928057</v>
      </c>
      <c r="L95" s="444">
        <f t="shared" ca="1" si="3"/>
        <v>4353974.2950446615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4353974.2950446615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18049.429997417014</v>
      </c>
      <c r="L96" s="444">
        <f t="shared" ca="1" si="3"/>
        <v>4349912.6293775002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4349912.6293775002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18032.506390470506</v>
      </c>
      <c r="L97" s="444">
        <f t="shared" ca="1" si="3"/>
        <v>4345834.0401033917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4345834.0401033917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18015.512268495055</v>
      </c>
      <c r="L98" s="444">
        <f t="shared" ca="1" si="3"/>
        <v>4341738.4567073081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4341738.4567073081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17998.447337678041</v>
      </c>
      <c r="L99" s="444">
        <f t="shared" ca="1" si="3"/>
        <v>4337625.8083804073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4337625.8083804073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17981.31130298262</v>
      </c>
      <c r="L100" s="444">
        <f t="shared" ca="1" si="3"/>
        <v>4333496.0240188111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4333496.0240188111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17964.103868142636</v>
      </c>
      <c r="L101" s="444">
        <f t="shared" ca="1" si="3"/>
        <v>4329349.0322223753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4329349.0322223753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17946.824735657487</v>
      </c>
      <c r="L102" s="444">
        <f t="shared" ca="1" si="3"/>
        <v>4325184.7612934541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4325184.7612934541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17929.473606786982</v>
      </c>
      <c r="L103" s="444">
        <f t="shared" ca="1" si="3"/>
        <v>4321003.1392356623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4321003.1392356623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17912.050181546183</v>
      </c>
      <c r="L104" s="444">
        <f t="shared" ca="1" si="3"/>
        <v>4316804.0937526301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4316804.0937526301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17901.82041036688</v>
      </c>
      <c r="L105" s="444">
        <f t="shared" ca="1" si="3"/>
        <v>4314338.7188984184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4314338.7188984184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17891.548015140997</v>
      </c>
      <c r="L106" s="444">
        <f t="shared" ca="1" si="3"/>
        <v>4311863.0716489805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4311863.0716489805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17881.232818268341</v>
      </c>
      <c r="L107" s="444">
        <f t="shared" ca="1" si="3"/>
        <v>4309377.1092026699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4309377.1092026699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17870.874641408715</v>
      </c>
      <c r="L108" s="444">
        <f t="shared" ca="1" si="3"/>
        <v>4306880.7885795003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4306880.7885795003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17860.473305478838</v>
      </c>
      <c r="L109" s="444">
        <f t="shared" ca="1" si="3"/>
        <v>4304374.0666204002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4304374.0666204002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17850.028630649256</v>
      </c>
      <c r="L110" s="444">
        <f t="shared" ca="1" si="3"/>
        <v>4301856.899986471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4301856.899986471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17839.540436341216</v>
      </c>
      <c r="L111" s="444">
        <f t="shared" ca="1" si="3"/>
        <v>4299329.2451582337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4299329.2451582337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17829.00854122356</v>
      </c>
      <c r="L112" s="444">
        <f t="shared" ca="1" si="3"/>
        <v>4296791.0584348785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4296791.0584348785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17818.432763209581</v>
      </c>
      <c r="L113" s="444">
        <f t="shared" ca="1" si="3"/>
        <v>4294242.2959335092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4294242.2959335092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17807.812919453878</v>
      </c>
      <c r="L114" s="444">
        <f t="shared" ca="1" si="3"/>
        <v>4291682.9135883842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4291682.9135883842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17797.148826349188</v>
      </c>
      <c r="L115" s="444">
        <f t="shared" ca="1" si="3"/>
        <v>4289112.8671501549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4289112.8671501549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17786.440299523234</v>
      </c>
      <c r="L116" s="444">
        <f t="shared" ca="1" si="3"/>
        <v>4286532.1121850992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4286532.1121850992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17775.687153835501</v>
      </c>
      <c r="L117" s="444">
        <f t="shared" ca="1" si="3"/>
        <v>4283940.6040743561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4283940.6040743561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17764.88920337407</v>
      </c>
      <c r="L118" s="444">
        <f t="shared" ca="1" si="3"/>
        <v>4281338.2980131516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4281338.2980131516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17754.046261452386</v>
      </c>
      <c r="L119" s="444">
        <f t="shared" ca="1" si="3"/>
        <v>4278725.149010025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4278725.149010025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17743.158140606025</v>
      </c>
      <c r="L120" s="444">
        <f t="shared" ca="1" si="3"/>
        <v>4276101.1118860524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4276101.1118860524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17732.224652589473</v>
      </c>
      <c r="L121" s="444">
        <f t="shared" ca="1" si="3"/>
        <v>4273466.1412740629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4273466.1412740629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17721.24560837285</v>
      </c>
      <c r="L122" s="444">
        <f t="shared" ca="1" si="3"/>
        <v>4270820.1916178567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4270820.1916178567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17710.22081813866</v>
      </c>
      <c r="L123" s="444">
        <f t="shared" ca="1" si="3"/>
        <v>4268163.2171714166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4268163.2171714166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17699.15009127849</v>
      </c>
      <c r="L124" s="444">
        <f t="shared" ca="1" si="3"/>
        <v>4265495.1719981162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4265495.1719981162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17688.03323638974</v>
      </c>
      <c r="L125" s="444">
        <f t="shared" ca="1" si="3"/>
        <v>4262816.0099699274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4262816.0099699274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17676.870061272286</v>
      </c>
      <c r="L126" s="444">
        <f t="shared" ca="1" si="3"/>
        <v>4260125.6847666204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4260125.6847666204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17665.660372925173</v>
      </c>
      <c r="L127" s="444">
        <f t="shared" ca="1" si="3"/>
        <v>4257424.1498749666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4257424.1498749666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17654.403977543283</v>
      </c>
      <c r="L128" s="444">
        <f t="shared" ca="1" si="3"/>
        <v>4254711.3585879309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4254711.3585879309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17643.100680513966</v>
      </c>
      <c r="L129" s="444">
        <f t="shared" ca="1" si="3"/>
        <v>4251987.2640038664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4251987.2640038664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17631.750286413699</v>
      </c>
      <c r="L130" s="444">
        <f t="shared" ca="1" si="3"/>
        <v>4249251.8190257009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4249251.8190257009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17620.352599004676</v>
      </c>
      <c r="L131" s="444">
        <f t="shared" ca="1" si="3"/>
        <v>4246504.9763601264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4246504.9763601264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17608.907421231448</v>
      </c>
      <c r="L132" s="444">
        <f t="shared" ca="1" si="3"/>
        <v>4243746.6885167789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4243746.6885167789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17597.4145552175</v>
      </c>
      <c r="L133" s="444">
        <f t="shared" ca="1" si="3"/>
        <v>4240976.9078074172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4240976.9078074172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17585.873802261827</v>
      </c>
      <c r="L134" s="444">
        <f t="shared" ca="1" si="3"/>
        <v>4238195.5863450998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4238195.5863450998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17574.284962835503</v>
      </c>
      <c r="L135" s="444">
        <f t="shared" ca="1" si="3"/>
        <v>4235402.6760433568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4235402.6760433568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17562.647836578242</v>
      </c>
      <c r="L136" s="444">
        <f t="shared" ca="1" si="3"/>
        <v>4232598.1286153561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4232598.1286153561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17550.962222294904</v>
      </c>
      <c r="L137" s="444">
        <f t="shared" ca="1" si="3"/>
        <v>4229781.8955730721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4229781.8955730721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17539.227917952056</v>
      </c>
      <c r="L138" s="444">
        <f t="shared" ca="1" si="3"/>
        <v>4226953.9282264458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4226953.9282264458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17527.444720674444</v>
      </c>
      <c r="L139" s="444">
        <f t="shared" ca="1" si="3"/>
        <v>4224114.1776825413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4224114.1776825413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17515.612426741511</v>
      </c>
      <c r="L140" s="444">
        <f t="shared" ca="1" si="3"/>
        <v>4221262.5948447036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4221262.5948447036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17503.730831583853</v>
      </c>
      <c r="L141" s="444">
        <f t="shared" ca="1" si="3"/>
        <v>4218399.1304117087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4218399.1304117087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17491.799729779708</v>
      </c>
      <c r="L142" s="444">
        <f t="shared" ca="1" si="3"/>
        <v>4215523.7348769093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4215523.7348769093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17479.818915051375</v>
      </c>
      <c r="L143" s="444">
        <f t="shared" ca="1" si="3"/>
        <v>4212636.3585273819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4212636.3585273819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17467.788180261683</v>
      </c>
      <c r="L144" s="444">
        <f t="shared" ca="1" si="3"/>
        <v>4209736.951443065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4209736.951443065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17455.707317410357</v>
      </c>
      <c r="L145" s="444">
        <f t="shared" ca="1" si="3"/>
        <v>4206825.4634958962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4206825.4634958962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17443.576117630488</v>
      </c>
      <c r="L146" s="444">
        <f t="shared" ca="1" si="3"/>
        <v>4203901.8443489475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4203901.8443489475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17431.394371184866</v>
      </c>
      <c r="L147" s="444">
        <f t="shared" ca="1" si="3"/>
        <v>4200966.0434555532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4200966.0434555532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17419.161867462393</v>
      </c>
      <c r="L148" s="444">
        <f t="shared" ca="1" si="3"/>
        <v>4198018.0100584365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4198018.0100584365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17406.87839497441</v>
      </c>
      <c r="L149" s="444">
        <f t="shared" ca="1" si="3"/>
        <v>4195057.6931888321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4195057.6931888321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17394.543741351059</v>
      </c>
      <c r="L150" s="444">
        <f t="shared" ca="1" si="3"/>
        <v>4192085.0416656043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4192085.0416656043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17382.157693337605</v>
      </c>
      <c r="L151" s="444">
        <f t="shared" ca="1" si="3"/>
        <v>4189100.0040943632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4189100.0040943632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17369.720036790772</v>
      </c>
      <c r="L152" s="444">
        <f t="shared" ca="1" si="3"/>
        <v>4186102.5288665751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4186102.5288665751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17357.230556674986</v>
      </c>
      <c r="L153" s="444">
        <f t="shared" ca="1" si="3"/>
        <v>4183092.5641586711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4183092.5641586711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17344.689037058717</v>
      </c>
      <c r="L154" s="444">
        <f t="shared" ca="1" si="3"/>
        <v>4180070.0579311508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4180070.0579311508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17332.095261110717</v>
      </c>
      <c r="L155" s="444">
        <f t="shared" ca="1" si="3"/>
        <v>4177034.9579276829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4177034.9579276829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17319.449011096265</v>
      </c>
      <c r="L156" s="444">
        <f t="shared" ca="1" si="3"/>
        <v>4173987.2116742004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4173987.2116742004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17306.750068373422</v>
      </c>
      <c r="L157" s="444">
        <f t="shared" ca="1" si="3"/>
        <v>4170926.7664779951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4170926.7664779951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17293.998213389234</v>
      </c>
      <c r="L158" s="444">
        <f t="shared" ca="1" si="3"/>
        <v>4167853.5694268057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4167853.5694268057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17281.193225675946</v>
      </c>
      <c r="L159" s="444">
        <f t="shared" ca="1" si="3"/>
        <v>4164767.5673879026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4164767.5673879026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17268.334883847183</v>
      </c>
      <c r="L160" s="444">
        <f t="shared" ca="1" si="3"/>
        <v>4161668.7070071711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4161668.7070071711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17255.422965594131</v>
      </c>
      <c r="L161" s="444">
        <f t="shared" ca="1" si="3"/>
        <v>4158556.9347081864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4158556.9347081864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17242.457247681697</v>
      </c>
      <c r="L162" s="444">
        <f t="shared" ca="1" si="3"/>
        <v>4155432.1966912895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4155432.1966912895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17229.437505944628</v>
      </c>
      <c r="L163" s="444">
        <f t="shared" ca="1" si="3"/>
        <v>4152294.4389326554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4152294.4389326554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17216.36351528365</v>
      </c>
      <c r="L164" s="444">
        <f t="shared" ca="1" si="3"/>
        <v>4149143.60718336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4149143.60718336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17203.235049661591</v>
      </c>
      <c r="L165" s="444">
        <f t="shared" ca="1" si="3"/>
        <v>4145979.6469684429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4145979.6469684429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17190.051882099433</v>
      </c>
      <c r="L166" s="444">
        <f t="shared" ca="1" si="3"/>
        <v>4142802.5035859635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4142802.5035859635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17176.813784672435</v>
      </c>
      <c r="L167" s="444">
        <f t="shared" ca="1" si="3"/>
        <v>4139612.1221060571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4139612.1221060571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17163.52052850616</v>
      </c>
      <c r="L168" s="444">
        <f t="shared" ca="1" si="3"/>
        <v>4136408.4473699844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4136408.4473699844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17150.17188377252</v>
      </c>
      <c r="L169" s="444">
        <f t="shared" ca="1" si="3"/>
        <v>4133191.4239891781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4133191.4239891781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17136.76761968583</v>
      </c>
      <c r="L170" s="444">
        <f t="shared" ca="1" si="3"/>
        <v>4129960.9963442851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4129960.9963442851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17123.307504498775</v>
      </c>
      <c r="L171" s="444">
        <f t="shared" ca="1" si="3"/>
        <v>4126717.1085842052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4126717.1085842052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17109.791305498442</v>
      </c>
      <c r="L172" s="444">
        <f t="shared" ca="1" si="3"/>
        <v>4123459.7046251246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4123459.7046251246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17096.218789002276</v>
      </c>
      <c r="L173" s="444">
        <f t="shared" ca="1" si="3"/>
        <v>4120188.7281495482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4120188.7281495482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17082.589720354041</v>
      </c>
      <c r="L174" s="444">
        <f t="shared" ca="1" si="3"/>
        <v>4116904.1226053233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4116904.1226053233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17068.903863919768</v>
      </c>
      <c r="L175" s="444">
        <f t="shared" ca="1" si="3"/>
        <v>4113605.8312046644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4113605.8312046644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17055.16098308369</v>
      </c>
      <c r="L176" s="444">
        <f t="shared" ca="1" si="3"/>
        <v>4110293.7969231694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4110293.7969231694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17041.360840244128</v>
      </c>
      <c r="L177" s="444">
        <f t="shared" ca="1" si="3"/>
        <v>4106967.9624988348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4106967.9624988348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17027.503196809401</v>
      </c>
      <c r="L178" s="444">
        <f t="shared" ca="1" si="3"/>
        <v>4103628.2704310655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4103628.2704310655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17013.587813193695</v>
      </c>
      <c r="L179" s="444">
        <f t="shared" ca="1" si="3"/>
        <v>4100274.6629796806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4100274.6629796806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16999.614448812925</v>
      </c>
      <c r="L180" s="444">
        <f t="shared" ca="1" si="3"/>
        <v>4096907.0821639146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4096907.0821639146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16985.582862080566</v>
      </c>
      <c r="L181" s="444">
        <f t="shared" ca="1" si="3"/>
        <v>4093525.4697614163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4093525.4697614163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16971.492810403488</v>
      </c>
      <c r="L182" s="444">
        <f t="shared" ca="1" si="3"/>
        <v>4090129.767307241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4090129.767307241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16957.344050177759</v>
      </c>
      <c r="L183" s="444">
        <f t="shared" ca="1" si="3"/>
        <v>4086719.91609284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4086719.91609284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16943.136336784421</v>
      </c>
      <c r="L184" s="444">
        <f t="shared" ca="1" si="3"/>
        <v>4083295.8571650456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4083295.8571650456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16928.869424585275</v>
      </c>
      <c r="L185" s="444">
        <f t="shared" ca="1" si="3"/>
        <v>4079857.531325052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4079857.531325052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16914.543066918635</v>
      </c>
      <c r="L186" s="444">
        <f t="shared" ca="1" si="3"/>
        <v>4076404.8791273921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4076404.8791273921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16900.157016095058</v>
      </c>
      <c r="L187" s="444">
        <f t="shared" ca="1" si="3"/>
        <v>4072937.8408789085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4072937.8408789085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16885.71102339304</v>
      </c>
      <c r="L188" s="444">
        <f t="shared" ca="1" si="3"/>
        <v>4069456.3566377228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4069456.3566377228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16871.204839054768</v>
      </c>
      <c r="L189" s="444">
        <f t="shared" ca="1" si="3"/>
        <v>4065960.366212199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4065960.366212199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16856.638212281752</v>
      </c>
      <c r="L190" s="444">
        <f t="shared" ca="1" si="3"/>
        <v>4062449.8091599019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4062449.8091599019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16842.010891230511</v>
      </c>
      <c r="L191" s="444">
        <f t="shared" ca="1" si="3"/>
        <v>4058924.6247865534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4058924.6247865534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16827.322623008229</v>
      </c>
      <c r="L192" s="444">
        <f t="shared" ca="1" si="3"/>
        <v>4055384.752144983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4055384.752144983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16812.573153668352</v>
      </c>
      <c r="L193" s="444">
        <f t="shared" ca="1" si="3"/>
        <v>4051830.1300340728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4051830.1300340728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16797.762228206226</v>
      </c>
      <c r="L194" s="444">
        <f t="shared" ca="1" si="3"/>
        <v>4048260.6969977003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4048260.6969977003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16782.889590554674</v>
      </c>
      <c r="L195" s="444">
        <f t="shared" ca="1" si="3"/>
        <v>4044676.3913236763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4044676.3913236763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16767.954983579573</v>
      </c>
      <c r="L196" s="444">
        <f t="shared" ca="1" si="3"/>
        <v>4041077.151042677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4041077.151042677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16752.95814907541</v>
      </c>
      <c r="L197" s="444">
        <f t="shared" ca="1" si="3"/>
        <v>4037462.9139271737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4037462.9139271737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16737.898827760811</v>
      </c>
      <c r="L198" s="444">
        <f t="shared" ca="1" si="3"/>
        <v>4033833.6174903559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4033833.6174903559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16722.776759274071</v>
      </c>
      <c r="L199" s="444">
        <f t="shared" ca="1" si="3"/>
        <v>4030189.1989850514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4030189.1989850514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16707.591682168637</v>
      </c>
      <c r="L200" s="444">
        <f t="shared" ca="1" si="3"/>
        <v>4026529.5954026412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4026529.5954026412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16692.343333908593</v>
      </c>
      <c r="L201" s="444">
        <f t="shared" ca="1" si="3"/>
        <v>4022854.7434719712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4022854.7434719712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16677.031450864135</v>
      </c>
      <c r="L202" s="444">
        <f t="shared" ca="1" si="3"/>
        <v>4019164.5796582564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4019164.5796582564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16661.655768306988</v>
      </c>
      <c r="L203" s="444">
        <f t="shared" ca="1" si="3"/>
        <v>4015459.0401619845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4015459.0401619845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16646.216020405856</v>
      </c>
      <c r="L204" s="444">
        <f t="shared" ca="1" si="3"/>
        <v>4011738.0609178115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4011738.0609178115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16630.711940221801</v>
      </c>
      <c r="L205" s="444">
        <f t="shared" ca="1" si="3"/>
        <v>4008001.5775934546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4008001.5775934546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16615.143259703651</v>
      </c>
      <c r="L206" s="444">
        <f t="shared" ca="1" si="3"/>
        <v>4004249.5255885795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4004249.5255885795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16599.509709683334</v>
      </c>
      <c r="L207" s="444">
        <f t="shared" ca="1" si="3"/>
        <v>4000481.8400336839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4000481.8400336839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16583.811019871275</v>
      </c>
      <c r="L208" s="444">
        <f t="shared" ca="1" si="3"/>
        <v>3996698.4557889765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3996698.4557889765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16568.046918851658</v>
      </c>
      <c r="L209" s="444">
        <f t="shared" ca="1" si="3"/>
        <v>3992899.3074432495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3992899.3074432495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16552.217134077793</v>
      </c>
      <c r="L210" s="444">
        <f t="shared" ca="1" si="3"/>
        <v>3989084.3293127483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3989084.3293127483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16536.321391867375</v>
      </c>
      <c r="L211" s="444">
        <f t="shared" ca="1" si="3"/>
        <v>3985253.455440037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3985253.455440037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16520.359417397744</v>
      </c>
      <c r="L212" s="444">
        <f t="shared" ca="1" si="3"/>
        <v>3981406.6195928557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3981406.6195928557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16504.330934701156</v>
      </c>
      <c r="L213" s="444">
        <f t="shared" ca="1" si="3"/>
        <v>3977543.7552629779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3977543.7552629779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16488.235666659995</v>
      </c>
      <c r="L214" s="444">
        <f t="shared" ca="1" si="3"/>
        <v>3973664.7956650592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3973664.7956650592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16472.073335002002</v>
      </c>
      <c r="L215" s="444">
        <f t="shared" ca="1" si="3"/>
        <v>3969769.6737354826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3969769.6737354826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16455.843660295432</v>
      </c>
      <c r="L216" s="444">
        <f t="shared" ca="1" si="3"/>
        <v>3965858.3221311993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3965858.3221311993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16439.546361944253</v>
      </c>
      <c r="L217" s="444">
        <f t="shared" ca="1" si="3"/>
        <v>3961930.6732285647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3961930.6732285647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16423.181158183277</v>
      </c>
      <c r="L218" s="444">
        <f t="shared" ca="1" si="3"/>
        <v>3957986.659122169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3957986.659122169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16406.747766073295</v>
      </c>
      <c r="L219" s="444">
        <f t="shared" ca="1" si="3"/>
        <v>3954026.2116236635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3954026.2116236635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16390.245901496186</v>
      </c>
      <c r="L220" s="444">
        <f t="shared" ca="1" si="3"/>
        <v>3950049.2622605809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3950049.2622605809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16373.675279150006</v>
      </c>
      <c r="L221" s="444">
        <f t="shared" ca="1" si="3"/>
        <v>3946055.7422751519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3946055.7422751519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16357.035612544052</v>
      </c>
      <c r="L222" s="444">
        <f t="shared" ca="1" si="3"/>
        <v>3942045.5826231171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3942045.5826231171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16340.326613993911</v>
      </c>
      <c r="L223" s="444">
        <f t="shared" ca="1" si="3"/>
        <v>3938018.7139725322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3938018.7139725322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16323.547994616472</v>
      </c>
      <c r="L224" s="444">
        <f t="shared" ca="1" si="3"/>
        <v>3933975.0667025698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3933975.0667025698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16306.699464324962</v>
      </c>
      <c r="L225" s="444">
        <f t="shared" ca="1" si="3"/>
        <v>3929914.5709023159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3929914.5709023159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16289.780731823903</v>
      </c>
      <c r="L226" s="444">
        <f t="shared" ca="1" si="3"/>
        <v>3925837.1563695609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3925837.1563695609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16272.791504604093</v>
      </c>
      <c r="L227" s="444">
        <f t="shared" ca="1" si="3"/>
        <v>3921742.7526095863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3921742.7526095863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16255.731488937528</v>
      </c>
      <c r="L228" s="444">
        <f t="shared" ca="1" si="3"/>
        <v>3917631.2888339451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3917631.2888339451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16238.600389872359</v>
      </c>
      <c r="L229" s="444">
        <f t="shared" ca="1" si="3"/>
        <v>3913502.6939592385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3913502.6939592385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16221.397911227748</v>
      </c>
      <c r="L230" s="444">
        <f t="shared" ca="1" si="3"/>
        <v>3909356.8966058875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3909356.8966058875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16204.123755588784</v>
      </c>
      <c r="L231" s="444">
        <f t="shared" ca="1" si="3"/>
        <v>3905193.8250968973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3905193.8250968973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16186.777624301329</v>
      </c>
      <c r="L232" s="444">
        <f t="shared" ca="1" si="3"/>
        <v>3901013.4074566197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3901013.4074566197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16169.359217466837</v>
      </c>
      <c r="L233" s="444">
        <f t="shared" ca="1" si="3"/>
        <v>3896815.5714095077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3896815.5714095077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16151.868233937201</v>
      </c>
      <c r="L234" s="444">
        <f t="shared" ca="1" si="3"/>
        <v>3892600.2443788662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3892600.2443788662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16134.30437130953</v>
      </c>
      <c r="L235" s="444">
        <f t="shared" ca="1" si="3"/>
        <v>3888367.3534855968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3888367.3534855968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16116.667325920907</v>
      </c>
      <c r="L236" s="444">
        <f t="shared" ca="1" si="3"/>
        <v>3884116.8255469389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3884116.8255469389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16098.956792843166</v>
      </c>
      <c r="L237" s="444">
        <f t="shared" ca="1" si="3"/>
        <v>3879848.5870752032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3879848.5870752032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16081.172465877604</v>
      </c>
      <c r="L238" s="444">
        <f t="shared" ca="1" si="3"/>
        <v>3875562.564276502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3875562.564276502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16063.314037549682</v>
      </c>
      <c r="L239" s="444">
        <f t="shared" ca="1" si="3"/>
        <v>3871258.683049473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3871258.683049473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16045.381199103726</v>
      </c>
      <c r="L240" s="444">
        <f t="shared" ca="1" si="3"/>
        <v>3866936.868983998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3866936.868983998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16027.373640497579</v>
      </c>
      <c r="L241" s="444">
        <f t="shared" ca="1" si="3"/>
        <v>3862597.0473599168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3862597.0473599168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16009.291050397243</v>
      </c>
      <c r="L242" s="444">
        <f t="shared" ca="1" si="3"/>
        <v>3858239.1431457354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3858239.1431457354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15991.133116171486</v>
      </c>
      <c r="L243" s="444">
        <f t="shared" ca="1" si="3"/>
        <v>3853863.0809973283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3853863.0809973283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15972.899523886454</v>
      </c>
      <c r="L244" s="444">
        <f t="shared" ca="1" si="3"/>
        <v>3849468.7852566359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3849468.7852566359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15954.589958300237</v>
      </c>
      <c r="L245" s="444">
        <f t="shared" ca="1" si="3"/>
        <v>3845056.1799503574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3845056.1799503574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15936.204102857411</v>
      </c>
      <c r="L246" s="444">
        <f t="shared" ca="1" si="3"/>
        <v>3840625.1887886361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3840625.1887886361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15917.741639683571</v>
      </c>
      <c r="L247" s="444">
        <f t="shared" ca="1" si="3"/>
        <v>3836175.7351637408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3836175.7351637408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15899.202249579841</v>
      </c>
      <c r="L248" s="444">
        <f t="shared" ca="1" si="3"/>
        <v>3831707.7421487421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3831707.7421487421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15880.585612017347</v>
      </c>
      <c r="L249" s="444">
        <f t="shared" ca="1" si="3"/>
        <v>3827221.1324961805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3827221.1324961805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15861.891405131675</v>
      </c>
      <c r="L250" s="444">
        <f t="shared" ca="1" si="3"/>
        <v>3822715.8286367333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3822715.8286367333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15843.11930571731</v>
      </c>
      <c r="L251" s="444">
        <f t="shared" ca="1" si="3"/>
        <v>3818191.7526778718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3818191.7526778718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15824.268989222051</v>
      </c>
      <c r="L252" s="444">
        <f t="shared" ca="1" si="3"/>
        <v>3813648.8264025152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3813648.8264025152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15805.340129741402</v>
      </c>
      <c r="L253" s="444">
        <f t="shared" ca="1" si="3"/>
        <v>3809086.9712676778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3809086.9712676778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15786.332400012912</v>
      </c>
      <c r="L254" s="444">
        <f t="shared" ca="1" si="3"/>
        <v>3804506.1084031118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3804506.1084031118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15767.245471410553</v>
      </c>
      <c r="L255" s="444">
        <f t="shared" ca="1" si="3"/>
        <v>3799906.1586099435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3799906.1586099435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15748.079013939017</v>
      </c>
      <c r="L256" s="444">
        <f t="shared" ca="1" si="3"/>
        <v>3795287.0423593037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3795287.0423593037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15728.832696228021</v>
      </c>
      <c r="L257" s="444">
        <f t="shared" ca="1" si="3"/>
        <v>3790648.6797909527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3790648.6797909527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15709.506185526558</v>
      </c>
      <c r="L258" s="444">
        <f t="shared" ca="1" si="3"/>
        <v>3785990.9907119004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3785990.9907119004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15690.099147697174</v>
      </c>
      <c r="L259" s="444">
        <f t="shared" ca="1" si="3"/>
        <v>3781313.8945950186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3781313.8945950186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15670.611247210165</v>
      </c>
      <c r="L260" s="444">
        <f t="shared" ca="1" si="3"/>
        <v>3776617.3105776501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3776617.3105776501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15651.042147137794</v>
      </c>
      <c r="L261" s="444">
        <f t="shared" ca="1" si="3"/>
        <v>3771901.157460209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3771901.157460209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15631.391509148458</v>
      </c>
      <c r="L262" s="444">
        <f t="shared" ca="1" si="3"/>
        <v>3767165.3537047785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3767165.3537047785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15611.658993500832</v>
      </c>
      <c r="L263" s="444">
        <f t="shared" ref="L263:L517" ca="1" si="28">I263-J263+K263</f>
        <v>3762409.8174337004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3762409.8174337004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15591.844259038007</v>
      </c>
      <c r="L264" s="444">
        <f t="shared" ca="1" si="28"/>
        <v>3757634.4664281597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3757634.4664281597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15571.946963181588</v>
      </c>
      <c r="L265" s="444">
        <f t="shared" ca="1" si="28"/>
        <v>3752839.2181267627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3752839.2181267627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15551.966761925765</v>
      </c>
      <c r="L266" s="444">
        <f t="shared" ca="1" si="28"/>
        <v>3748023.9896241096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3748023.9896241096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15531.903309831378</v>
      </c>
      <c r="L267" s="444">
        <f t="shared" ca="1" si="28"/>
        <v>3743188.6976693622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3743188.6976693622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15511.756260019931</v>
      </c>
      <c r="L268" s="444">
        <f t="shared" ca="1" si="28"/>
        <v>3738333.2586648031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3738333.2586648031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15491.525264167602</v>
      </c>
      <c r="L269" s="444">
        <f t="shared" ca="1" si="28"/>
        <v>3733457.588664392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3733457.588664392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15471.209972499222</v>
      </c>
      <c r="L270" s="444">
        <f t="shared" ca="1" si="28"/>
        <v>3728561.6033723126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3728561.6033723126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15450.810033782223</v>
      </c>
      <c r="L271" s="444">
        <f t="shared" ca="1" si="28"/>
        <v>3723645.2181415162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3723645.2181415162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15430.32509532057</v>
      </c>
      <c r="L272" s="444">
        <f t="shared" ca="1" si="28"/>
        <v>3718708.347972258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3718708.347972258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15409.754802948661</v>
      </c>
      <c r="L273" s="444">
        <f t="shared" ca="1" si="28"/>
        <v>3713750.907510628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3713750.907510628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15389.098801025204</v>
      </c>
      <c r="L274" s="444">
        <f t="shared" ca="1" si="28"/>
        <v>3708772.8110470744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3708772.8110470744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15368.356732427063</v>
      </c>
      <c r="L275" s="444">
        <f t="shared" ca="1" si="28"/>
        <v>3703773.9725149227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3703773.9725149227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15347.5282385431</v>
      </c>
      <c r="L276" s="444">
        <f t="shared" ca="1" si="28"/>
        <v>3698754.3054888872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3698754.3054888872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15326.612959267952</v>
      </c>
      <c r="L277" s="444">
        <f t="shared" ca="1" si="28"/>
        <v>3693713.7231835765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3693713.7231835765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15305.610532995823</v>
      </c>
      <c r="L278" s="444">
        <f t="shared" ca="1" si="28"/>
        <v>3688652.1384519935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3688652.1384519935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15284.520596614229</v>
      </c>
      <c r="L279" s="444">
        <f t="shared" ca="1" si="28"/>
        <v>3683569.4637840288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3683569.4637840288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15263.342785497707</v>
      </c>
      <c r="L280" s="444">
        <f t="shared" ca="1" si="28"/>
        <v>3678465.6113049476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3678465.6113049476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15242.076733501539</v>
      </c>
      <c r="L281" s="444">
        <f t="shared" ca="1" si="28"/>
        <v>3673340.4927738705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3673340.4927738705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15220.722072955381</v>
      </c>
      <c r="L282" s="444">
        <f t="shared" ca="1" si="28"/>
        <v>3668194.0195822469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3668194.0195822469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15199.27843465695</v>
      </c>
      <c r="L283" s="444">
        <f t="shared" ca="1" si="28"/>
        <v>3663026.1027523251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3663026.1027523251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15177.745447865611</v>
      </c>
      <c r="L284" s="444">
        <f t="shared" ca="1" si="28"/>
        <v>3657836.652935612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3657836.652935612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15156.122740295972</v>
      </c>
      <c r="L285" s="444">
        <f t="shared" ca="1" si="28"/>
        <v>3652625.5804113294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3652625.5804113294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15134.409938111463</v>
      </c>
      <c r="L286" s="444">
        <f t="shared" ca="1" si="28"/>
        <v>3647392.795084862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3647392.795084862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15112.606665917847</v>
      </c>
      <c r="L287" s="444">
        <f t="shared" ca="1" si="28"/>
        <v>3642138.2064862009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3642138.2064862009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15090.712546756758</v>
      </c>
      <c r="L288" s="444">
        <f t="shared" ca="1" si="28"/>
        <v>3636861.7237683791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3636861.7237683791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15068.72720209917</v>
      </c>
      <c r="L289" s="444">
        <f t="shared" ca="1" si="28"/>
        <v>3631563.2557058996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3631563.2557058996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15046.650251838837</v>
      </c>
      <c r="L290" s="444">
        <f t="shared" ca="1" si="28"/>
        <v>3626242.7106931596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3626242.7106931596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15024.481314285751</v>
      </c>
      <c r="L291" s="444">
        <f t="shared" ca="1" si="28"/>
        <v>3620899.9967428665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3620899.9967428665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15002.220006159532</v>
      </c>
      <c r="L292" s="444">
        <f t="shared" ca="1" si="28"/>
        <v>3615535.0214844472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3615535.0214844472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14979.865942582785</v>
      </c>
      <c r="L293" s="444">
        <f t="shared" ca="1" si="28"/>
        <v>3610147.6921624513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3610147.6921624513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14957.418737074469</v>
      </c>
      <c r="L294" s="444">
        <f t="shared" ca="1" si="28"/>
        <v>3604737.9156349469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3604737.9156349469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14934.878001543202</v>
      </c>
      <c r="L295" s="444">
        <f t="shared" ca="1" si="28"/>
        <v>3599305.5983719113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3599305.5983719113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14912.243346280551</v>
      </c>
      <c r="L296" s="444">
        <f t="shared" ca="1" si="28"/>
        <v>3593850.6464536129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3593850.6464536129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14889.514379954309</v>
      </c>
      <c r="L297" s="444">
        <f t="shared" ca="1" si="28"/>
        <v>3588372.9655689886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3588372.9655689886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14866.690709601709</v>
      </c>
      <c r="L298" s="444">
        <f t="shared" ca="1" si="28"/>
        <v>3582872.4610140114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3582872.4610140114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14843.771940622635</v>
      </c>
      <c r="L299" s="444">
        <f t="shared" ca="1" si="28"/>
        <v>3577349.0376900551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3577349.0376900551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14820.757676772817</v>
      </c>
      <c r="L300" s="444">
        <f t="shared" ca="1" si="28"/>
        <v>3571802.6001022491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3571802.6001022491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14797.647520156957</v>
      </c>
      <c r="L301" s="444">
        <f t="shared" ca="1" si="28"/>
        <v>3566233.0523578273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3566233.0523578273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14774.441071221869</v>
      </c>
      <c r="L302" s="444">
        <f t="shared" ca="1" si="28"/>
        <v>3560640.2981644706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3560640.2981644706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14751.137928749549</v>
      </c>
      <c r="L303" s="444">
        <f t="shared" ca="1" si="28"/>
        <v>3555024.2408286412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3555024.2408286412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14727.737689850261</v>
      </c>
      <c r="L304" s="444">
        <f t="shared" ca="1" si="28"/>
        <v>3549384.7832539128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3549384.7832539128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14704.239949955558</v>
      </c>
      <c r="L305" s="444">
        <f t="shared" ca="1" si="28"/>
        <v>3543721.8279392896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3543721.8279392896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14680.644302811295</v>
      </c>
      <c r="L306" s="444">
        <f t="shared" ca="1" si="28"/>
        <v>3538035.2769775223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3538035.2769775223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14656.950340470597</v>
      </c>
      <c r="L307" s="444">
        <f t="shared" ca="1" si="28"/>
        <v>3532325.0320534143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3532325.0320534143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14633.157653286815</v>
      </c>
      <c r="L308" s="444">
        <f t="shared" ca="1" si="28"/>
        <v>3526590.9944421221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3526590.9944421221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14609.26582990643</v>
      </c>
      <c r="L309" s="444">
        <f t="shared" ca="1" si="28"/>
        <v>3520833.0650074496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3520833.0650074496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14585.274457261963</v>
      </c>
      <c r="L310" s="444">
        <f t="shared" ca="1" si="28"/>
        <v>3515051.1442001327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3515051.1442001327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14561.183120564805</v>
      </c>
      <c r="L311" s="444">
        <f t="shared" ca="1" si="28"/>
        <v>3509245.1320561189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3509245.1320561189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14536.991403298083</v>
      </c>
      <c r="L312" s="444">
        <f t="shared" ca="1" si="28"/>
        <v>3503414.9281948381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3503414.9281948381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14512.698887209413</v>
      </c>
      <c r="L313" s="444">
        <f t="shared" ca="1" si="28"/>
        <v>3497560.4318174687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3497560.4318174687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14488.305152303708</v>
      </c>
      <c r="L314" s="444">
        <f t="shared" ca="1" si="28"/>
        <v>3491681.5417051935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3491681.5417051935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14463.809776835895</v>
      </c>
      <c r="L315" s="444">
        <f t="shared" ca="1" si="28"/>
        <v>3485778.1562174507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3485778.1562174507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14439.212337303632</v>
      </c>
      <c r="L316" s="444">
        <f t="shared" ca="1" si="28"/>
        <v>3479850.1732901754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3479850.1732901754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14414.512408439985</v>
      </c>
      <c r="L317" s="444">
        <f t="shared" ca="1" si="28"/>
        <v>3473897.4904340366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3473897.4904340366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14389.709563206074</v>
      </c>
      <c r="L318" s="444">
        <f t="shared" ca="1" si="28"/>
        <v>3467920.0047326637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3467920.0047326637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14364.803372783686</v>
      </c>
      <c r="L319" s="444">
        <f t="shared" ca="1" si="28"/>
        <v>3461917.6128408685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3461917.6128408685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14339.793406567871</v>
      </c>
      <c r="L320" s="444">
        <f t="shared" ca="1" si="28"/>
        <v>3455890.2109828577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3455890.2109828577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14314.679232159497</v>
      </c>
      <c r="L321" s="444">
        <f t="shared" ca="1" si="28"/>
        <v>3449837.6949504386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3449837.6949504386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14289.460415357749</v>
      </c>
      <c r="L322" s="444">
        <f t="shared" ca="1" si="28"/>
        <v>3443759.9601012175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3443759.9601012175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14264.136520152659</v>
      </c>
      <c r="L323" s="444">
        <f t="shared" ca="1" si="28"/>
        <v>3437656.9013567911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3437656.9013567911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14238.70710871755</v>
      </c>
      <c r="L324" s="444">
        <f t="shared" ca="1" si="28"/>
        <v>3431528.4132009298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3431528.4132009298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14213.171741401462</v>
      </c>
      <c r="L325" s="444">
        <f t="shared" ca="1" si="28"/>
        <v>3425374.3896777523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3425374.3896777523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14187.529976721557</v>
      </c>
      <c r="L326" s="444">
        <f t="shared" ca="1" si="28"/>
        <v>3419194.7243898949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3419194.7243898949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14161.781371355484</v>
      </c>
      <c r="L327" s="444">
        <f t="shared" ca="1" si="28"/>
        <v>3412989.3104966716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3412989.3104966716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14135.925480133719</v>
      </c>
      <c r="L328" s="444">
        <f t="shared" ca="1" si="28"/>
        <v>3406758.0407122266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3406758.0407122266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14109.961856031863</v>
      </c>
      <c r="L329" s="444">
        <f t="shared" ca="1" si="28"/>
        <v>3400500.8073036796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3400500.8073036796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14083.89005016292</v>
      </c>
      <c r="L330" s="444">
        <f t="shared" ca="1" si="28"/>
        <v>3394217.5020892639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3394217.5020892639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14057.709611769518</v>
      </c>
      <c r="L331" s="444">
        <f t="shared" ca="1" si="28"/>
        <v>3387908.0164364544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3387908.0164364544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14031.420088216146</v>
      </c>
      <c r="L332" s="444">
        <f t="shared" ca="1" si="28"/>
        <v>3381572.2412600918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3381572.2412600918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14005.021024981306</v>
      </c>
      <c r="L333" s="444">
        <f t="shared" ca="1" si="28"/>
        <v>3375210.0670204945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3375210.0670204945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13978.511965649646</v>
      </c>
      <c r="L334" s="444">
        <f t="shared" ca="1" si="28"/>
        <v>3368821.3837215654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3368821.3837215654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13951.89245190411</v>
      </c>
      <c r="L335" s="444">
        <f t="shared" ca="1" si="28"/>
        <v>3362406.0809088908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3362406.0809088908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13925.162023517967</v>
      </c>
      <c r="L336" s="444">
        <f t="shared" ca="1" si="28"/>
        <v>3355964.0476678298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3355964.0476678298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13898.320218346878</v>
      </c>
      <c r="L337" s="444">
        <f t="shared" ca="1" si="28"/>
        <v>3349495.172621598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3349495.172621598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13871.366572320914</v>
      </c>
      <c r="L338" s="444">
        <f t="shared" ca="1" si="28"/>
        <v>3342999.3439293401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3342999.3439293401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13844.300619436506</v>
      </c>
      <c r="L339" s="444">
        <f t="shared" ca="1" si="28"/>
        <v>3336476.4492841978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3336476.4492841978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13817.121891748413</v>
      </c>
      <c r="L340" s="444">
        <f t="shared" ca="1" si="28"/>
        <v>3329926.3759113676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3329926.3759113676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13789.829919361622</v>
      </c>
      <c r="L341" s="444">
        <f t="shared" ca="1" si="28"/>
        <v>3323349.0105661503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3323349.0105661503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13762.424230423216</v>
      </c>
      <c r="L342" s="444">
        <f t="shared" ca="1" si="28"/>
        <v>3316744.2395319948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3316744.2395319948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13734.904351114235</v>
      </c>
      <c r="L343" s="444">
        <f t="shared" ca="1" si="28"/>
        <v>3310111.9486185303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3310111.9486185303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13707.269805641465</v>
      </c>
      <c r="L344" s="444">
        <f t="shared" ca="1" si="28"/>
        <v>3303452.0231595929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3303452.0231595929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13679.520116229225</v>
      </c>
      <c r="L345" s="444">
        <f t="shared" ca="1" si="28"/>
        <v>3296764.3480112432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3296764.3480112432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13651.654803111103</v>
      </c>
      <c r="L346" s="444">
        <f t="shared" ca="1" si="28"/>
        <v>3290048.8075497756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3290048.8075497756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13623.673384521653</v>
      </c>
      <c r="L347" s="444">
        <f t="shared" ca="1" si="28"/>
        <v>3283305.2856697184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3283305.2856697184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13595.575376688081</v>
      </c>
      <c r="L348" s="444">
        <f t="shared" ca="1" si="28"/>
        <v>3276533.6657818276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3276533.6657818276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13567.36029382187</v>
      </c>
      <c r="L349" s="444">
        <f t="shared" ca="1" si="28"/>
        <v>3269733.8308110707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3269733.8308110707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13539.027648110383</v>
      </c>
      <c r="L350" s="444">
        <f t="shared" ca="1" si="28"/>
        <v>3262905.6631946024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3262905.6631946024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13510.576949708431</v>
      </c>
      <c r="L351" s="444">
        <f t="shared" ca="1" si="28"/>
        <v>3256049.0448797322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3256049.0448797322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13482.007706729806</v>
      </c>
      <c r="L352" s="444">
        <f t="shared" ca="1" si="28"/>
        <v>3249163.8573218831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3249163.8573218831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13453.319425238768</v>
      </c>
      <c r="L353" s="444">
        <f t="shared" ca="1" si="28"/>
        <v>3242249.9814825431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3242249.9814825431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13424.511609241517</v>
      </c>
      <c r="L354" s="444">
        <f t="shared" ca="1" si="28"/>
        <v>3235307.2978272056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3235307.2978272056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13395.583760677611</v>
      </c>
      <c r="L355" s="444">
        <f t="shared" ca="1" si="28"/>
        <v>3228335.6863233047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3228335.6863233047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13366.535379411358</v>
      </c>
      <c r="L356" s="444">
        <f t="shared" ca="1" si="28"/>
        <v>3221335.0264381371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3221335.0264381371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13337.365963223159</v>
      </c>
      <c r="L357" s="444">
        <f t="shared" ca="1" si="28"/>
        <v>3214305.1971367816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3214305.1971367816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13308.075007800844</v>
      </c>
      <c r="L358" s="444">
        <f t="shared" ca="1" si="28"/>
        <v>3207246.0768800038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3207246.0768800038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13278.662006730938</v>
      </c>
      <c r="L359" s="444">
        <f t="shared" ca="1" si="28"/>
        <v>3200157.5436221561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3200157.5436221561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13249.126451489905</v>
      </c>
      <c r="L360" s="444">
        <f t="shared" ca="1" si="28"/>
        <v>3193039.4748090673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3193039.4748090673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13219.467831435368</v>
      </c>
      <c r="L361" s="444">
        <f t="shared" ca="1" si="28"/>
        <v>3185891.7473759237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3185891.7473759237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13189.685633797269</v>
      </c>
      <c r="L362" s="444">
        <f t="shared" ca="1" si="28"/>
        <v>3178714.2377451421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3178714.2377451421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13159.779343669014</v>
      </c>
      <c r="L363" s="444">
        <f t="shared" ca="1" si="28"/>
        <v>3171506.8218242321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3171506.8218242321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13129.748443998555</v>
      </c>
      <c r="L364" s="444">
        <f t="shared" ca="1" si="28"/>
        <v>3164269.3750036517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3164269.3750036517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13099.592415579471</v>
      </c>
      <c r="L365" s="444">
        <f t="shared" ca="1" si="28"/>
        <v>3157001.7721546525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3157001.7721546525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13069.310737041973</v>
      </c>
      <c r="L366" s="444">
        <f t="shared" ca="1" si="28"/>
        <v>3149703.8876271155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3149703.8876271155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13038.902884843903</v>
      </c>
      <c r="L367" s="444">
        <f t="shared" ca="1" si="28"/>
        <v>3142375.5952473804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3142375.5952473804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13008.368333261673</v>
      </c>
      <c r="L368" s="444">
        <f t="shared" ca="1" si="28"/>
        <v>3135016.7683160631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3135016.7683160631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12977.706554381184</v>
      </c>
      <c r="L369" s="444">
        <f t="shared" ca="1" si="28"/>
        <v>3127627.2796058655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3127627.2796058655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12946.917018088694</v>
      </c>
      <c r="L370" s="444">
        <f t="shared" ca="1" si="28"/>
        <v>3120207.0013593752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3120207.0013593752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12915.999192061652</v>
      </c>
      <c r="L371" s="444">
        <f t="shared" ca="1" si="28"/>
        <v>3112755.8052868582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3112755.8052868582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12884.952541759498</v>
      </c>
      <c r="L372" s="444">
        <f t="shared" ca="1" si="28"/>
        <v>3105273.5625640391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3105273.5625640391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12853.776530414418</v>
      </c>
      <c r="L373" s="444">
        <f t="shared" ca="1" si="28"/>
        <v>3097760.1438298747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3097760.1438298747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12822.470619022066</v>
      </c>
      <c r="L374" s="444">
        <f t="shared" ca="1" si="28"/>
        <v>3090215.4191843178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3090215.4191843178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12791.034266332246</v>
      </c>
      <c r="L375" s="444">
        <f t="shared" ca="1" si="28"/>
        <v>3082639.2581860712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3082639.2581860712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12759.466928839551</v>
      </c>
      <c r="L376" s="444">
        <f t="shared" ca="1" si="28"/>
        <v>3075031.5298503321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3075031.5298503321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12727.768060773971</v>
      </c>
      <c r="L377" s="444">
        <f t="shared" ca="1" si="28"/>
        <v>3067392.1026465273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3067392.1026465273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12695.937114091452</v>
      </c>
      <c r="L378" s="444">
        <f t="shared" ca="1" si="28"/>
        <v>3059720.8444960401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3059720.8444960401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12663.973538464423</v>
      </c>
      <c r="L379" s="444">
        <f t="shared" ca="1" si="28"/>
        <v>3052017.6227699257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3052017.6227699257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12631.876781272278</v>
      </c>
      <c r="L380" s="444">
        <f t="shared" ca="1" si="28"/>
        <v>3044282.3042866192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3044282.3042866192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12599.646287591835</v>
      </c>
      <c r="L381" s="444">
        <f t="shared" ca="1" si="28"/>
        <v>3036514.755309632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3036514.755309632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12567.281500187722</v>
      </c>
      <c r="L382" s="444">
        <f t="shared" ca="1" si="28"/>
        <v>3028714.841545241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3028714.841545241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12534.781859502758</v>
      </c>
      <c r="L383" s="444">
        <f t="shared" ca="1" si="28"/>
        <v>3020882.4281401648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3020882.4281401648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12502.146803648275</v>
      </c>
      <c r="L384" s="444">
        <f t="shared" ca="1" si="28"/>
        <v>3013017.3796792342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3013017.3796792342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12469.375768394397</v>
      </c>
      <c r="L385" s="444">
        <f t="shared" ca="1" si="28"/>
        <v>3005119.5601830496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3005119.5601830496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12436.468187160295</v>
      </c>
      <c r="L386" s="444">
        <f t="shared" ca="1" si="28"/>
        <v>2997188.8331056312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2997188.8331056312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12403.423491004385</v>
      </c>
      <c r="L387" s="444">
        <f t="shared" ca="1" si="28"/>
        <v>2989225.0613320568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2989225.0613320568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12370.241108614491</v>
      </c>
      <c r="L388" s="444">
        <f t="shared" ca="1" si="28"/>
        <v>2981228.1071760925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2981228.1071760925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12336.920466297974</v>
      </c>
      <c r="L389" s="444">
        <f t="shared" ca="1" si="28"/>
        <v>2973197.8323778114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2973197.8323778114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12303.460987971803</v>
      </c>
      <c r="L390" s="444">
        <f t="shared" ca="1" si="28"/>
        <v>2965134.0981012043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2965134.0981012043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12269.862095152606</v>
      </c>
      <c r="L391" s="444">
        <f t="shared" ca="1" si="28"/>
        <v>2957036.764931778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2957036.764931778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12236.123206946662</v>
      </c>
      <c r="L392" s="444">
        <f t="shared" ca="1" si="28"/>
        <v>2948905.6928741457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2948905.6928741457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12202.243740039861</v>
      </c>
      <c r="L393" s="444">
        <f t="shared" ca="1" si="28"/>
        <v>2940740.7413496068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2940740.7413496068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12168.223108687616</v>
      </c>
      <c r="L394" s="444">
        <f t="shared" ca="1" si="28"/>
        <v>2932541.7691937154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2932541.7691937154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12134.060724704736</v>
      </c>
      <c r="L395" s="444">
        <f t="shared" ca="1" si="28"/>
        <v>2924308.6346538411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2924308.6346538411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12099.755997455261</v>
      </c>
      <c r="L396" s="444">
        <f t="shared" ca="1" si="28"/>
        <v>2916041.1953867176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2916041.1953867176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12065.308333842244</v>
      </c>
      <c r="L397" s="444">
        <f t="shared" ca="1" si="28"/>
        <v>2907739.3084559808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2907739.3084559808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12030.717138297508</v>
      </c>
      <c r="L398" s="444">
        <f t="shared" ca="1" si="28"/>
        <v>2899402.8303296994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2899402.8303296994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11995.981812771335</v>
      </c>
      <c r="L399" s="444">
        <f t="shared" ca="1" si="28"/>
        <v>2891031.6168778921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2891031.6168778921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11961.101756722139</v>
      </c>
      <c r="L400" s="444">
        <f t="shared" ca="1" si="28"/>
        <v>2882625.5233700355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2882625.5233700355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11926.076367106069</v>
      </c>
      <c r="L401" s="444">
        <f t="shared" ca="1" si="28"/>
        <v>2874184.404472563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2874184.404472563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11890.9050383666</v>
      </c>
      <c r="L402" s="444">
        <f t="shared" ca="1" si="28"/>
        <v>2865708.1142463507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2865708.1142463507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11855.58716242405</v>
      </c>
      <c r="L403" s="444">
        <f t="shared" ca="1" si="28"/>
        <v>2857196.5061441958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2857196.5061441958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11820.122128665071</v>
      </c>
      <c r="L404" s="444">
        <f t="shared" ca="1" si="28"/>
        <v>2848649.433008282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2848649.433008282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11784.509323932096</v>
      </c>
      <c r="L405" s="444">
        <f t="shared" ca="1" si="28"/>
        <v>2840066.7470676354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2840066.7470676354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11748.748132512736</v>
      </c>
      <c r="L406" s="444">
        <f t="shared" ca="1" si="28"/>
        <v>2831448.2999355695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2831448.2999355695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11712.837936129128</v>
      </c>
      <c r="L407" s="444">
        <f t="shared" ca="1" si="28"/>
        <v>2822793.9426071197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2822793.9426071197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11676.778113927254</v>
      </c>
      <c r="L408" s="444">
        <f t="shared" ca="1" si="28"/>
        <v>2814103.5254564681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2814103.5254564681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11640.568042466206</v>
      </c>
      <c r="L409" s="444">
        <f t="shared" ca="1" si="28"/>
        <v>2805376.8982343557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2805376.8982343557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11604.207095707403</v>
      </c>
      <c r="L410" s="444">
        <f t="shared" ca="1" si="28"/>
        <v>2796613.9100654842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2796613.9100654842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11567.694645003772</v>
      </c>
      <c r="L411" s="444">
        <f t="shared" ca="1" si="28"/>
        <v>2787814.4094459093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2787814.4094459093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11531.030059088876</v>
      </c>
      <c r="L412" s="444">
        <f t="shared" ca="1" si="28"/>
        <v>2778978.2442404195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2778978.2442404195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11494.212704066003</v>
      </c>
      <c r="L413" s="444">
        <f t="shared" ca="1" si="28"/>
        <v>2770105.2616799069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2770105.2616799069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11457.241943397201</v>
      </c>
      <c r="L414" s="444">
        <f t="shared" ca="1" si="28"/>
        <v>2761195.3083587252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2761195.3083587252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11420.117137892277</v>
      </c>
      <c r="L415" s="444">
        <f t="shared" ca="1" si="28"/>
        <v>2752248.2302320385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2752248.2302320385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11382.837645697749</v>
      </c>
      <c r="L416" s="444">
        <f t="shared" ca="1" si="28"/>
        <v>2743263.8726131576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2743263.8726131576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11345.402822285745</v>
      </c>
      <c r="L417" s="444">
        <f t="shared" ca="1" si="28"/>
        <v>2734242.0801708647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2734242.0801708647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11307.812020442858</v>
      </c>
      <c r="L418" s="444">
        <f t="shared" ca="1" si="28"/>
        <v>2725182.6969267288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2725182.6969267288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11270.064590258959</v>
      </c>
      <c r="L419" s="444">
        <f t="shared" ca="1" si="28"/>
        <v>2716085.566252409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2716085.566252409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11232.159879115959</v>
      </c>
      <c r="L420" s="444">
        <f t="shared" ca="1" si="28"/>
        <v>2706950.5308669461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2706950.5308669461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11194.097231676531</v>
      </c>
      <c r="L421" s="444">
        <f t="shared" ca="1" si="28"/>
        <v>2697777.4328340436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2697777.4328340436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11155.875989872769</v>
      </c>
      <c r="L422" s="444">
        <f t="shared" ca="1" si="28"/>
        <v>2688566.1135593378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2688566.1135593378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11117.495492894828</v>
      </c>
      <c r="L423" s="444">
        <f t="shared" ca="1" si="28"/>
        <v>2679316.4137876537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2679316.4137876537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11078.955077179478</v>
      </c>
      <c r="L424" s="444">
        <f t="shared" ca="1" si="28"/>
        <v>2670028.1736002546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2670028.1736002546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11040.254076398649</v>
      </c>
      <c r="L425" s="444">
        <f t="shared" ca="1" si="28"/>
        <v>2660701.2324120742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2660701.2324120742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11001.391821447898</v>
      </c>
      <c r="L426" s="444">
        <f t="shared" ca="1" si="28"/>
        <v>2651335.4289689432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2651335.4289689432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10962.367640434852</v>
      </c>
      <c r="L427" s="444">
        <f t="shared" ca="1" si="28"/>
        <v>2641930.6013447992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2641930.6013447992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10923.180858667585</v>
      </c>
      <c r="L428" s="444">
        <f t="shared" ca="1" si="28"/>
        <v>2632486.5869388878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2632486.5869388878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10883.830798642954</v>
      </c>
      <c r="L429" s="444">
        <f t="shared" ca="1" si="28"/>
        <v>2623003.2224729522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2623003.2224729522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10844.316780034889</v>
      </c>
      <c r="L430" s="444">
        <f t="shared" ca="1" si="28"/>
        <v>2613480.3439884083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2613480.3439884083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10804.638119682622</v>
      </c>
      <c r="L431" s="444">
        <f t="shared" ca="1" si="28"/>
        <v>2603917.7868435122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2603917.7868435122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10764.794131578888</v>
      </c>
      <c r="L432" s="444">
        <f t="shared" ca="1" si="28"/>
        <v>2594315.3857105123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2594315.3857105123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10724.784126858056</v>
      </c>
      <c r="L433" s="444">
        <f t="shared" ca="1" si="28"/>
        <v>2584672.9745727917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2584672.9745727917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10684.607413784221</v>
      </c>
      <c r="L434" s="444">
        <f t="shared" ca="1" si="28"/>
        <v>2574990.3867219971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2574990.3867219971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10644.263297739242</v>
      </c>
      <c r="L435" s="444">
        <f t="shared" ca="1" si="28"/>
        <v>2565267.4547551577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2565267.4547551577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10603.751081210745</v>
      </c>
      <c r="L436" s="444">
        <f t="shared" ca="1" si="28"/>
        <v>2555504.0105717895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2555504.0105717895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10563.070063780044</v>
      </c>
      <c r="L437" s="444">
        <f t="shared" ca="1" si="28"/>
        <v>2545699.8853709907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2545699.8853709907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10522.21954211005</v>
      </c>
      <c r="L438" s="444">
        <f t="shared" ca="1" si="28"/>
        <v>2535854.9096485218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2535854.9096485218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10481.198809933096</v>
      </c>
      <c r="L439" s="444">
        <f t="shared" ca="1" si="28"/>
        <v>2525968.9131938759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2525968.9131938759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10440.007158038738</v>
      </c>
      <c r="L440" s="444">
        <f t="shared" ca="1" si="28"/>
        <v>2516041.7250873358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2516041.7250873358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10398.643874261488</v>
      </c>
      <c r="L441" s="444">
        <f t="shared" ca="1" si="28"/>
        <v>2506073.1736970185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2506073.1736970185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10357.108243468499</v>
      </c>
      <c r="L442" s="444">
        <f t="shared" ca="1" si="28"/>
        <v>2496063.0866759084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2496063.0866759084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10315.399547547207</v>
      </c>
      <c r="L443" s="444">
        <f t="shared" ca="1" si="28"/>
        <v>2486011.2909588767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2486011.2909588767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10273.517065392907</v>
      </c>
      <c r="L444" s="444">
        <f t="shared" ca="1" si="28"/>
        <v>2475917.6127596907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2475917.6127596907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10231.4600728963</v>
      </c>
      <c r="L445" s="444">
        <f t="shared" ca="1" si="28"/>
        <v>2465781.8775680084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2465781.8775680084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10189.227842930957</v>
      </c>
      <c r="L446" s="444">
        <f t="shared" ca="1" si="28"/>
        <v>2455603.9101463608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2455603.9101463608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10146.819645340758</v>
      </c>
      <c r="L447" s="444">
        <f t="shared" ca="1" si="28"/>
        <v>2445383.5345271225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2445383.5345271225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10104.234746927264</v>
      </c>
      <c r="L448" s="444">
        <f t="shared" ca="1" si="28"/>
        <v>2435120.5740094711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2435120.5740094711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10061.472411437051</v>
      </c>
      <c r="L449" s="444">
        <f t="shared" ca="1" si="28"/>
        <v>2424814.8511563293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2424814.8511563293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10018.53189954896</v>
      </c>
      <c r="L450" s="444">
        <f t="shared" ca="1" si="28"/>
        <v>2414466.1877912995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2414466.1877912995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9975.4124688613356</v>
      </c>
      <c r="L451" s="444">
        <f t="shared" ca="1" si="28"/>
        <v>2404074.4049955821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2404074.4049955821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9932.1133738791796</v>
      </c>
      <c r="L452" s="444">
        <f t="shared" ca="1" si="28"/>
        <v>2393639.3231048826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2393639.3231048826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9888.6338660012661</v>
      </c>
      <c r="L453" s="444">
        <f t="shared" ca="1" si="28"/>
        <v>2383160.7617063052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2383160.7617063052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9844.9731935071941</v>
      </c>
      <c r="L454" s="444">
        <f t="shared" ca="1" si="28"/>
        <v>2372638.5396352336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2372638.5396352336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9801.1306015443952</v>
      </c>
      <c r="L455" s="444">
        <f t="shared" ca="1" si="28"/>
        <v>2362072.4749721992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2362072.4749721992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9757.1053321150848</v>
      </c>
      <c r="L456" s="444">
        <f t="shared" ca="1" si="28"/>
        <v>2351462.3850397356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2351462.3850397356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9712.8966240631526</v>
      </c>
      <c r="L457" s="444">
        <f t="shared" ca="1" si="28"/>
        <v>2340808.0863992199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2340808.0863992199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9668.5037130610053</v>
      </c>
      <c r="L458" s="444">
        <f t="shared" ca="1" si="28"/>
        <v>2330109.3948477022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2330109.3948477022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9623.9258315963471</v>
      </c>
      <c r="L459" s="444">
        <f t="shared" ca="1" si="28"/>
        <v>2319366.1254147198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2319366.1254147198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9579.16220895892</v>
      </c>
      <c r="L460" s="444">
        <f t="shared" ca="1" si="28"/>
        <v>2308578.0923591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2308578.0923591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9534.2120712271717</v>
      </c>
      <c r="L461" s="444">
        <f t="shared" ca="1" si="28"/>
        <v>2297745.1091657486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2297745.1091657486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9489.0746412548742</v>
      </c>
      <c r="L462" s="444">
        <f t="shared" ca="1" si="28"/>
        <v>2286866.9885424245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2286866.9885424245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9443.7491386576912</v>
      </c>
      <c r="L463" s="444">
        <f t="shared" ca="1" si="28"/>
        <v>2275943.5424165032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2275943.5424165032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9398.2347797996845</v>
      </c>
      <c r="L464" s="444">
        <f t="shared" ca="1" si="28"/>
        <v>2264974.5819317242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2264974.5819317242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9352.5307777797716</v>
      </c>
      <c r="L465" s="444">
        <f t="shared" ca="1" si="28"/>
        <v>2253959.9174449253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2253959.9174449253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9306.6363424181109</v>
      </c>
      <c r="L466" s="444">
        <f t="shared" ca="1" si="28"/>
        <v>2242899.3585227644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2242899.3585227644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9260.5506802424406</v>
      </c>
      <c r="L467" s="444">
        <f t="shared" ca="1" si="28"/>
        <v>2231792.7139384281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2231792.7139384281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9214.2729944743714</v>
      </c>
      <c r="L468" s="444">
        <f t="shared" ca="1" si="28"/>
        <v>2220639.7916683238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2220639.7916683238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9167.8024850156035</v>
      </c>
      <c r="L469" s="444">
        <f t="shared" ca="1" si="28"/>
        <v>2209440.3988887607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2209440.3988887607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9121.1383484340913</v>
      </c>
      <c r="L470" s="444">
        <f t="shared" ca="1" si="28"/>
        <v>2198194.341972616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2198194.341972616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9074.2797779501543</v>
      </c>
      <c r="L471" s="444">
        <f t="shared" ca="1" si="28"/>
        <v>2186901.4264859874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2186901.4264859874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9027.2259634225356</v>
      </c>
      <c r="L472" s="444">
        <f t="shared" ca="1" si="28"/>
        <v>2175561.4571848311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2175561.4571848311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8979.9760913343853</v>
      </c>
      <c r="L473" s="444">
        <f t="shared" ca="1" si="28"/>
        <v>2164174.2380115869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2164174.2380115869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8932.529344779201</v>
      </c>
      <c r="L474" s="444">
        <f t="shared" ca="1" si="28"/>
        <v>2152739.5720917871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2152739.5720917871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8884.8849034467021</v>
      </c>
      <c r="L475" s="444">
        <f t="shared" ca="1" si="28"/>
        <v>2141257.2617306551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2141257.2617306551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8837.0419436086504</v>
      </c>
      <c r="L476" s="444">
        <f t="shared" ca="1" si="28"/>
        <v>2129727.1084096851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2129727.1084096851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8788.9996381046094</v>
      </c>
      <c r="L477" s="444">
        <f t="shared" ca="1" si="28"/>
        <v>2118148.9127832111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2118148.9127832111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8740.7571563276342</v>
      </c>
      <c r="L478" s="444">
        <f t="shared" ca="1" si="28"/>
        <v>2106522.4746749601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2106522.4746749601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8692.3136642099216</v>
      </c>
      <c r="L479" s="444">
        <f t="shared" ca="1" si="28"/>
        <v>2094847.5930745914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2094847.5930745914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8643.6683242083855</v>
      </c>
      <c r="L480" s="444">
        <f t="shared" ca="1" si="28"/>
        <v>2083124.0661342209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2083124.0661342209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8594.8202952901756</v>
      </c>
      <c r="L481" s="444">
        <f t="shared" ca="1" si="28"/>
        <v>2071351.6911649322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2071351.6911649322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8545.768732918139</v>
      </c>
      <c r="L482" s="444">
        <f t="shared" ca="1" si="28"/>
        <v>2059530.2646332716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2059530.2646332716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8496.5127890362201</v>
      </c>
      <c r="L483" s="444">
        <f t="shared" ca="1" si="28"/>
        <v>2047659.582157729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2047659.582157729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8447.0516120547927</v>
      </c>
      <c r="L484" s="444">
        <f t="shared" ca="1" si="28"/>
        <v>2035739.4385052049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2035739.4385052049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8397.384346835941</v>
      </c>
      <c r="L485" s="444">
        <f t="shared" ca="1" si="28"/>
        <v>2023769.6275874621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2023769.6275874621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8347.5101346786796</v>
      </c>
      <c r="L486" s="444">
        <f t="shared" ca="1" si="28"/>
        <v>2011749.9424575618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2011749.9424575618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8297.4281133040949</v>
      </c>
      <c r="L487" s="444">
        <f t="shared" ca="1" si="28"/>
        <v>1999680.1753062871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1999680.1753062871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8247.1374168404509</v>
      </c>
      <c r="L488" s="444">
        <f t="shared" ca="1" si="28"/>
        <v>1987560.1174585489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1987560.1174585489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8196.6371758082096</v>
      </c>
      <c r="L489" s="444">
        <f t="shared" ca="1" si="28"/>
        <v>1975389.5593697783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1975389.5593697783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8145.9265171049974</v>
      </c>
      <c r="L490" s="444">
        <f t="shared" ca="1" si="28"/>
        <v>1963168.2906223044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1963168.2906223044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8095.0045639905229</v>
      </c>
      <c r="L491" s="444">
        <f t="shared" ca="1" si="28"/>
        <v>1950896.0999217161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1950896.0999217161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8043.8704360714064</v>
      </c>
      <c r="L492" s="444">
        <f t="shared" ca="1" si="28"/>
        <v>1938572.7750932088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1938572.7750932088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7992.5232492859586</v>
      </c>
      <c r="L493" s="444">
        <f t="shared" ca="1" si="28"/>
        <v>1926198.103077916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1926198.103077916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7940.9621158889049</v>
      </c>
      <c r="L494" s="444">
        <f t="shared" ca="1" si="28"/>
        <v>1913771.8699292261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1913771.8699292261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7889.1861444360302</v>
      </c>
      <c r="L495" s="444">
        <f t="shared" ca="1" si="28"/>
        <v>1901293.8608090833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1901293.8608090833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7837.1944397687676</v>
      </c>
      <c r="L496" s="444">
        <f t="shared" ca="1" si="28"/>
        <v>1888763.8599842733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1888763.8599842733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7784.986102998726</v>
      </c>
      <c r="L497" s="444">
        <f t="shared" ca="1" si="28"/>
        <v>1876181.6508226932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1876181.6508226932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7732.5602314921434</v>
      </c>
      <c r="L498" s="444">
        <f t="shared" ca="1" si="28"/>
        <v>1863547.0157896066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1863547.0157896066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7679.9159188542835</v>
      </c>
      <c r="L499" s="444">
        <f t="shared" ca="1" si="28"/>
        <v>1850859.7364438821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1850859.7364438821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7627.052254913764</v>
      </c>
      <c r="L500" s="444">
        <f t="shared" ca="1" si="28"/>
        <v>1838119.5934342172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1838119.5934342172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7573.9683257068264</v>
      </c>
      <c r="L501" s="444">
        <f t="shared" ca="1" si="28"/>
        <v>1825326.3664953453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1825326.3664953453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7520.6632134615265</v>
      </c>
      <c r="L502" s="444">
        <f t="shared" ca="1" si="28"/>
        <v>1812479.8344442281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1812479.8344442281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7467.135996581872</v>
      </c>
      <c r="L503" s="444">
        <f t="shared" ca="1" si="28"/>
        <v>1799579.7751762313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1799579.7751762313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7413.3857496318842</v>
      </c>
      <c r="L504" s="444">
        <f t="shared" ca="1" si="28"/>
        <v>1786625.9656612843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1786625.9656612843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7359.4115433196057</v>
      </c>
      <c r="L505" s="444">
        <f t="shared" ca="1" si="28"/>
        <v>1773618.1819400252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1773618.1819400252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7305.2124444810261</v>
      </c>
      <c r="L506" s="444">
        <f t="shared" ca="1" si="28"/>
        <v>1760556.1991199274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1760556.1991199274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7250.7875160639524</v>
      </c>
      <c r="L507" s="444">
        <f t="shared" ca="1" si="28"/>
        <v>1747439.7913714126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1747439.7913714126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7196.1358171118072</v>
      </c>
      <c r="L508" s="444">
        <f t="shared" ca="1" si="28"/>
        <v>1734268.7319239455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1734268.7319239455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7141.2564027473609</v>
      </c>
      <c r="L509" s="444">
        <f t="shared" ca="1" si="28"/>
        <v>1721042.7930621142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1721042.7930621142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7086.1483241563974</v>
      </c>
      <c r="L510" s="444">
        <f t="shared" ca="1" si="28"/>
        <v>1707761.7461216918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1707761.7461216918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7030.8106285713038</v>
      </c>
      <c r="L511" s="444">
        <f t="shared" ca="1" si="28"/>
        <v>1694425.3614856843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1694425.3614856843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6975.2423592546065</v>
      </c>
      <c r="L512" s="444">
        <f t="shared" ca="1" si="28"/>
        <v>1681033.40858036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1681033.40858036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6919.442555482422</v>
      </c>
      <c r="L513" s="444">
        <f t="shared" ca="1" si="28"/>
        <v>1667585.6558712637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1667585.6558712637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6863.4102525278531</v>
      </c>
      <c r="L514" s="444">
        <f t="shared" ca="1" si="28"/>
        <v>1654081.8708592127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1654081.8708592127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6807.1444816443081</v>
      </c>
      <c r="L515" s="444">
        <f t="shared" ca="1" si="28"/>
        <v>1640521.8200762782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1640521.8200762782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6750.6442700487469</v>
      </c>
      <c r="L516" s="444">
        <f t="shared" ca="1" si="28"/>
        <v>1626905.2690817481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1626905.2690817481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6693.9086409048723</v>
      </c>
      <c r="L517" s="444">
        <f t="shared" ca="1" si="28"/>
        <v>1613231.9824580741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1613231.9824580741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6636.9366133062304</v>
      </c>
      <c r="L518" s="444">
        <f t="shared" ref="L518:L772" ca="1" si="54">I518-J518+K518</f>
        <v>1599501.7238068015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1599501.7238068015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6579.7272022592615</v>
      </c>
      <c r="L519" s="444">
        <f t="shared" ca="1" si="54"/>
        <v>1585714.2557444819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1585714.2557444819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6522.2794186662632</v>
      </c>
      <c r="L520" s="444">
        <f t="shared" ca="1" si="54"/>
        <v>1571869.3398985693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1571869.3398985693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6464.5922693082939</v>
      </c>
      <c r="L521" s="444">
        <f t="shared" ca="1" si="54"/>
        <v>1557966.7369032989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1557966.7369032989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6406.6647568280005</v>
      </c>
      <c r="L522" s="444">
        <f t="shared" ca="1" si="54"/>
        <v>1544006.2063955481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1544006.2063955481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6348.4958797123718</v>
      </c>
      <c r="L523" s="444">
        <f t="shared" ca="1" si="54"/>
        <v>1529987.5070106816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1529987.5070106816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6290.0846322754278</v>
      </c>
      <c r="L524" s="444">
        <f t="shared" ca="1" si="54"/>
        <v>1515910.3963783782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1515910.3963783782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6231.4300046408307</v>
      </c>
      <c r="L525" s="444">
        <f t="shared" ca="1" si="54"/>
        <v>1501774.6311184401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1501774.6311184401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6172.5309827244218</v>
      </c>
      <c r="L526" s="444">
        <f t="shared" ca="1" si="54"/>
        <v>1487579.9668365857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1487579.9668365857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6113.3865482166948</v>
      </c>
      <c r="L527" s="444">
        <f t="shared" ca="1" si="54"/>
        <v>1473326.1581202236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1473326.1581202236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6053.9956785651866</v>
      </c>
      <c r="L528" s="444">
        <f t="shared" ca="1" si="54"/>
        <v>1459012.95853421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1459012.95853421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5994.3573469567964</v>
      </c>
      <c r="L529" s="444">
        <f t="shared" ca="1" si="54"/>
        <v>1444640.120616588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1444640.120616588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5934.4705223000383</v>
      </c>
      <c r="L530" s="444">
        <f t="shared" ca="1" si="54"/>
        <v>1430207.3958743094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1430207.3958743094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5874.3341692072108</v>
      </c>
      <c r="L531" s="444">
        <f t="shared" ca="1" si="54"/>
        <v>1415714.5347789377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1415714.5347789377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5813.9472479764954</v>
      </c>
      <c r="L532" s="444">
        <f t="shared" ca="1" si="54"/>
        <v>1401161.2867623353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1401161.2867623353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5753.3087145739855</v>
      </c>
      <c r="L533" s="444">
        <f t="shared" ca="1" si="54"/>
        <v>1386547.4002123305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1386547.4002123305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5692.4175206156324</v>
      </c>
      <c r="L534" s="444">
        <f t="shared" ca="1" si="54"/>
        <v>1371872.6224683675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1371872.6224683675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5631.2726133491196</v>
      </c>
      <c r="L535" s="444">
        <f t="shared" ca="1" si="54"/>
        <v>1357136.6998171378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1357136.6998171378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5569.8729356356625</v>
      </c>
      <c r="L536" s="444">
        <f t="shared" ca="1" si="54"/>
        <v>1342339.3774881947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1342339.3774881947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5508.2174259317326</v>
      </c>
      <c r="L537" s="444">
        <f t="shared" ca="1" si="54"/>
        <v>1327480.3996495476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1327480.3996495476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5446.3050182707038</v>
      </c>
      <c r="L538" s="444">
        <f t="shared" ca="1" si="54"/>
        <v>1312559.5094032395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1312559.5094032395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5384.1346422444194</v>
      </c>
      <c r="L539" s="444">
        <f t="shared" ca="1" si="54"/>
        <v>1297576.448780905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1297576.448780905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5321.7052229846922</v>
      </c>
      <c r="L540" s="444">
        <f t="shared" ca="1" si="54"/>
        <v>1282530.958739311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1282530.958739311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5259.0156811447177</v>
      </c>
      <c r="L541" s="444">
        <f t="shared" ca="1" si="54"/>
        <v>1267422.779155877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1267422.779155877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5196.0649328804093</v>
      </c>
      <c r="L542" s="444">
        <f t="shared" ca="1" si="54"/>
        <v>1252251.6488241786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1252251.6488241786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5132.8518898316661</v>
      </c>
      <c r="L543" s="444">
        <f t="shared" ca="1" si="54"/>
        <v>1237017.3054494315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1237017.3054494315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5069.3754591035531</v>
      </c>
      <c r="L544" s="444">
        <f t="shared" ca="1" si="54"/>
        <v>1221719.4856439563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1221719.4856439563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5005.6345432474063</v>
      </c>
      <c r="L545" s="444">
        <f t="shared" ca="1" si="54"/>
        <v>1206357.9249226251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1206357.9249226251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4941.6280402418597</v>
      </c>
      <c r="L546" s="444">
        <f t="shared" ca="1" si="54"/>
        <v>1190932.357698288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1190932.357698288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4877.3548434737886</v>
      </c>
      <c r="L547" s="444">
        <f t="shared" ca="1" si="54"/>
        <v>1175442.517277183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1175442.517277183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4812.813841719184</v>
      </c>
      <c r="L548" s="444">
        <f t="shared" ca="1" si="54"/>
        <v>1159888.1358543234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1159888.1358543234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4748.0039191239357</v>
      </c>
      <c r="L549" s="444">
        <f t="shared" ca="1" si="54"/>
        <v>1144268.9445088685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1144268.9445088685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4682.9239551845403</v>
      </c>
      <c r="L550" s="444">
        <f t="shared" ca="1" si="54"/>
        <v>1128584.6731994743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1128584.6731994743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4617.5728247287316</v>
      </c>
      <c r="L551" s="444">
        <f t="shared" ca="1" si="54"/>
        <v>1112835.0507596242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1112835.0507596242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4551.9493978960227</v>
      </c>
      <c r="L552" s="444">
        <f t="shared" ca="1" si="54"/>
        <v>1097019.8048929414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1097019.8048929414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4486.0525401181776</v>
      </c>
      <c r="L553" s="444">
        <f t="shared" ca="1" si="54"/>
        <v>1081138.6621684807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1081138.6621684807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4419.8811120995915</v>
      </c>
      <c r="L554" s="444">
        <f t="shared" ca="1" si="54"/>
        <v>1065191.3480160015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1065191.3480160015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4353.4339697975947</v>
      </c>
      <c r="L555" s="444">
        <f t="shared" ca="1" si="54"/>
        <v>1049177.5867212203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1049177.5867212203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4286.7099644026721</v>
      </c>
      <c r="L556" s="444">
        <f t="shared" ca="1" si="54"/>
        <v>1033097.1014210442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1033097.1014210442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4219.707942318606</v>
      </c>
      <c r="L557" s="444">
        <f t="shared" ca="1" si="54"/>
        <v>1016949.614098784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1016949.614098784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4152.4267451425212</v>
      </c>
      <c r="L558" s="444">
        <f t="shared" ca="1" si="54"/>
        <v>1000734.8455793478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1000734.8455793478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4084.8652096448714</v>
      </c>
      <c r="L559" s="444">
        <f t="shared" ca="1" si="54"/>
        <v>984452.5155244139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984452.5155244139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4017.0221677493123</v>
      </c>
      <c r="L560" s="444">
        <f t="shared" ca="1" si="54"/>
        <v>968102.34242758446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968102.34242758446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3948.8964465125232</v>
      </c>
      <c r="L561" s="444">
        <f t="shared" ca="1" si="54"/>
        <v>951684.04360951821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951684.04360951821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3880.4868681039138</v>
      </c>
      <c r="L562" s="444">
        <f t="shared" ca="1" si="54"/>
        <v>935197.33521304338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935197.33521304338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3811.7922497852687</v>
      </c>
      <c r="L563" s="444">
        <f t="shared" ca="1" si="54"/>
        <v>918641.93219824985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918641.93219824985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3742.8114038902959</v>
      </c>
      <c r="L564" s="444">
        <f t="shared" ca="1" si="54"/>
        <v>902017.54833756131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902017.54833756131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3673.5431378040935</v>
      </c>
      <c r="L565" s="444">
        <f t="shared" ca="1" si="54"/>
        <v>885323.89621078665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885323.89621078665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3603.9862539425326</v>
      </c>
      <c r="L566" s="444">
        <f t="shared" ca="1" si="54"/>
        <v>868560.68720015034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868560.68720015034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3534.139549731548</v>
      </c>
      <c r="L567" s="444">
        <f t="shared" ca="1" si="54"/>
        <v>851727.63148530305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851727.63148530305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3464.0018175863511</v>
      </c>
      <c r="L568" s="444">
        <f t="shared" ca="1" si="54"/>
        <v>834824.43803831062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834824.43803831062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3393.5718448905491</v>
      </c>
      <c r="L569" s="444">
        <f t="shared" ca="1" si="54"/>
        <v>817850.81461862242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817850.81461862242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3322.8484139751818</v>
      </c>
      <c r="L570" s="444">
        <f t="shared" ca="1" si="54"/>
        <v>800806.46776801883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800806.46776801883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3251.8303020976668</v>
      </c>
      <c r="L571" s="444">
        <f t="shared" ca="1" si="54"/>
        <v>783691.10280553775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783691.10280553775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3180.5162814206624</v>
      </c>
      <c r="L572" s="444">
        <f t="shared" ca="1" si="54"/>
        <v>766504.42382237967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766504.42382237967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3108.9051189908369</v>
      </c>
      <c r="L573" s="444">
        <f t="shared" ca="1" si="54"/>
        <v>749246.13367679168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749246.13367679168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3036.9955767175538</v>
      </c>
      <c r="L574" s="444">
        <f t="shared" ca="1" si="54"/>
        <v>731915.93398893042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731915.93398893042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2964.7864113514652</v>
      </c>
      <c r="L575" s="444">
        <f t="shared" ca="1" si="54"/>
        <v>714513.52513570304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714513.52513570304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2892.2763744630174</v>
      </c>
      <c r="L576" s="444">
        <f t="shared" ca="1" si="54"/>
        <v>697038.60624558723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697038.60624558723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2819.4642124208685</v>
      </c>
      <c r="L577" s="444">
        <f t="shared" ca="1" si="54"/>
        <v>679490.8751934293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679490.8751934293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2746.3486663702106</v>
      </c>
      <c r="L578" s="444">
        <f t="shared" ca="1" si="54"/>
        <v>661870.02859522076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661870.02859522076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2672.9284722110083</v>
      </c>
      <c r="L579" s="444">
        <f t="shared" ca="1" si="54"/>
        <v>644175.76180285297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644175.76180285297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2599.2023605761424</v>
      </c>
      <c r="L580" s="444">
        <f t="shared" ca="1" si="54"/>
        <v>626407.76889885031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626407.76889885031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2525.1690568094646</v>
      </c>
      <c r="L581" s="444">
        <f t="shared" ca="1" si="54"/>
        <v>608565.74269108102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608565.74269108102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2450.8272809437594</v>
      </c>
      <c r="L582" s="444">
        <f t="shared" ca="1" si="54"/>
        <v>590649.37470744597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590649.37470744597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2376.1757476786133</v>
      </c>
      <c r="L583" s="444">
        <f t="shared" ca="1" si="54"/>
        <v>572658.35519054579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572658.35519054579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2301.2131663581958</v>
      </c>
      <c r="L584" s="444">
        <f t="shared" ca="1" si="54"/>
        <v>554592.37309232517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554592.37309232517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2225.9382409489431</v>
      </c>
      <c r="L585" s="444">
        <f t="shared" ca="1" si="54"/>
        <v>536451.11606869532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536451.11606869532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2150.3496700171522</v>
      </c>
      <c r="L586" s="444">
        <f t="shared" ca="1" si="54"/>
        <v>518234.27047413366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518234.27047413366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2074.4461467064784</v>
      </c>
      <c r="L587" s="444">
        <f t="shared" ca="1" si="54"/>
        <v>499941.52135626134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499941.52135626134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1998.2263587153438</v>
      </c>
      <c r="L588" s="444">
        <f t="shared" ca="1" si="54"/>
        <v>481572.55245039787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481572.55245039787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1921.6889882742464</v>
      </c>
      <c r="L589" s="444">
        <f t="shared" ca="1" si="54"/>
        <v>463127.04617409332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463127.04617409332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1844.8327121229772</v>
      </c>
      <c r="L590" s="444">
        <f t="shared" ca="1" si="54"/>
        <v>444604.68362163752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444604.68362163752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1767.6562014877447</v>
      </c>
      <c r="L591" s="444">
        <f t="shared" ca="1" si="54"/>
        <v>426005.14455854648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426005.14455854648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1690.1581220581986</v>
      </c>
      <c r="L592" s="444">
        <f t="shared" ca="1" si="54"/>
        <v>407328.10741602589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407328.10741602589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1612.3371339643629</v>
      </c>
      <c r="L593" s="444">
        <f t="shared" ca="1" si="54"/>
        <v>388573.24928541144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388573.24928541144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1534.1918917534692</v>
      </c>
      <c r="L594" s="444">
        <f t="shared" ca="1" si="54"/>
        <v>369740.24591258611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369740.24591258611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1455.721044366697</v>
      </c>
      <c r="L595" s="444">
        <f t="shared" ca="1" si="54"/>
        <v>350828.77169237402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350828.77169237402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1376.9232351158134</v>
      </c>
      <c r="L596" s="444">
        <f t="shared" ca="1" si="54"/>
        <v>331838.49966291105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331838.49966291105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1297.7971016597178</v>
      </c>
      <c r="L597" s="444">
        <f t="shared" ca="1" si="54"/>
        <v>312769.10149999196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312769.10149999196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1218.3412759808882</v>
      </c>
      <c r="L598" s="444">
        <f t="shared" ca="1" si="54"/>
        <v>293620.24751139403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293620.24751139403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1138.5543843617302</v>
      </c>
      <c r="L599" s="444">
        <f t="shared" ca="1" si="54"/>
        <v>274391.60663117695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274391.60663117695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1058.4350473608256</v>
      </c>
      <c r="L600" s="444">
        <f t="shared" ca="1" si="54"/>
        <v>255082.84641395899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255082.84641395899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977.98187978908413</v>
      </c>
      <c r="L601" s="444">
        <f t="shared" ca="1" si="54"/>
        <v>235693.63302916929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235693.63302916929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897.19349068579368</v>
      </c>
      <c r="L602" s="444">
        <f t="shared" ca="1" si="54"/>
        <v>216223.6312552763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216223.6312552763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816.06848329457296</v>
      </c>
      <c r="L603" s="444">
        <f t="shared" ca="1" si="54"/>
        <v>196672.50447399207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196672.50447399207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734.60545503922197</v>
      </c>
      <c r="L604" s="444">
        <f t="shared" ca="1" si="54"/>
        <v>177039.91466445249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177039.91466445249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652.80299749947369</v>
      </c>
      <c r="L605" s="444">
        <f t="shared" ca="1" si="54"/>
        <v>157325.52239737316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157325.52239737316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570.65969638664319</v>
      </c>
      <c r="L606" s="444">
        <f t="shared" ca="1" si="54"/>
        <v>137528.986829181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137528.986829181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488.17413151917583</v>
      </c>
      <c r="L607" s="444">
        <f t="shared" ca="1" si="54"/>
        <v>117649.96569612139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117649.96569612139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405.34487679809422</v>
      </c>
      <c r="L608" s="444">
        <f t="shared" ca="1" si="54"/>
        <v>97688.115308340697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97688.115308340697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322.1705001823413</v>
      </c>
      <c r="L609" s="444">
        <f t="shared" ca="1" si="54"/>
        <v>77643.090543944258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77643.090543944258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238.64956366402282</v>
      </c>
      <c r="L610" s="444">
        <f t="shared" ca="1" si="54"/>
        <v>57514.5448430295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57514.5448430295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154.78062324354462</v>
      </c>
      <c r="L611" s="444">
        <f t="shared" ca="1" si="54"/>
        <v>37302.130201694257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37302.130201694257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70.562228904647796</v>
      </c>
      <c r="L612" s="444">
        <f t="shared" ca="1" si="54"/>
        <v>17005.497166020119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17005.497166020119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-14.007075410661113</v>
      </c>
      <c r="L613" s="444">
        <f t="shared" ca="1" si="54"/>
        <v>-3375.7051739693279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-3375.7051739693279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-98.928751827283804</v>
      </c>
      <c r="L614" s="444">
        <f t="shared" ca="1" si="54"/>
        <v>-23841.829190375396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-23841.829190375396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-184.2042685623091</v>
      </c>
      <c r="L615" s="444">
        <f t="shared" ca="1" si="54"/>
        <v>-44393.228723516491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-44393.228723516491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-269.83509995039697</v>
      </c>
      <c r="L616" s="444">
        <f t="shared" ca="1" si="54"/>
        <v>-65030.259088045677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-65030.259088045677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-355.82272646926862</v>
      </c>
      <c r="L617" s="444">
        <f t="shared" ca="1" si="54"/>
        <v>-85753.277079093736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-85753.277079093736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-442.16863476530216</v>
      </c>
      <c r="L618" s="444">
        <f t="shared" ca="1" si="54"/>
        <v>-106562.64097843782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-106562.64097843782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-528.87431767923579</v>
      </c>
      <c r="L619" s="444">
        <f t="shared" ca="1" si="54"/>
        <v>-127458.71056069584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-127458.71056069584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-615.94127427197759</v>
      </c>
      <c r="L620" s="444">
        <f t="shared" ca="1" si="54"/>
        <v>-148441.84709954661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-148441.84709954661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-703.37100985052246</v>
      </c>
      <c r="L621" s="444">
        <f t="shared" ca="1" si="54"/>
        <v>-169512.41337397593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-169512.41337397593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-791.16503599397799</v>
      </c>
      <c r="L622" s="444">
        <f t="shared" ca="1" si="54"/>
        <v>-190670.77367454869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-190670.77367454869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-879.32487057969786</v>
      </c>
      <c r="L623" s="444">
        <f t="shared" ca="1" si="54"/>
        <v>-211917.29380970719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-211917.29380970719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-967.85203780952497</v>
      </c>
      <c r="L624" s="444">
        <f t="shared" ca="1" si="54"/>
        <v>-233252.34111209551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-233252.34111209551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-1056.7480682361431</v>
      </c>
      <c r="L625" s="444">
        <f t="shared" ca="1" si="54"/>
        <v>-254676.28444491045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-254676.28444491045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-1146.0144987895383</v>
      </c>
      <c r="L626" s="444">
        <f t="shared" ca="1" si="54"/>
        <v>-276189.49420827877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-276189.49420827877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-1235.6528728035732</v>
      </c>
      <c r="L627" s="444">
        <f t="shared" ca="1" si="54"/>
        <v>-297792.34234566113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-297792.34234566113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-1325.6647400426664</v>
      </c>
      <c r="L628" s="444">
        <f t="shared" ca="1" si="54"/>
        <v>-319485.20235028258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-319485.20235028258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-1416.051656728589</v>
      </c>
      <c r="L629" s="444">
        <f t="shared" ca="1" si="54"/>
        <v>-341268.44927158998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-341268.44927158998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-1506.81518556737</v>
      </c>
      <c r="L630" s="444">
        <f t="shared" ca="1" si="54"/>
        <v>-363142.45972173614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-363142.45972173614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-1597.9568957763122</v>
      </c>
      <c r="L631" s="444">
        <f t="shared" ca="1" si="54"/>
        <v>-385107.61188209127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-385107.61188209127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-1689.4783631111252</v>
      </c>
      <c r="L632" s="444">
        <f t="shared" ca="1" si="54"/>
        <v>-407164.28550978121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-407164.28550978121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-1781.3811698931668</v>
      </c>
      <c r="L633" s="444">
        <f t="shared" ca="1" si="54"/>
        <v>-429312.86194425315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-429312.86194425315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-1873.6669050367998</v>
      </c>
      <c r="L634" s="444">
        <f t="shared" ca="1" si="54"/>
        <v>-451553.72411386872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-451553.72411386872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-1966.3371640768646</v>
      </c>
      <c r="L635" s="444">
        <f t="shared" ca="1" si="54"/>
        <v>-473887.25654252438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-473887.25654252438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-2059.3935491962634</v>
      </c>
      <c r="L636" s="444">
        <f t="shared" ca="1" si="54"/>
        <v>-496313.84535629943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-496313.84535629943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-2152.8376692536594</v>
      </c>
      <c r="L637" s="444">
        <f t="shared" ca="1" si="54"/>
        <v>-518833.87829013186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-518833.87829013186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-2246.6711398112943</v>
      </c>
      <c r="L638" s="444">
        <f t="shared" ca="1" si="54"/>
        <v>-541447.74469452188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-541447.74469452188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-2340.8955831629196</v>
      </c>
      <c r="L639" s="444">
        <f t="shared" ca="1" si="54"/>
        <v>-564155.83554226358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-564155.83554226358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-2435.5126283618433</v>
      </c>
      <c r="L640" s="444">
        <f t="shared" ca="1" si="54"/>
        <v>-586958.54343520419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-586958.54343520419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-2530.5239112490958</v>
      </c>
      <c r="L641" s="444">
        <f t="shared" ca="1" si="54"/>
        <v>-609856.26261103211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-609856.26261103211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-2625.9310744817121</v>
      </c>
      <c r="L642" s="444">
        <f t="shared" ca="1" si="54"/>
        <v>-632849.3889500926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-632849.3889500926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-2721.7357675611306</v>
      </c>
      <c r="L643" s="444">
        <f t="shared" ca="1" si="54"/>
        <v>-655938.31998223253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-655938.31998223253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-2817.9396468617138</v>
      </c>
      <c r="L644" s="444">
        <f t="shared" ca="1" si="54"/>
        <v>-679123.45489367307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-679123.45489367307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-2914.5443756593827</v>
      </c>
      <c r="L645" s="444">
        <f t="shared" ca="1" si="54"/>
        <v>-702405.1945339113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-702405.1945339113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-3011.5516241603755</v>
      </c>
      <c r="L646" s="444">
        <f t="shared" ca="1" si="54"/>
        <v>-725783.94142265047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-725783.94142265047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-3108.9630695301221</v>
      </c>
      <c r="L647" s="444">
        <f t="shared" ca="1" si="54"/>
        <v>-749260.09975675936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-749260.09975675936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-3206.7803959222424</v>
      </c>
      <c r="L648" s="444">
        <f t="shared" ca="1" si="54"/>
        <v>-772834.07541726041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-772834.07541726041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-3305.0052945076632</v>
      </c>
      <c r="L649" s="444">
        <f t="shared" ca="1" si="54"/>
        <v>-796506.27597634692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-796506.27597634692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-3403.6394635038573</v>
      </c>
      <c r="L650" s="444">
        <f t="shared" ca="1" si="54"/>
        <v>-820277.11070442956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-820277.11070442956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-3502.684608204202</v>
      </c>
      <c r="L651" s="444">
        <f t="shared" ca="1" si="54"/>
        <v>-844146.99057721253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-844146.99057721253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-3602.1424410074637</v>
      </c>
      <c r="L652" s="444">
        <f t="shared" ca="1" si="54"/>
        <v>-868116.32828279876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-868116.32828279876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-3702.0146814474065</v>
      </c>
      <c r="L653" s="444">
        <f t="shared" ca="1" si="54"/>
        <v>-892185.53822882497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-892185.53822882497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-3802.3030562225154</v>
      </c>
      <c r="L654" s="444">
        <f t="shared" ca="1" si="54"/>
        <v>-916355.03654962627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-916355.03654962627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-3903.0092992258542</v>
      </c>
      <c r="L655" s="444">
        <f t="shared" ca="1" si="54"/>
        <v>-940625.24111343094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-940625.24111343094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-4004.1351515750407</v>
      </c>
      <c r="L656" s="444">
        <f t="shared" ca="1" si="54"/>
        <v>-964996.57152958482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-964996.57152958482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-4105.682361642349</v>
      </c>
      <c r="L657" s="444">
        <f t="shared" ca="1" si="54"/>
        <v>-989469.44915580598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-989469.44915580598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-4207.6526850849368</v>
      </c>
      <c r="L658" s="444">
        <f t="shared" ca="1" si="54"/>
        <v>-1014044.2971054697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-1014044.2971054697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-4310.0478848752018</v>
      </c>
      <c r="L659" s="444">
        <f t="shared" ca="1" si="54"/>
        <v>-1038721.5402549237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-1038721.5402549237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-4412.8697313312605</v>
      </c>
      <c r="L660" s="444">
        <f t="shared" ca="1" si="54"/>
        <v>-1063501.6052508338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-1063501.6052508338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-4516.1200021475524</v>
      </c>
      <c r="L661" s="444">
        <f t="shared" ca="1" si="54"/>
        <v>-1088384.9205175601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-1088384.9205175601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-4619.8004824255786</v>
      </c>
      <c r="L662" s="444">
        <f t="shared" ca="1" si="54"/>
        <v>-1113371.9162645645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-1113371.9162645645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-4723.9129647047639</v>
      </c>
      <c r="L663" s="444">
        <f t="shared" ca="1" si="54"/>
        <v>-1138463.024493848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-1138463.024493848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-4828.4592489934448</v>
      </c>
      <c r="L664" s="444">
        <f t="shared" ca="1" si="54"/>
        <v>-1163658.6790074203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-1163658.6790074203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-4933.4411427999967</v>
      </c>
      <c r="L665" s="444">
        <f t="shared" ca="1" si="54"/>
        <v>-1188959.3154147991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-1188959.3154147991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-5038.8604611640749</v>
      </c>
      <c r="L666" s="444">
        <f t="shared" ca="1" si="54"/>
        <v>-1214365.371140542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-1214365.371140542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-5144.7190266880034</v>
      </c>
      <c r="L667" s="444">
        <f t="shared" ca="1" si="54"/>
        <v>-1239877.2854318088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-1239877.2854318088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-5251.0186695682814</v>
      </c>
      <c r="L668" s="444">
        <f t="shared" ca="1" si="54"/>
        <v>-1265495.4993659558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-1265495.4993659558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-5357.7612276272275</v>
      </c>
      <c r="L669" s="444">
        <f t="shared" ca="1" si="54"/>
        <v>-1291220.4558581619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-1291220.4558581619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-5464.9485463447527</v>
      </c>
      <c r="L670" s="444">
        <f t="shared" ca="1" si="54"/>
        <v>-1317052.5996690853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-1317052.5996690853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-5572.5824788902673</v>
      </c>
      <c r="L671" s="444">
        <f t="shared" ca="1" si="54"/>
        <v>-1342992.3774125543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-1342992.3774125543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-5680.664886154721</v>
      </c>
      <c r="L672" s="444">
        <f t="shared" ca="1" si="54"/>
        <v>-1369040.2375632878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-1369040.2375632878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-5789.1976367827774</v>
      </c>
      <c r="L673" s="444">
        <f t="shared" ca="1" si="54"/>
        <v>-1395196.6304646495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-1395196.6304646495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-5898.1826072051181</v>
      </c>
      <c r="L674" s="444">
        <f t="shared" ca="1" si="54"/>
        <v>-1421462.0083364334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-1421462.0083364334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-6007.6216816708838</v>
      </c>
      <c r="L675" s="444">
        <f t="shared" ca="1" si="54"/>
        <v>-1447836.8252826831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-1447836.8252826831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-6117.5167522802576</v>
      </c>
      <c r="L676" s="444">
        <f t="shared" ca="1" si="54"/>
        <v>-1474321.5372995422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-1474321.5372995422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-6227.8697190171706</v>
      </c>
      <c r="L677" s="444">
        <f t="shared" ca="1" si="54"/>
        <v>-1500916.6022831381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-1500916.6022831381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-6338.6824897821534</v>
      </c>
      <c r="L678" s="444">
        <f t="shared" ca="1" si="54"/>
        <v>-1527622.480037499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-1527622.480037499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-6449.9569804253242</v>
      </c>
      <c r="L679" s="444">
        <f t="shared" ca="1" si="54"/>
        <v>-1554439.6322825032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-1554439.6322825032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-6561.695114779508</v>
      </c>
      <c r="L680" s="444">
        <f t="shared" ca="1" si="54"/>
        <v>-1581368.5226618615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-1581368.5226618615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-6673.8988246935014</v>
      </c>
      <c r="L681" s="444">
        <f t="shared" ca="1" si="54"/>
        <v>-1608409.6167511337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-1608409.6167511337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-6786.5700500654684</v>
      </c>
      <c r="L682" s="444">
        <f t="shared" ca="1" si="54"/>
        <v>-1635563.3820657779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-1635563.3820657779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-6899.7107388764862</v>
      </c>
      <c r="L683" s="444">
        <f t="shared" ca="1" si="54"/>
        <v>-1662830.2880692333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-1662830.2880692333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-7013.3228472242163</v>
      </c>
      <c r="L684" s="444">
        <f t="shared" ca="1" si="54"/>
        <v>-1690210.8061810364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-1690210.8061810364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-7127.4083393567298</v>
      </c>
      <c r="L685" s="444">
        <f t="shared" ca="1" si="54"/>
        <v>-1717705.409784972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-1717705.409784972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-7241.9691877064615</v>
      </c>
      <c r="L686" s="444">
        <f t="shared" ca="1" si="54"/>
        <v>-1745314.5742372572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-1745314.5742372572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-7357.0073729243159</v>
      </c>
      <c r="L687" s="444">
        <f t="shared" ca="1" si="54"/>
        <v>-1773038.7768747604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-1773038.7768747604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-7472.524883913914</v>
      </c>
      <c r="L688" s="444">
        <f t="shared" ca="1" si="54"/>
        <v>-1800878.497023253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-1800878.497023253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-7588.5237178659663</v>
      </c>
      <c r="L689" s="444">
        <f t="shared" ca="1" si="54"/>
        <v>-1828834.2160056978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-1828834.2160056978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-7705.0058802928179</v>
      </c>
      <c r="L690" s="444">
        <f t="shared" ca="1" si="54"/>
        <v>-1856906.4171505694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-1856906.4171505694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-7821.9733850631173</v>
      </c>
      <c r="L691" s="444">
        <f t="shared" ca="1" si="54"/>
        <v>-1885095.5858002114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-1885095.5858002114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-7939.428254436626</v>
      </c>
      <c r="L692" s="444">
        <f t="shared" ca="1" si="54"/>
        <v>-1913402.2093192269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-1913402.2093192269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-8057.37251909919</v>
      </c>
      <c r="L693" s="444">
        <f t="shared" ca="1" si="54"/>
        <v>-1941826.7771029049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-1941826.7771029049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-8175.8082181978489</v>
      </c>
      <c r="L694" s="444">
        <f t="shared" ca="1" si="54"/>
        <v>-1970369.7805856816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-1970369.7805856816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-8294.7373993760848</v>
      </c>
      <c r="L695" s="444">
        <f t="shared" ca="1" si="54"/>
        <v>-1999031.7132496363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-1999031.7132496363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-8414.1621188092304</v>
      </c>
      <c r="L696" s="444">
        <f t="shared" ca="1" si="54"/>
        <v>-2027813.0706330244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-2027813.0706330244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-8534.0844412400129</v>
      </c>
      <c r="L697" s="444">
        <f t="shared" ca="1" si="54"/>
        <v>-2056714.3503388432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-2056714.3503388432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-8654.5064400142583</v>
      </c>
      <c r="L698" s="444">
        <f t="shared" ca="1" si="54"/>
        <v>-2085736.0520434363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-2085736.0520434363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-8775.4301971167279</v>
      </c>
      <c r="L699" s="444">
        <f t="shared" ca="1" si="54"/>
        <v>-2114878.6775051318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-2114878.6775051318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-8896.8578032071273</v>
      </c>
      <c r="L700" s="444">
        <f t="shared" ca="1" si="54"/>
        <v>-2144142.730572918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-2144142.730572918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-9018.7913576562369</v>
      </c>
      <c r="L701" s="444">
        <f t="shared" ca="1" si="54"/>
        <v>-2173528.7171951528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-2173528.7171951528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-9141.2329685822151</v>
      </c>
      <c r="L702" s="444">
        <f t="shared" ca="1" si="54"/>
        <v>-2203037.1454283139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-2203037.1454283139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-9264.184752887053</v>
      </c>
      <c r="L703" s="444">
        <f t="shared" ca="1" si="54"/>
        <v>-2232668.5254457798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-2232668.5254457798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-9387.6488362931614</v>
      </c>
      <c r="L704" s="444">
        <f t="shared" ca="1" si="54"/>
        <v>-2262423.3695466518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-2262423.3695466518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-9511.6273533801268</v>
      </c>
      <c r="L705" s="444">
        <f t="shared" ca="1" si="54"/>
        <v>-2292302.1921646106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-2292302.1921646106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-9636.122447621623</v>
      </c>
      <c r="L706" s="444">
        <f t="shared" ca="1" si="54"/>
        <v>-2322305.5098768109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-2322305.5098768109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-9761.1362714224579</v>
      </c>
      <c r="L707" s="444">
        <f t="shared" ca="1" si="54"/>
        <v>-2352433.841412812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-2352433.841412812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-9886.6709861557956</v>
      </c>
      <c r="L708" s="444">
        <f t="shared" ca="1" si="54"/>
        <v>-2382687.7076635468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-2382687.7076635468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-10012.728762200522</v>
      </c>
      <c r="L709" s="444">
        <f t="shared" ca="1" si="54"/>
        <v>-2413067.6316903261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-2413067.6316903261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-10139.31177897877</v>
      </c>
      <c r="L710" s="444">
        <f t="shared" ca="1" si="54"/>
        <v>-2443574.1387338839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-2443574.1387338839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-10266.422224993594</v>
      </c>
      <c r="L711" s="444">
        <f t="shared" ca="1" si="54"/>
        <v>-2474207.7562234565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-2474207.7562234565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-10394.062297866814</v>
      </c>
      <c r="L712" s="444">
        <f t="shared" ca="1" si="54"/>
        <v>-2504969.0137859019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-2504969.0137859019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-10522.234204377002</v>
      </c>
      <c r="L713" s="444">
        <f t="shared" ca="1" si="54"/>
        <v>-2535858.4432548578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-2535858.4432548578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-10650.940160497652</v>
      </c>
      <c r="L714" s="444">
        <f t="shared" ca="1" si="54"/>
        <v>-2566876.5786799341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-2566876.5786799341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-10780.18239143547</v>
      </c>
      <c r="L715" s="444">
        <f t="shared" ca="1" si="54"/>
        <v>-2598023.9563359483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-2598023.9563359483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-10909.963131668863</v>
      </c>
      <c r="L716" s="444">
        <f t="shared" ca="1" si="54"/>
        <v>-2629301.1147321961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-2629301.1147321961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-11040.284624986562</v>
      </c>
      <c r="L717" s="444">
        <f t="shared" ca="1" si="54"/>
        <v>-2660708.5946217612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-2660708.5946217612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-11171.149124526417</v>
      </c>
      <c r="L718" s="444">
        <f t="shared" ca="1" si="54"/>
        <v>-2692246.9390108665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-2692246.9390108665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-11302.558892814355</v>
      </c>
      <c r="L719" s="444">
        <f t="shared" ca="1" si="54"/>
        <v>-2723916.6931682597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-2723916.6931682597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-11434.516201803493</v>
      </c>
      <c r="L720" s="444">
        <f t="shared" ca="1" si="54"/>
        <v>-2755718.4046346419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-2755718.4046346419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-11567.023332913419</v>
      </c>
      <c r="L721" s="444">
        <f t="shared" ca="1" si="54"/>
        <v>-2787652.6232321342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-2787652.6232321342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-11700.082577069637</v>
      </c>
      <c r="L722" s="444">
        <f t="shared" ca="1" si="54"/>
        <v>-2819719.9010737827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-2819719.9010737827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-11833.696234743173</v>
      </c>
      <c r="L723" s="444">
        <f t="shared" ca="1" si="54"/>
        <v>-2851920.7925731046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-2851920.7925731046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-11967.866615990348</v>
      </c>
      <c r="L724" s="444">
        <f t="shared" ca="1" si="54"/>
        <v>-2884255.8544536736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-2884255.8544536736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-12102.596040492717</v>
      </c>
      <c r="L725" s="444">
        <f t="shared" ca="1" si="54"/>
        <v>-2916725.6457587453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-2916725.6457587453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-12237.886837597183</v>
      </c>
      <c r="L726" s="444">
        <f t="shared" ca="1" si="54"/>
        <v>-2949330.7278609211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-2949330.7278609211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-12373.74134635625</v>
      </c>
      <c r="L727" s="444">
        <f t="shared" ca="1" si="54"/>
        <v>-2982071.6644718563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-2982071.6644718563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-12510.16191556848</v>
      </c>
      <c r="L728" s="444">
        <f t="shared" ca="1" si="54"/>
        <v>-3014949.0216520038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-3014949.0216520038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-12647.150903819094</v>
      </c>
      <c r="L729" s="444">
        <f t="shared" ca="1" si="54"/>
        <v>-3047963.3678204017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-3047963.3678204017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-12784.710679520751</v>
      </c>
      <c r="L730" s="444">
        <f t="shared" ca="1" si="54"/>
        <v>-3081115.2737645013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-3081115.2737645013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-12922.8436209545</v>
      </c>
      <c r="L731" s="444">
        <f t="shared" ca="1" si="54"/>
        <v>-3114405.3126500347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-3114405.3126500347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-13061.55211631089</v>
      </c>
      <c r="L732" s="444">
        <f t="shared" ca="1" si="54"/>
        <v>-3147834.0600309242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-3147834.0600309242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-13200.838563731262</v>
      </c>
      <c r="L733" s="444">
        <f t="shared" ca="1" si="54"/>
        <v>-3181402.0938592344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-3181402.0938592344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-13340.705371349221</v>
      </c>
      <c r="L734" s="444">
        <f t="shared" ca="1" si="54"/>
        <v>-3215109.9944951623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-3215109.9944951623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-13481.154957332254</v>
      </c>
      <c r="L735" s="444">
        <f t="shared" ca="1" si="54"/>
        <v>-3248958.3447170733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-3248958.3447170733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-13622.189749923549</v>
      </c>
      <c r="L736" s="444">
        <f t="shared" ca="1" si="54"/>
        <v>-3282947.7297315756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-3282947.7297315756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-13763.812187483976</v>
      </c>
      <c r="L737" s="444">
        <f t="shared" ca="1" si="54"/>
        <v>-3317078.7371836384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-3317078.7371836384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-13906.024718534238</v>
      </c>
      <c r="L738" s="444">
        <f t="shared" ca="1" si="54"/>
        <v>-3351351.9571667514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-3351351.9571667514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-14048.829801797207</v>
      </c>
      <c r="L739" s="444">
        <f t="shared" ca="1" si="54"/>
        <v>-3385767.9822331276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-3385767.9822331276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-14192.229906240444</v>
      </c>
      <c r="L740" s="444">
        <f t="shared" ca="1" si="54"/>
        <v>-3420327.4074039469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-3420327.4074039469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-14336.227511118857</v>
      </c>
      <c r="L741" s="444">
        <f t="shared" ca="1" si="54"/>
        <v>-3455030.8301796443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-3455030.8301796443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-14480.825106017597</v>
      </c>
      <c r="L742" s="444">
        <f t="shared" ca="1" si="54"/>
        <v>-3489878.8505502408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-3489878.8505502408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-14626.02519089508</v>
      </c>
      <c r="L743" s="444">
        <f t="shared" ca="1" si="54"/>
        <v>-3524872.0710057146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-3524872.0710057146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-14771.830276126222</v>
      </c>
      <c r="L744" s="444">
        <f t="shared" ca="1" si="54"/>
        <v>-3560011.0965464194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-3560011.0965464194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-14918.242882545826</v>
      </c>
      <c r="L745" s="444">
        <f t="shared" ca="1" si="54"/>
        <v>-3595296.5346935443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-3595296.5346935443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-15065.265541492181</v>
      </c>
      <c r="L746" s="444">
        <f t="shared" ca="1" si="54"/>
        <v>-3630728.9954996151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-3630728.9954996151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-15212.900794850806</v>
      </c>
      <c r="L747" s="444">
        <f t="shared" ca="1" si="54"/>
        <v>-3666309.0915590446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-3666309.0915590446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-15361.151195098428</v>
      </c>
      <c r="L748" s="444">
        <f t="shared" ca="1" si="54"/>
        <v>-3702037.438018722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-3702037.438018722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-15510.019305347087</v>
      </c>
      <c r="L749" s="444">
        <f t="shared" ca="1" si="54"/>
        <v>-3737914.6525886478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-3737914.6525886478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-15659.507699388443</v>
      </c>
      <c r="L750" s="444">
        <f t="shared" ca="1" si="54"/>
        <v>-3773941.3555526151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-3773941.3555526151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-15809.618961738308</v>
      </c>
      <c r="L751" s="444">
        <f t="shared" ca="1" si="54"/>
        <v>-3810118.1697789324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-3810118.1697789324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-15960.355687681295</v>
      </c>
      <c r="L752" s="444">
        <f t="shared" ca="1" si="54"/>
        <v>-3846445.7207311923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-3846445.7207311923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-16111.720483315712</v>
      </c>
      <c r="L753" s="444">
        <f t="shared" ca="1" si="54"/>
        <v>-3882924.6364790867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-3882924.6364790867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-16263.715965598605</v>
      </c>
      <c r="L754" s="444">
        <f t="shared" ca="1" si="54"/>
        <v>-3919555.5477092643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-3919555.5477092643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-16416.344762391014</v>
      </c>
      <c r="L755" s="444">
        <f t="shared" ca="1" si="54"/>
        <v>-3956339.0877362341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-3956339.0877362341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-16569.609512503386</v>
      </c>
      <c r="L756" s="444">
        <f t="shared" ca="1" si="54"/>
        <v>-3993275.8925133161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-3993275.8925133161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-16723.512865741228</v>
      </c>
      <c r="L757" s="444">
        <f t="shared" ca="1" si="54"/>
        <v>-4030366.6006436362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-4030366.6006436362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-16878.057482950899</v>
      </c>
      <c r="L758" s="444">
        <f t="shared" ca="1" si="54"/>
        <v>-4067611.8533911658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-4067611.8533911658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-17033.246036065604</v>
      </c>
      <c r="L759" s="444">
        <f t="shared" ca="1" si="54"/>
        <v>-4105012.2946918104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-4105012.2946918104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-17189.08120815162</v>
      </c>
      <c r="L760" s="444">
        <f t="shared" ca="1" si="54"/>
        <v>-4142568.5711645409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-4142568.5711645409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-17345.565693454664</v>
      </c>
      <c r="L761" s="444">
        <f t="shared" ca="1" si="54"/>
        <v>-4180281.3321225746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-4180281.3321225746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-17502.702197446473</v>
      </c>
      <c r="L762" s="444">
        <f t="shared" ca="1" si="54"/>
        <v>-4218151.2295845998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-4218151.2295845998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-17660.493436871577</v>
      </c>
      <c r="L763" s="444">
        <f t="shared" ca="1" si="54"/>
        <v>-4256178.9182860507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-4256178.9182860507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-17818.94213979429</v>
      </c>
      <c r="L764" s="444">
        <f t="shared" ca="1" si="54"/>
        <v>-4294365.0556904236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-4294365.0556904236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-17978.051045645843</v>
      </c>
      <c r="L765" s="444">
        <f t="shared" ca="1" si="54"/>
        <v>-4332710.3020006483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-4332710.3020006483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-18137.82290527178</v>
      </c>
      <c r="L766" s="444">
        <f t="shared" ca="1" si="54"/>
        <v>-4371215.3201704994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-4371215.3201704994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-18298.260480979494</v>
      </c>
      <c r="L767" s="444">
        <f t="shared" ca="1" si="54"/>
        <v>-4409880.7759160576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-4409880.7759160576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-18459.366546585985</v>
      </c>
      <c r="L768" s="444">
        <f t="shared" ca="1" si="54"/>
        <v>-4448707.3377272226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-4448707.3377272226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-18621.143887465838</v>
      </c>
      <c r="L769" s="444">
        <f t="shared" ca="1" si="54"/>
        <v>-4487695.6768792672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-4487695.6768792672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-18783.595300599358</v>
      </c>
      <c r="L770" s="444">
        <f t="shared" ca="1" si="54"/>
        <v>-4526846.467444445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-4526846.467444445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-18946.723594620933</v>
      </c>
      <c r="L771" s="444">
        <f t="shared" ca="1" si="54"/>
        <v>-4566160.3863036446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-4566160.3863036446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-19110.531589867598</v>
      </c>
      <c r="L772" s="444">
        <f t="shared" ca="1" si="54"/>
        <v>-4605638.113158091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-4605638.113158091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-19275.022118427791</v>
      </c>
      <c r="L773" s="444">
        <f t="shared" ref="L773:L1027" ca="1" si="80">I773-J773+K773</f>
        <v>-4645280.3305410976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-4645280.3305410976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-19440.198024190318</v>
      </c>
      <c r="L774" s="444">
        <f t="shared" ca="1" si="80"/>
        <v>-4685087.7238298664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-4685087.7238298664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-19606.062162893522</v>
      </c>
      <c r="L775" s="444">
        <f t="shared" ca="1" si="80"/>
        <v>-4725060.981257339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-4725060.981257339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-19772.617402174656</v>
      </c>
      <c r="L776" s="444">
        <f t="shared" ca="1" si="80"/>
        <v>-4765200.7939240923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-4765200.7939240923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-19939.866621619462</v>
      </c>
      <c r="L777" s="444">
        <f t="shared" ca="1" si="80"/>
        <v>-4805507.8558102902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-4805507.8558102902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-20107.812712811952</v>
      </c>
      <c r="L778" s="444">
        <f t="shared" ca="1" si="80"/>
        <v>-4845982.8637876809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-4845982.8637876809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-20276.458579384416</v>
      </c>
      <c r="L779" s="444">
        <f t="shared" ca="1" si="80"/>
        <v>-4886626.5176316444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-4886626.5176316444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-20445.807137067597</v>
      </c>
      <c r="L780" s="444">
        <f t="shared" ca="1" si="80"/>
        <v>-4927439.5200332906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-4927439.5200332906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-20615.861313741123</v>
      </c>
      <c r="L781" s="444">
        <f t="shared" ca="1" si="80"/>
        <v>-4968422.5766116101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-4968422.5766116101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-20786.624049484119</v>
      </c>
      <c r="L782" s="444">
        <f t="shared" ca="1" si="80"/>
        <v>-5009576.3959256727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-5009576.3959256727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-20958.098296626049</v>
      </c>
      <c r="L783" s="444">
        <f t="shared" ca="1" si="80"/>
        <v>-5050901.689486878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-5050901.689486878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-21130.287019797735</v>
      </c>
      <c r="L784" s="444">
        <f t="shared" ca="1" si="80"/>
        <v>-5092399.1717712544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-5092399.1717712544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-21303.19319598264</v>
      </c>
      <c r="L785" s="444">
        <f t="shared" ca="1" si="80"/>
        <v>-5134069.560231816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-5134069.560231816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-21476.819814568313</v>
      </c>
      <c r="L786" s="444">
        <f t="shared" ca="1" si="80"/>
        <v>-5175913.5753109632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-5175913.5753109632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-21651.16987739809</v>
      </c>
      <c r="L787" s="444">
        <f t="shared" ca="1" si="80"/>
        <v>-5217931.9404529398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-5217931.9404529398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-21826.246398822994</v>
      </c>
      <c r="L788" s="444">
        <f t="shared" ca="1" si="80"/>
        <v>-5260125.382116342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-5260125.382116342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-22002.052405753835</v>
      </c>
      <c r="L789" s="444">
        <f t="shared" ca="1" si="80"/>
        <v>-5302494.6297866749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-5302494.6297866749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-22178.590937713558</v>
      </c>
      <c r="L790" s="444">
        <f t="shared" ca="1" si="80"/>
        <v>-5345040.4159889668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-5345040.4159889668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-22355.865046889772</v>
      </c>
      <c r="L791" s="444">
        <f t="shared" ca="1" si="80"/>
        <v>-5387763.4763004351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-5387763.4763004351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-22533.877798187557</v>
      </c>
      <c r="L792" s="444">
        <f t="shared" ca="1" si="80"/>
        <v>-5430664.5493632015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-5430664.5493632015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-22712.632269282418</v>
      </c>
      <c r="L793" s="444">
        <f t="shared" ca="1" si="80"/>
        <v>-5473744.3768970631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-5473744.3768970631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-22892.131550673508</v>
      </c>
      <c r="L794" s="444">
        <f t="shared" ca="1" si="80"/>
        <v>-5517003.7037123153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-5517003.7037123153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-23072.37874573706</v>
      </c>
      <c r="L795" s="444">
        <f t="shared" ca="1" si="80"/>
        <v>-5560443.2777226316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-5560443.2777226316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-23253.376970780042</v>
      </c>
      <c r="L796" s="444">
        <f t="shared" ca="1" si="80"/>
        <v>-5604063.8499579905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-5604063.8499579905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-23435.129355094039</v>
      </c>
      <c r="L797" s="444">
        <f t="shared" ca="1" si="80"/>
        <v>-5647866.1745776637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-5647866.1745776637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-23617.639041009345</v>
      </c>
      <c r="L798" s="444">
        <f t="shared" ca="1" si="80"/>
        <v>-5691851.0088832518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-5691851.0088832518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-23800.909183949294</v>
      </c>
      <c r="L799" s="444">
        <f t="shared" ca="1" si="80"/>
        <v>-5736019.1133317798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-5736019.1133317798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-23984.942952484827</v>
      </c>
      <c r="L800" s="444">
        <f t="shared" ca="1" si="80"/>
        <v>-5780371.2515488435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-5780371.2515488435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-24169.743528389259</v>
      </c>
      <c r="L801" s="444">
        <f t="shared" ca="1" si="80"/>
        <v>-5824908.1903418116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-5824908.1903418116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-24355.314106693295</v>
      </c>
      <c r="L802" s="444">
        <f t="shared" ca="1" si="80"/>
        <v>-5869630.6997130839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-5869630.6997130839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-24541.65789574026</v>
      </c>
      <c r="L803" s="444">
        <f t="shared" ca="1" si="80"/>
        <v>-5914539.5528734028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-5914539.5528734028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-24728.778117241589</v>
      </c>
      <c r="L804" s="444">
        <f t="shared" ca="1" si="80"/>
        <v>-5959635.526255223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-5959635.526255223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-24916.678006332506</v>
      </c>
      <c r="L805" s="444">
        <f t="shared" ca="1" si="80"/>
        <v>-6004919.3995261341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-6004919.3995261341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-25105.360811627972</v>
      </c>
      <c r="L806" s="444">
        <f t="shared" ca="1" si="80"/>
        <v>-6050391.9556023413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-6050391.9556023413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-25294.829795278834</v>
      </c>
      <c r="L807" s="444">
        <f t="shared" ca="1" si="80"/>
        <v>-6096053.9806621987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-6096053.9806621987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-25485.08823302824</v>
      </c>
      <c r="L808" s="444">
        <f t="shared" ca="1" si="80"/>
        <v>-6141906.2641598061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-6141906.2641598061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-25676.139414268269</v>
      </c>
      <c r="L809" s="444">
        <f t="shared" ca="1" si="80"/>
        <v>-6187949.5988386534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-6187949.5988386534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-25867.986642096799</v>
      </c>
      <c r="L810" s="444">
        <f t="shared" ca="1" si="80"/>
        <v>-6234184.7807453293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-6234184.7807453293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-26060.633233374618</v>
      </c>
      <c r="L811" s="444">
        <f t="shared" ca="1" si="80"/>
        <v>-6280612.609243283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-6280612.609243283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-26254.082518782758</v>
      </c>
      <c r="L812" s="444">
        <f t="shared" ca="1" si="80"/>
        <v>-6327233.8870266443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-6327233.8870266443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-26448.337842880097</v>
      </c>
      <c r="L813" s="444">
        <f t="shared" ca="1" si="80"/>
        <v>-6374049.4201341029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-6374049.4201341029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-26643.402564161173</v>
      </c>
      <c r="L814" s="444">
        <f t="shared" ca="1" si="80"/>
        <v>-6421060.0179628432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-6421060.0179628432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-26839.280055114257</v>
      </c>
      <c r="L815" s="444">
        <f t="shared" ca="1" si="80"/>
        <v>-6468266.493282536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-6468266.493282536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-27035.973702279643</v>
      </c>
      <c r="L816" s="444">
        <f t="shared" ca="1" si="80"/>
        <v>-6515669.6622493947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-6515669.6622493947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-27233.486906308222</v>
      </c>
      <c r="L817" s="444">
        <f t="shared" ca="1" si="80"/>
        <v>-6563270.3444202822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-6563270.3444202822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-27431.823082020259</v>
      </c>
      <c r="L818" s="444">
        <f t="shared" ca="1" si="80"/>
        <v>-6611069.3627668815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-6611069.3627668815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-27630.985658464419</v>
      </c>
      <c r="L819" s="444">
        <f t="shared" ca="1" si="80"/>
        <v>-6659067.5436899243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-6659067.5436899243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-27830.978078977096</v>
      </c>
      <c r="L820" s="444">
        <f t="shared" ca="1" si="80"/>
        <v>-6707265.7170334803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-6707265.7170334803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-28031.803801241913</v>
      </c>
      <c r="L821" s="444">
        <f t="shared" ca="1" si="80"/>
        <v>-6755664.7160993014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-6755664.7160993014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-28233.4662973495</v>
      </c>
      <c r="L822" s="444">
        <f t="shared" ca="1" si="80"/>
        <v>-6804265.37766123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-6804265.37766123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-28435.969053857534</v>
      </c>
      <c r="L823" s="444">
        <f t="shared" ca="1" si="80"/>
        <v>-6853068.5419796668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-6853068.5419796668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-28639.315571851024</v>
      </c>
      <c r="L824" s="444">
        <f t="shared" ca="1" si="80"/>
        <v>-6902075.0528160967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-6902075.0528160967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-28843.509367002815</v>
      </c>
      <c r="L825" s="444">
        <f t="shared" ca="1" si="80"/>
        <v>-6951285.7574476786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-6951285.7574476786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-29048.553969634406</v>
      </c>
      <c r="L826" s="444">
        <f t="shared" ca="1" si="80"/>
        <v>-7000701.5066818921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-7000701.5066818921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-29254.452924776964</v>
      </c>
      <c r="L827" s="444">
        <f t="shared" ca="1" si="80"/>
        <v>-7050323.1548712477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-7050323.1548712477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-29461.20979223261</v>
      </c>
      <c r="L828" s="444">
        <f t="shared" ca="1" si="80"/>
        <v>-7100151.5599280596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-7100151.5599280596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-29668.828146635995</v>
      </c>
      <c r="L829" s="444">
        <f t="shared" ca="1" si="80"/>
        <v>-7150187.5833392739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-7150187.5833392739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-29877.311577516048</v>
      </c>
      <c r="L830" s="444">
        <f t="shared" ca="1" si="80"/>
        <v>-7200432.0901813684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-7200432.0901813684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-30086.663689358116</v>
      </c>
      <c r="L831" s="444">
        <f t="shared" ca="1" si="80"/>
        <v>-7250885.9491353054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-7250885.9491353054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-30296.888101666187</v>
      </c>
      <c r="L832" s="444">
        <f t="shared" ca="1" si="80"/>
        <v>-7301550.0325015504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-7301550.0325015504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-30507.988449025539</v>
      </c>
      <c r="L833" s="444">
        <f t="shared" ca="1" si="80"/>
        <v>-7352425.2162151551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-7352425.2162151551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-30719.968381165556</v>
      </c>
      <c r="L834" s="444">
        <f t="shared" ca="1" si="80"/>
        <v>-7403512.3798608994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-7403512.3798608994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-30932.831563022821</v>
      </c>
      <c r="L835" s="444">
        <f t="shared" ca="1" si="80"/>
        <v>-7454812.4066885011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-7454812.4066885011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-31146.581674804504</v>
      </c>
      <c r="L836" s="444">
        <f t="shared" ca="1" si="80"/>
        <v>-7506326.1836278848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-7506326.1836278848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-31361.222412051931</v>
      </c>
      <c r="L837" s="444">
        <f t="shared" ca="1" si="80"/>
        <v>-7558054.6013045153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-7558054.6013045153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-31576.757485704555</v>
      </c>
      <c r="L838" s="444">
        <f t="shared" ca="1" si="80"/>
        <v>-7609998.5540547986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-7609998.5540547986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-31793.190622164067</v>
      </c>
      <c r="L839" s="444">
        <f t="shared" ca="1" si="80"/>
        <v>-7662158.9399415413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-7662158.9399415413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-32010.525563358835</v>
      </c>
      <c r="L840" s="444">
        <f t="shared" ca="1" si="80"/>
        <v>-7714536.6607694793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-7714536.6607694793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-32228.766066808574</v>
      </c>
      <c r="L841" s="444">
        <f t="shared" ca="1" si="80"/>
        <v>-7767132.6221008664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-7767132.6221008664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-32447.915905689355</v>
      </c>
      <c r="L842" s="444">
        <f t="shared" ca="1" si="80"/>
        <v>-7819947.733271135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-7819947.733271135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-32667.978868898805</v>
      </c>
      <c r="L843" s="444">
        <f t="shared" ca="1" si="80"/>
        <v>-7872982.9074046127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-7872982.9074046127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-32888.958761121634</v>
      </c>
      <c r="L844" s="444">
        <f t="shared" ca="1" si="80"/>
        <v>-7926239.0614303136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-7926239.0614303136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-33110.859402895381</v>
      </c>
      <c r="L845" s="444">
        <f t="shared" ca="1" si="80"/>
        <v>-7979717.1160977874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-7979717.1160977874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-33333.684630676529</v>
      </c>
      <c r="L846" s="444">
        <f t="shared" ca="1" si="80"/>
        <v>-8033417.9959930424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-8033417.9959930424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-33557.438296906752</v>
      </c>
      <c r="L847" s="444">
        <f t="shared" ca="1" si="80"/>
        <v>-8087342.6295545278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-8087342.6295545278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-33782.124270079614</v>
      </c>
      <c r="L848" s="444">
        <f t="shared" ca="1" si="80"/>
        <v>-8141491.9490891863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-8141491.9490891863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-34007.746434807355</v>
      </c>
      <c r="L849" s="444">
        <f t="shared" ca="1" si="80"/>
        <v>-8195866.8907885728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-8195866.8907885728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-34234.308691888131</v>
      </c>
      <c r="L850" s="444">
        <f t="shared" ca="1" si="80"/>
        <v>-8250468.3947450398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-8250468.3947450398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-34461.814958373412</v>
      </c>
      <c r="L851" s="444">
        <f t="shared" ca="1" si="80"/>
        <v>-8305297.4049679916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-8305297.4049679916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-34690.269167635706</v>
      </c>
      <c r="L852" s="444">
        <f t="shared" ca="1" si="80"/>
        <v>-8360354.869400206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-8360354.869400206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-34919.675269436601</v>
      </c>
      <c r="L853" s="444">
        <f t="shared" ca="1" si="80"/>
        <v>-8415641.7399342209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-8415641.7399342209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-35150.037229994996</v>
      </c>
      <c r="L854" s="444">
        <f t="shared" ca="1" si="80"/>
        <v>-8471158.9724287931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-8471158.9724287931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-35381.359032055712</v>
      </c>
      <c r="L855" s="444">
        <f t="shared" ca="1" si="80"/>
        <v>-8526907.5267254263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-8526907.5267254263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-35613.644674958348</v>
      </c>
      <c r="L856" s="444">
        <f t="shared" ca="1" si="80"/>
        <v>-8582888.3666649628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-8582888.3666649628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-35846.898174706417</v>
      </c>
      <c r="L857" s="444">
        <f t="shared" ca="1" si="80"/>
        <v>-8639102.4601042476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-8639102.4601042476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-36081.123564036774</v>
      </c>
      <c r="L858" s="444">
        <f t="shared" ca="1" si="80"/>
        <v>-8695550.778932862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-8695550.778932862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-36316.324892489334</v>
      </c>
      <c r="L859" s="444">
        <f t="shared" ca="1" si="80"/>
        <v>-8752234.2990899291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-8752234.2990899291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-36552.506226477111</v>
      </c>
      <c r="L860" s="444">
        <f t="shared" ca="1" si="80"/>
        <v>-8809154.0005809832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-8809154.0005809832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-36789.671649356504</v>
      </c>
      <c r="L861" s="444">
        <f t="shared" ca="1" si="80"/>
        <v>-8866310.8674949184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-8866310.8674949184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-37027.825261497899</v>
      </c>
      <c r="L862" s="444">
        <f t="shared" ca="1" si="80"/>
        <v>-8923705.8880209941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-8923705.8880209941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-37266.971180356551</v>
      </c>
      <c r="L863" s="444">
        <f t="shared" ca="1" si="80"/>
        <v>-8981340.054465929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-8981340.054465929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-37507.113540543782</v>
      </c>
      <c r="L864" s="444">
        <f t="shared" ca="1" si="80"/>
        <v>-9039214.3632710502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-9039214.3632710502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-37748.256493898451</v>
      </c>
      <c r="L865" s="444">
        <f t="shared" ca="1" si="80"/>
        <v>-9097329.8150295261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-9097329.8150295261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-37990.404209558765</v>
      </c>
      <c r="L866" s="444">
        <f t="shared" ca="1" si="80"/>
        <v>-9155687.4145036619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-9155687.4145036619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-38233.56087403433</v>
      </c>
      <c r="L867" s="444">
        <f t="shared" ca="1" si="80"/>
        <v>-9214288.1706422735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-9214288.1706422735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-38477.73069127855</v>
      </c>
      <c r="L868" s="444">
        <f t="shared" ca="1" si="80"/>
        <v>-9273133.0965981297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-9273133.0965981297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-38722.917882761278</v>
      </c>
      <c r="L869" s="444">
        <f t="shared" ca="1" si="80"/>
        <v>-9332223.2097454686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-9332223.2097454686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-38969.126687541859</v>
      </c>
      <c r="L870" s="444">
        <f t="shared" ca="1" si="80"/>
        <v>-9391559.531697588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-9391559.531697588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-39216.361362342359</v>
      </c>
      <c r="L871" s="444">
        <f t="shared" ca="1" si="80"/>
        <v>-9451143.0883245077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-9451143.0883245077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-39464.626181621192</v>
      </c>
      <c r="L872" s="444">
        <f t="shared" ca="1" si="80"/>
        <v>-9510974.9097707067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-9510974.9097707067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-39713.92543764702</v>
      </c>
      <c r="L873" s="444">
        <f t="shared" ca="1" si="80"/>
        <v>-9571056.0304729324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-9571056.0304729324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-39964.263440572962</v>
      </c>
      <c r="L874" s="444">
        <f t="shared" ca="1" si="80"/>
        <v>-9631387.4891780838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-9631387.4891780838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-40215.644518511093</v>
      </c>
      <c r="L875" s="444">
        <f t="shared" ca="1" si="80"/>
        <v>-9691970.3289611731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-9691970.3289611731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-40468.073017607298</v>
      </c>
      <c r="L876" s="444">
        <f t="shared" ca="1" si="80"/>
        <v>-9752805.5972433574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-9752805.5972433574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-40721.553302116394</v>
      </c>
      <c r="L877" s="444">
        <f t="shared" ca="1" si="80"/>
        <v>-9813894.345810052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-9813894.345810052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-40976.089754477624</v>
      </c>
      <c r="L878" s="444">
        <f t="shared" ca="1" si="80"/>
        <v>-9875237.630829107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-9875237.630829107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-41231.68677539035</v>
      </c>
      <c r="L879" s="444">
        <f t="shared" ca="1" si="80"/>
        <v>-9936836.5128690749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-9936836.5128690749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-41488.348783890222</v>
      </c>
      <c r="L880" s="444">
        <f t="shared" ca="1" si="80"/>
        <v>-9998692.0569175426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-9998692.0569175426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-41746.0802174255</v>
      </c>
      <c r="L881" s="444">
        <f t="shared" ca="1" si="80"/>
        <v>-10060805.332399545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-10060805.332399545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-42004.885531933847</v>
      </c>
      <c r="L882" s="444">
        <f t="shared" ca="1" si="80"/>
        <v>-10123177.413196057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-10123177.413196057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-42264.769201919313</v>
      </c>
      <c r="L883" s="444">
        <f t="shared" ca="1" si="80"/>
        <v>-10185809.377662554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-10185809.377662554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-42525.735720529716</v>
      </c>
      <c r="L884" s="444">
        <f t="shared" ca="1" si="80"/>
        <v>-10248702.308647662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-10248702.308647662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-42787.789599634336</v>
      </c>
      <c r="L885" s="444">
        <f t="shared" ca="1" si="80"/>
        <v>-10311857.293511875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-10311857.293511875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-43050.935369901883</v>
      </c>
      <c r="L886" s="444">
        <f t="shared" ca="1" si="80"/>
        <v>-10375275.424146354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-10375275.424146354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-43315.177580878881</v>
      </c>
      <c r="L887" s="444">
        <f t="shared" ca="1" si="80"/>
        <v>-10438957.79699181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-10438957.79699181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-43580.520801068284</v>
      </c>
      <c r="L888" s="444">
        <f t="shared" ca="1" si="80"/>
        <v>-10502905.513057455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-10502905.513057455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-43846.969618008472</v>
      </c>
      <c r="L889" s="444">
        <f t="shared" ca="1" si="80"/>
        <v>-10567119.677940041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-10567119.677940041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-44114.528638352574</v>
      </c>
      <c r="L890" s="444">
        <f t="shared" ca="1" si="80"/>
        <v>-10631601.40184297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-10631601.40184297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-44383.202487948118</v>
      </c>
      <c r="L891" s="444">
        <f t="shared" ca="1" si="80"/>
        <v>-10696351.799595496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-10696351.799595496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-44652.995811916975</v>
      </c>
      <c r="L892" s="444">
        <f t="shared" ca="1" si="80"/>
        <v>-10761371.99067199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-10761371.99067199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-44923.9132747357</v>
      </c>
      <c r="L893" s="444">
        <f t="shared" ca="1" si="80"/>
        <v>-10826663.099211304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-10826663.099211304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-45195.959560316172</v>
      </c>
      <c r="L894" s="444">
        <f t="shared" ca="1" si="80"/>
        <v>-10892226.254036197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-10892226.254036197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-45469.13937208656</v>
      </c>
      <c r="L895" s="444">
        <f t="shared" ca="1" si="80"/>
        <v>-10958062.588672861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-10958062.588672861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-45743.457433072661</v>
      </c>
      <c r="L896" s="444">
        <f t="shared" ca="1" si="80"/>
        <v>-11024173.241370512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-11024173.241370512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-46018.918485979542</v>
      </c>
      <c r="L897" s="444">
        <f t="shared" ca="1" si="80"/>
        <v>-11090559.355121069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-11090559.355121069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-46295.527293273524</v>
      </c>
      <c r="L898" s="444">
        <f t="shared" ca="1" si="80"/>
        <v>-11157222.077678921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-11157222.077678921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-46573.288637264573</v>
      </c>
      <c r="L899" s="444">
        <f t="shared" ca="1" si="80"/>
        <v>-11224162.561580762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-11224162.561580762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-46852.207320188914</v>
      </c>
      <c r="L900" s="444">
        <f t="shared" ca="1" si="80"/>
        <v>-11291381.964165529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-11291381.964165529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-47132.288164292113</v>
      </c>
      <c r="L901" s="444">
        <f t="shared" ca="1" si="80"/>
        <v>-11358881.447594399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-11358881.447594399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-47413.536011912402</v>
      </c>
      <c r="L902" s="444">
        <f t="shared" ca="1" si="80"/>
        <v>-11426662.178870888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-11426662.178870888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-47695.955725564439</v>
      </c>
      <c r="L903" s="444">
        <f t="shared" ca="1" si="80"/>
        <v>-11494725.32986103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-11494725.32986103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-47979.552188023365</v>
      </c>
      <c r="L904" s="444">
        <f t="shared" ca="1" si="80"/>
        <v>-11563072.077313632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-11563072.077313632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-48264.330302409209</v>
      </c>
      <c r="L905" s="444">
        <f t="shared" ca="1" si="80"/>
        <v>-11631703.602880619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-11631703.602880619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-48550.294992271658</v>
      </c>
      <c r="L906" s="444">
        <f t="shared" ca="1" si="80"/>
        <v>-11700621.093137469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-11700621.093137469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-48837.451201675198</v>
      </c>
      <c r="L907" s="444">
        <f t="shared" ca="1" si="80"/>
        <v>-11769825.739603722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-11769825.739603722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-49125.803895284582</v>
      </c>
      <c r="L908" s="444">
        <f t="shared" ca="1" si="80"/>
        <v>-11839318.738763586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-11839318.738763586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-49415.358058450678</v>
      </c>
      <c r="L909" s="444">
        <f t="shared" ca="1" si="80"/>
        <v>-11909101.292086614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-11909101.292086614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-49706.118697296632</v>
      </c>
      <c r="L910" s="444">
        <f t="shared" ca="1" si="80"/>
        <v>-11979174.606048489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-11979174.606048489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-49998.090838804448</v>
      </c>
      <c r="L911" s="444">
        <f t="shared" ca="1" si="80"/>
        <v>-12049539.892151872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-12049539.892151872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-50291.279530901869</v>
      </c>
      <c r="L912" s="444">
        <f t="shared" ca="1" si="80"/>
        <v>-12120198.366947351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-12120198.366947351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-50585.689842549706</v>
      </c>
      <c r="L913" s="444">
        <f t="shared" ca="1" si="80"/>
        <v>-12191151.252054479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-12191151.252054479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-50881.326863829403</v>
      </c>
      <c r="L914" s="444">
        <f t="shared" ca="1" si="80"/>
        <v>-12262399.774182886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-12262399.774182886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-51178.195706031096</v>
      </c>
      <c r="L915" s="444">
        <f t="shared" ca="1" si="80"/>
        <v>-12333945.165153494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-12333945.165153494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-51476.301501741968</v>
      </c>
      <c r="L916" s="444">
        <f t="shared" ca="1" si="80"/>
        <v>-12405788.661919814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-12405788.661919814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-51775.649404934964</v>
      </c>
      <c r="L917" s="444">
        <f t="shared" ca="1" si="80"/>
        <v>-12477931.506589327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-12477931.506589327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-52076.244591057934</v>
      </c>
      <c r="L918" s="444">
        <f t="shared" ca="1" si="80"/>
        <v>-12550374.946444962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-12550374.946444962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-52378.092257123084</v>
      </c>
      <c r="L919" s="444">
        <f t="shared" ca="1" si="80"/>
        <v>-12623120.233966663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-12623120.233966663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-52681.19762179684</v>
      </c>
      <c r="L920" s="444">
        <f t="shared" ca="1" si="80"/>
        <v>-12696168.626853038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-12696168.626853038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-52985.56592549006</v>
      </c>
      <c r="L921" s="444">
        <f t="shared" ca="1" si="80"/>
        <v>-12769521.388043106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-12769521.388043106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-53291.202430448677</v>
      </c>
      <c r="L922" s="444">
        <f t="shared" ca="1" si="80"/>
        <v>-12843179.785738133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-12843179.785738133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-53598.112420844627</v>
      </c>
      <c r="L923" s="444">
        <f t="shared" ca="1" si="80"/>
        <v>-12917145.093423555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-12917145.093423555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-53906.301202867216</v>
      </c>
      <c r="L924" s="444">
        <f t="shared" ca="1" si="80"/>
        <v>-12991418.589891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-12991418.589891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-54215.774104814904</v>
      </c>
      <c r="L925" s="444">
        <f t="shared" ca="1" si="80"/>
        <v>-13066001.559260393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-13066001.559260393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-54526.536477187386</v>
      </c>
      <c r="L926" s="444">
        <f t="shared" ca="1" si="80"/>
        <v>-13140895.291002158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-13140895.291002158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-54838.593692778057</v>
      </c>
      <c r="L927" s="444">
        <f t="shared" ca="1" si="80"/>
        <v>-13216101.079959514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-13216101.079959514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-55151.951146767045</v>
      </c>
      <c r="L928" s="444">
        <f t="shared" ca="1" si="80"/>
        <v>-13291620.226370858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-13291620.226370858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-55466.614256814304</v>
      </c>
      <c r="L929" s="444">
        <f t="shared" ca="1" si="80"/>
        <v>-13367454.03589225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-13367454.03589225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-55782.588463153443</v>
      </c>
      <c r="L930" s="444">
        <f t="shared" ca="1" si="80"/>
        <v>-13443603.819619982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-13443603.819619982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-56099.879228685662</v>
      </c>
      <c r="L931" s="444">
        <f t="shared" ca="1" si="80"/>
        <v>-13520070.894113244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-13520070.894113244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-56418.492039074255</v>
      </c>
      <c r="L932" s="444">
        <f t="shared" ca="1" si="80"/>
        <v>-13596856.581416897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-13596856.581416897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-56738.432402839469</v>
      </c>
      <c r="L933" s="444">
        <f t="shared" ca="1" si="80"/>
        <v>-13673962.209084315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-13673962.209084315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-57059.70585145372</v>
      </c>
      <c r="L934" s="444">
        <f t="shared" ca="1" si="80"/>
        <v>-13751389.110200347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-13751389.110200347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-57382.317939437176</v>
      </c>
      <c r="L935" s="444">
        <f t="shared" ca="1" si="80"/>
        <v>-13829138.623404363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-13829138.623404363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-57706.274244453911</v>
      </c>
      <c r="L936" s="444">
        <f t="shared" ca="1" si="80"/>
        <v>-13907212.092913395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-13907212.092913395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-58031.58036740822</v>
      </c>
      <c r="L937" s="444">
        <f t="shared" ca="1" si="80"/>
        <v>-13985610.868545381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-13985610.868545381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-58358.241932541503</v>
      </c>
      <c r="L938" s="444">
        <f t="shared" ca="1" si="80"/>
        <v>-14064336.3057425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-14064336.3057425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-58686.264587529491</v>
      </c>
      <c r="L939" s="444">
        <f t="shared" ca="1" si="80"/>
        <v>-14143389.765594607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-14143389.765594607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-59015.654003579933</v>
      </c>
      <c r="L940" s="444">
        <f t="shared" ca="1" si="80"/>
        <v>-14222772.614862764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-14222772.614862764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-59346.415875530591</v>
      </c>
      <c r="L941" s="444">
        <f t="shared" ca="1" si="80"/>
        <v>-14302486.226002872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-14302486.226002872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-59678.555921947715</v>
      </c>
      <c r="L942" s="444">
        <f t="shared" ca="1" si="80"/>
        <v>-14382531.977189397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-14382531.977189397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-60012.079885224899</v>
      </c>
      <c r="L943" s="444">
        <f t="shared" ca="1" si="80"/>
        <v>-14462911.252339201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-14462911.252339201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-60346.993531682412</v>
      </c>
      <c r="L944" s="444">
        <f t="shared" ca="1" si="80"/>
        <v>-14543625.441135461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-14543625.441135461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-60683.302651666825</v>
      </c>
      <c r="L945" s="444">
        <f t="shared" ca="1" si="80"/>
        <v>-14624675.939051704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-14624675.939051704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-61021.013059651174</v>
      </c>
      <c r="L946" s="444">
        <f t="shared" ca="1" si="80"/>
        <v>-14706064.147375934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-14706064.147375934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-61360.130594335467</v>
      </c>
      <c r="L947" s="444">
        <f t="shared" ca="1" si="80"/>
        <v>-14787791.473234847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-14787791.473234847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-61700.661118747601</v>
      </c>
      <c r="L948" s="444">
        <f t="shared" ca="1" si="80"/>
        <v>-14869859.329618173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-14869859.329618173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-62042.610520344795</v>
      </c>
      <c r="L949" s="444">
        <f t="shared" ca="1" si="80"/>
        <v>-14952269.135403095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-14952269.135403095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-62385.984711115307</v>
      </c>
      <c r="L950" s="444">
        <f t="shared" ca="1" si="80"/>
        <v>-15035022.315378789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-15035022.315378789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-62730.789627680693</v>
      </c>
      <c r="L951" s="444">
        <f t="shared" ca="1" si="80"/>
        <v>-15118120.300271047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-15118120.300271047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-63077.03123139844</v>
      </c>
      <c r="L952" s="444">
        <f t="shared" ca="1" si="80"/>
        <v>-15201564.526767023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-15201564.526767023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-63424.715508465</v>
      </c>
      <c r="L953" s="444">
        <f t="shared" ca="1" si="80"/>
        <v>-15285356.437540065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-15285356.437540065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-63773.848470019337</v>
      </c>
      <c r="L954" s="444">
        <f t="shared" ca="1" si="80"/>
        <v>-15369497.481274663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-15369497.481274663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-64124.436152246824</v>
      </c>
      <c r="L955" s="444">
        <f t="shared" ca="1" si="80"/>
        <v>-15453989.112691488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-15453989.112691488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-64476.484616483605</v>
      </c>
      <c r="L956" s="444">
        <f t="shared" ca="1" si="80"/>
        <v>-15538832.79257255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-15538832.79257255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-64829.999949321369</v>
      </c>
      <c r="L957" s="444">
        <f t="shared" ca="1" si="80"/>
        <v>-15624029.987786449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-15624029.987786449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-65184.988262712614</v>
      </c>
      <c r="L958" s="444">
        <f t="shared" ca="1" si="80"/>
        <v>-15709582.17131374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-15709582.17131374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-65541.455694076329</v>
      </c>
      <c r="L959" s="444">
        <f t="shared" ca="1" si="80"/>
        <v>-15795490.822272394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-15795490.822272394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-65899.408406404051</v>
      </c>
      <c r="L960" s="444">
        <f t="shared" ca="1" si="80"/>
        <v>-15881757.425943376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-15881757.425943376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-66258.85258836647</v>
      </c>
      <c r="L961" s="444">
        <f t="shared" ca="1" si="80"/>
        <v>-15968383.473796321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-15968383.473796321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-66619.794454420407</v>
      </c>
      <c r="L962" s="444">
        <f t="shared" ca="1" si="80"/>
        <v>-16055370.463515319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-16055370.463515319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-66982.240244916233</v>
      </c>
      <c r="L963" s="444">
        <f t="shared" ca="1" si="80"/>
        <v>-16142719.899024813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-16142719.899024813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-67346.196226205779</v>
      </c>
      <c r="L964" s="444">
        <f t="shared" ca="1" si="80"/>
        <v>-16230433.290515596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-16230433.290515596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-67711.668690750725</v>
      </c>
      <c r="L965" s="444">
        <f t="shared" ca="1" si="80"/>
        <v>-16318512.154470924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-16318512.154470924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-68078.663957231256</v>
      </c>
      <c r="L966" s="444">
        <f t="shared" ca="1" si="80"/>
        <v>-16406958.013692733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-16406958.013692733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-68447.188370655465</v>
      </c>
      <c r="L967" s="444">
        <f t="shared" ca="1" si="80"/>
        <v>-16495772.397327967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-16495772.397327967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-68817.248302468943</v>
      </c>
      <c r="L968" s="444">
        <f t="shared" ca="1" si="80"/>
        <v>-16584956.840895014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-16584956.840895014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-69188.850150664963</v>
      </c>
      <c r="L969" s="444">
        <f t="shared" ca="1" si="80"/>
        <v>-16674512.886310257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-16674512.886310257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-69562.000339895138</v>
      </c>
      <c r="L970" s="444">
        <f t="shared" ca="1" si="80"/>
        <v>-16764442.08191473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-16764442.08191473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-69936.705321580448</v>
      </c>
      <c r="L971" s="444">
        <f t="shared" ca="1" si="80"/>
        <v>-16854745.982500888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-16854745.982500888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-70312.971574022769</v>
      </c>
      <c r="L972" s="444">
        <f t="shared" ca="1" si="80"/>
        <v>-16945426.14933949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-16945426.14933949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-70690.80560251695</v>
      </c>
      <c r="L973" s="444">
        <f t="shared" ca="1" si="80"/>
        <v>-17036484.150206584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-17036484.150206584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-71070.213939463181</v>
      </c>
      <c r="L974" s="444">
        <f t="shared" ca="1" si="80"/>
        <v>-17127921.559410624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-17127921.559410624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-71451.203144480009</v>
      </c>
      <c r="L975" s="444">
        <f t="shared" ca="1" si="80"/>
        <v>-17219739.957819682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-17219739.957819682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-71833.779804517748</v>
      </c>
      <c r="L976" s="444">
        <f t="shared" ca="1" si="80"/>
        <v>-17311940.932888776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-17311940.932888776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-72217.950533972311</v>
      </c>
      <c r="L977" s="444">
        <f t="shared" ca="1" si="80"/>
        <v>-17404526.078687325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-17404526.078687325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-72603.721974799599</v>
      </c>
      <c r="L978" s="444">
        <f t="shared" ca="1" si="80"/>
        <v>-17497496.995926704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-17497496.995926704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-72991.100796630344</v>
      </c>
      <c r="L979" s="444">
        <f t="shared" ca="1" si="80"/>
        <v>-17590855.291987911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-17590855.291987911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-73380.093696885364</v>
      </c>
      <c r="L980" s="444">
        <f t="shared" ca="1" si="80"/>
        <v>-17684602.580949374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-17684602.580949374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-73770.707400891464</v>
      </c>
      <c r="L981" s="444">
        <f t="shared" ca="1" si="80"/>
        <v>-17778740.483614843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-17778740.483614843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-74162.948661997594</v>
      </c>
      <c r="L982" s="444">
        <f t="shared" ca="1" si="80"/>
        <v>-17873270.627541419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-17873270.627541419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-74556.824261691654</v>
      </c>
      <c r="L983" s="444">
        <f t="shared" ca="1" si="80"/>
        <v>-17968194.647067688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-17968194.647067688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-74952.341009717769</v>
      </c>
      <c r="L984" s="444">
        <f t="shared" ca="1" si="80"/>
        <v>-18063514.183341984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-18063514.183341984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-75349.505744194001</v>
      </c>
      <c r="L985" s="444">
        <f t="shared" ca="1" si="80"/>
        <v>-18159230.884350754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-18159230.884350754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-75748.32533173055</v>
      </c>
      <c r="L986" s="444">
        <f t="shared" ca="1" si="80"/>
        <v>-18255346.404947061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-18255346.404947061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-76148.806667548488</v>
      </c>
      <c r="L987" s="444">
        <f t="shared" ca="1" si="80"/>
        <v>-18351862.406879187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-18351862.406879187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-76550.956675599024</v>
      </c>
      <c r="L988" s="444">
        <f t="shared" ca="1" si="80"/>
        <v>-18448780.558819365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-18448780.558819365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-76954.78230868309</v>
      </c>
      <c r="L989" s="444">
        <f t="shared" ca="1" si="80"/>
        <v>-18546102.536392625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-18546102.536392625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-77360.290548571676</v>
      </c>
      <c r="L990" s="444">
        <f t="shared" ca="1" si="80"/>
        <v>-18643830.022205774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-18643830.022205774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-77767.48840612646</v>
      </c>
      <c r="L991" s="444">
        <f t="shared" ca="1" si="80"/>
        <v>-18741964.705876477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-18741964.705876477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-78176.382921421056</v>
      </c>
      <c r="L992" s="444">
        <f t="shared" ca="1" si="80"/>
        <v>-18840508.284062475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-18840508.284062475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-78586.981163862714</v>
      </c>
      <c r="L993" s="444">
        <f t="shared" ca="1" si="80"/>
        <v>-18939462.460490916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-18939462.460490916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-78999.290232314554</v>
      </c>
      <c r="L994" s="444">
        <f t="shared" ca="1" si="80"/>
        <v>-19038828.945987809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-19038828.945987809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-79413.31725521828</v>
      </c>
      <c r="L995" s="444">
        <f t="shared" ca="1" si="80"/>
        <v>-19138609.458507605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-19138609.458507605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-79829.069390717428</v>
      </c>
      <c r="L996" s="444">
        <f t="shared" ca="1" si="80"/>
        <v>-19238805.723162901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-19238805.723162901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-80246.553826781164</v>
      </c>
      <c r="L997" s="444">
        <f t="shared" ca="1" si="80"/>
        <v>-19339419.472254261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-19339419.472254261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-80665.777781328492</v>
      </c>
      <c r="L998" s="444">
        <f t="shared" ca="1" si="80"/>
        <v>-19440452.445300169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-19440452.445300169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-81086.748502353119</v>
      </c>
      <c r="L999" s="444">
        <f t="shared" ca="1" si="80"/>
        <v>-19541906.389067098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-19541906.389067098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-81509.473268048649</v>
      </c>
      <c r="L1000" s="444">
        <f t="shared" ca="1" si="80"/>
        <v>-19643783.057599723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-19643783.057599723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-81933.959386934584</v>
      </c>
      <c r="L1001" s="444">
        <f t="shared" ca="1" si="80"/>
        <v>-19746084.212251235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-19746084.212251235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-82360.214197982554</v>
      </c>
      <c r="L1002" s="444">
        <f t="shared" ca="1" si="80"/>
        <v>-19848811.621713795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-19848811.621713795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-82788.245070743214</v>
      </c>
      <c r="L1003" s="444">
        <f t="shared" ca="1" si="80"/>
        <v>-19951967.062049117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-19951967.062049117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-83218.05940547373</v>
      </c>
      <c r="L1004" s="444">
        <f t="shared" ca="1" si="80"/>
        <v>-20055552.316719167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-20055552.316719167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-83649.664633265609</v>
      </c>
      <c r="L1005" s="444">
        <f t="shared" ca="1" si="80"/>
        <v>-20159569.176617011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-20159569.176617011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-84083.068216173284</v>
      </c>
      <c r="L1006" s="444">
        <f t="shared" ca="1" si="80"/>
        <v>-20264019.440097764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-20264019.440097764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-84518.277647343086</v>
      </c>
      <c r="L1007" s="444">
        <f t="shared" ca="1" si="80"/>
        <v>-20368904.913009685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-20368904.913009685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-84955.300451142757</v>
      </c>
      <c r="L1008" s="444">
        <f t="shared" ca="1" si="80"/>
        <v>-20474227.408725407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-20474227.408725407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-85394.144183291603</v>
      </c>
      <c r="L1009" s="444">
        <f t="shared" ca="1" si="80"/>
        <v>-20579988.748173278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-20579988.748173278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-85834.816430991064</v>
      </c>
      <c r="L1010" s="444">
        <f t="shared" ca="1" si="80"/>
        <v>-20686190.759868845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-20686190.759868845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-86277.324813055922</v>
      </c>
      <c r="L1011" s="444">
        <f t="shared" ca="1" si="80"/>
        <v>-20792835.27994648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-20792835.27994648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-86721.676980046075</v>
      </c>
      <c r="L1012" s="444">
        <f t="shared" ca="1" si="80"/>
        <v>-20899924.152191103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-20899924.152191103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-87167.880614398673</v>
      </c>
      <c r="L1013" s="444">
        <f t="shared" ca="1" si="80"/>
        <v>-21007459.22807008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-21007459.22807008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-87615.943430561078</v>
      </c>
      <c r="L1014" s="444">
        <f t="shared" ca="1" si="80"/>
        <v>-21115442.36676522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-21115442.36676522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-88065.873175124158</v>
      </c>
      <c r="L1015" s="444">
        <f t="shared" ca="1" si="80"/>
        <v>-21223875.435204923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-21223875.435204923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-88517.677626956254</v>
      </c>
      <c r="L1016" s="444">
        <f t="shared" ca="1" si="80"/>
        <v>-21332760.308096457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-21332760.308096457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-88971.364597337641</v>
      </c>
      <c r="L1017" s="444">
        <f t="shared" ca="1" si="80"/>
        <v>-21442098.867958374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-21442098.867958374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-89426.941930095636</v>
      </c>
      <c r="L1018" s="444">
        <f t="shared" ca="1" si="80"/>
        <v>-21551893.005153049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-21551893.005153049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-89884.417501740114</v>
      </c>
      <c r="L1019" s="444">
        <f t="shared" ca="1" si="80"/>
        <v>-21662144.617919367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-21662144.617919367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-90343.799221599766</v>
      </c>
      <c r="L1020" s="444">
        <f t="shared" ca="1" si="80"/>
        <v>-21772855.612405546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-21772855.612405546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-90805.095031958845</v>
      </c>
      <c r="L1021" s="444">
        <f t="shared" ca="1" si="80"/>
        <v>-21884027.902702082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-21884027.902702082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-91268.312908194421</v>
      </c>
      <c r="L1022" s="444">
        <f t="shared" ca="1" si="80"/>
        <v>-21995663.410874855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-21995663.410874855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-91733.460858914303</v>
      </c>
      <c r="L1023" s="444">
        <f t="shared" ca="1" si="80"/>
        <v>-22107764.066998348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-22107764.066998348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-92200.546926095529</v>
      </c>
      <c r="L1024" s="444">
        <f t="shared" ca="1" si="80"/>
        <v>-22220331.809189022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-22220331.809189022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-92669.579185223323</v>
      </c>
      <c r="L1025" s="444">
        <f t="shared" ca="1" si="80"/>
        <v>-22333368.583638825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-22333368.583638825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-93140.565745430838</v>
      </c>
      <c r="L1026" s="444">
        <f t="shared" ca="1" si="80"/>
        <v>-22446876.344648834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-22446876.344648834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-93613.514749639216</v>
      </c>
      <c r="L1027" s="444">
        <f t="shared" ca="1" si="80"/>
        <v>-22560857.054663051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-22560857.054663051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-94088.434374698452</v>
      </c>
      <c r="L1028" s="444">
        <f t="shared" ref="L1028:L1282" ca="1" si="104">I1028-J1028+K1028</f>
        <v>-22675312.684302326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-22675312.684302326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-94565.332831528765</v>
      </c>
      <c r="L1029" s="444">
        <f t="shared" ca="1" si="104"/>
        <v>-22790245.212398432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-22790245.212398432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-95044.218365262539</v>
      </c>
      <c r="L1030" s="444">
        <f t="shared" ca="1" si="104"/>
        <v>-22905656.626028273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-22905656.626028273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-95525.099255386885</v>
      </c>
      <c r="L1031" s="444">
        <f t="shared" ca="1" si="104"/>
        <v>-23021548.920548238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-23021548.920548238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-96007.983815886735</v>
      </c>
      <c r="L1032" s="444">
        <f t="shared" ca="1" si="104"/>
        <v>-23137924.099628702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-23137924.099628702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-96492.880395388667</v>
      </c>
      <c r="L1033" s="444">
        <f t="shared" ca="1" si="104"/>
        <v>-23254784.17528867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-23254784.17528867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-96979.797377305193</v>
      </c>
      <c r="L1034" s="444">
        <f t="shared" ca="1" si="104"/>
        <v>-23372131.167930555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-23372131.167930555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-97468.74317997972</v>
      </c>
      <c r="L1035" s="444">
        <f t="shared" ca="1" si="104"/>
        <v>-23489967.106375113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-23489967.106375113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-97959.726256832044</v>
      </c>
      <c r="L1036" s="444">
        <f t="shared" ca="1" si="104"/>
        <v>-23608294.027896523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-23608294.027896523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-98452.755096504581</v>
      </c>
      <c r="L1037" s="444">
        <f t="shared" ca="1" si="104"/>
        <v>-23727113.978257608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-23727113.978257608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-98947.838223009108</v>
      </c>
      <c r="L1038" s="444">
        <f t="shared" ca="1" si="104"/>
        <v>-23846429.011745196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-23846429.011745196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-99444.984195874058</v>
      </c>
      <c r="L1039" s="444">
        <f t="shared" ca="1" si="104"/>
        <v>-23966241.191205647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-23966241.191205647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-99944.201610292599</v>
      </c>
      <c r="L1040" s="444">
        <f t="shared" ca="1" si="104"/>
        <v>-24086552.588080518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-24086552.588080518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-100445.49909727123</v>
      </c>
      <c r="L1041" s="444">
        <f t="shared" ca="1" si="104"/>
        <v>-24207365.282442369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-24207365.282442369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-100948.88532377894</v>
      </c>
      <c r="L1042" s="444">
        <f t="shared" ca="1" si="104"/>
        <v>-24328681.363030724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-24328681.363030724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-101454.36899289709</v>
      </c>
      <c r="L1043" s="444">
        <f t="shared" ca="1" si="104"/>
        <v>-24450502.927288201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-24450502.927288201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-101961.95884396991</v>
      </c>
      <c r="L1044" s="444">
        <f t="shared" ca="1" si="104"/>
        <v>-24572832.081396747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-24572832.081396747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-102471.66365275552</v>
      </c>
      <c r="L1045" s="444">
        <f t="shared" ca="1" si="104"/>
        <v>-24695670.940314081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-24695670.940314081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-102983.49223157774</v>
      </c>
      <c r="L1046" s="444">
        <f t="shared" ca="1" si="104"/>
        <v>-24819021.627810236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-24819021.627810236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-103497.4534294784</v>
      </c>
      <c r="L1047" s="444">
        <f t="shared" ca="1" si="104"/>
        <v>-24942886.276504293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-24942886.276504293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-104013.5561323703</v>
      </c>
      <c r="L1048" s="444">
        <f t="shared" ca="1" si="104"/>
        <v>-25067267.02790124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-25067267.02790124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-104531.80926319091</v>
      </c>
      <c r="L1049" s="444">
        <f t="shared" ca="1" si="104"/>
        <v>-25192166.03242901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-25192166.03242901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-105052.22178205661</v>
      </c>
      <c r="L1050" s="444">
        <f t="shared" ca="1" si="104"/>
        <v>-25317585.449475646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-25317585.449475646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-105574.80268641759</v>
      </c>
      <c r="L1051" s="444">
        <f t="shared" ca="1" si="104"/>
        <v>-25443527.447426643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-25443527.447426643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-106099.56101121342</v>
      </c>
      <c r="L1052" s="444">
        <f t="shared" ca="1" si="104"/>
        <v>-25569994.203702435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-25569994.203702435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-106626.50582902922</v>
      </c>
      <c r="L1053" s="444">
        <f t="shared" ca="1" si="104"/>
        <v>-25696987.904796042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-25696987.904796042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-107155.64625025258</v>
      </c>
      <c r="L1054" s="444">
        <f t="shared" ca="1" si="104"/>
        <v>-25824510.746310871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-25824510.746310871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-107686.99142323104</v>
      </c>
      <c r="L1055" s="444">
        <f t="shared" ca="1" si="104"/>
        <v>-25952564.93299868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-25952564.93299868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-108220.55053443024</v>
      </c>
      <c r="L1056" s="444">
        <f t="shared" ca="1" si="104"/>
        <v>-26081152.678797688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-26081152.678797688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-108756.33280859278</v>
      </c>
      <c r="L1057" s="444">
        <f t="shared" ca="1" si="104"/>
        <v>-26210276.206870858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-26210276.206870858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-109294.34750889764</v>
      </c>
      <c r="L1058" s="444">
        <f t="shared" ca="1" si="104"/>
        <v>-26339937.749644332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-26339937.749644332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-109834.60393712045</v>
      </c>
      <c r="L1059" s="444">
        <f t="shared" ca="1" si="104"/>
        <v>-26470139.548846029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-26470139.548846029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-110377.1114337942</v>
      </c>
      <c r="L1060" s="444">
        <f t="shared" ca="1" si="104"/>
        <v>-26600883.855544399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-26600883.855544399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-110921.87937837074</v>
      </c>
      <c r="L1061" s="444">
        <f t="shared" ca="1" si="104"/>
        <v>-26732172.930187348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-26732172.930187348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-111468.91718938302</v>
      </c>
      <c r="L1062" s="444">
        <f t="shared" ca="1" si="104"/>
        <v>-26864009.042641308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-26864009.042641308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-112018.23432460785</v>
      </c>
      <c r="L1063" s="444">
        <f t="shared" ca="1" si="104"/>
        <v>-26996394.472230494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-26996394.472230494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-112569.84028122947</v>
      </c>
      <c r="L1064" s="444">
        <f t="shared" ca="1" si="104"/>
        <v>-27129331.507776301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-27129331.507776301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-113123.74459600366</v>
      </c>
      <c r="L1065" s="444">
        <f t="shared" ca="1" si="104"/>
        <v>-27262822.447636884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-27262822.447636884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-113679.95684542276</v>
      </c>
      <c r="L1066" s="444">
        <f t="shared" ca="1" si="104"/>
        <v>-27396869.599746883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-27396869.599746883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-114238.48664588109</v>
      </c>
      <c r="L1067" s="444">
        <f t="shared" ca="1" si="104"/>
        <v>-27531475.281657342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-27531475.281657342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-114799.34365384134</v>
      </c>
      <c r="L1068" s="444">
        <f t="shared" ca="1" si="104"/>
        <v>-27666641.820575763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-27666641.820575763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-115362.53756600141</v>
      </c>
      <c r="L1069" s="444">
        <f t="shared" ca="1" si="104"/>
        <v>-27802371.553406343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-27802371.553406343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-115928.07811946215</v>
      </c>
      <c r="L1070" s="444">
        <f t="shared" ca="1" si="104"/>
        <v>-27938666.826790381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-27938666.826790381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-116495.97509189566</v>
      </c>
      <c r="L1071" s="444">
        <f t="shared" ca="1" si="104"/>
        <v>-28075529.997146856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-28075529.997146856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-117066.2383017143</v>
      </c>
      <c r="L1072" s="444">
        <f t="shared" ca="1" si="104"/>
        <v>-28212963.430713147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-28212963.430713147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-117638.87760824052</v>
      </c>
      <c r="L1073" s="444">
        <f t="shared" ca="1" si="104"/>
        <v>-28350969.503585964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-28350969.503585964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-118213.90291187726</v>
      </c>
      <c r="L1074" s="444">
        <f t="shared" ca="1" si="104"/>
        <v>-28489550.601762421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-28489550.601762421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-118791.32415427915</v>
      </c>
      <c r="L1075" s="444">
        <f t="shared" ca="1" si="104"/>
        <v>-28628709.121181279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-28628709.121181279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-119371.15131852443</v>
      </c>
      <c r="L1076" s="444">
        <f t="shared" ca="1" si="104"/>
        <v>-28768447.467764381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-28768447.467764381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-119953.39442928731</v>
      </c>
      <c r="L1077" s="444">
        <f t="shared" ca="1" si="104"/>
        <v>-28908768.057458248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-28908768.057458248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-120538.06355301177</v>
      </c>
      <c r="L1078" s="444">
        <f t="shared" ca="1" si="104"/>
        <v>-29049673.316275839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-29049673.316275839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-121125.16879808507</v>
      </c>
      <c r="L1079" s="444">
        <f t="shared" ca="1" si="104"/>
        <v>-29191165.680338502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-29191165.680338502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-121714.72031501285</v>
      </c>
      <c r="L1080" s="444">
        <f t="shared" ca="1" si="104"/>
        <v>-29333247.595918093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-29333247.595918093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-122306.72829659446</v>
      </c>
      <c r="L1081" s="444">
        <f t="shared" ca="1" si="104"/>
        <v>-29475921.519479264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-29475921.519479264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-122901.20297809935</v>
      </c>
      <c r="L1082" s="444">
        <f t="shared" ca="1" si="104"/>
        <v>-29619189.917721942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-29619189.917721942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-123498.15463744382</v>
      </c>
      <c r="L1083" s="444">
        <f t="shared" ca="1" si="104"/>
        <v>-29763055.267623965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-29763055.267623965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-124097.59359536892</v>
      </c>
      <c r="L1084" s="444">
        <f t="shared" ca="1" si="104"/>
        <v>-29907520.056483913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-29907520.056483913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-124699.5302156187</v>
      </c>
      <c r="L1085" s="444">
        <f t="shared" ca="1" si="104"/>
        <v>-30052586.781964108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-30052586.781964108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-125303.97490511952</v>
      </c>
      <c r="L1086" s="444">
        <f t="shared" ca="1" si="104"/>
        <v>-30198257.952133805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-30198257.952133805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-125910.93811415993</v>
      </c>
      <c r="L1087" s="444">
        <f t="shared" ca="1" si="104"/>
        <v>-30344536.085512541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-30344536.085512541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-126520.43033657133</v>
      </c>
      <c r="L1088" s="444">
        <f t="shared" ca="1" si="104"/>
        <v>-30491423.711113691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-30491423.711113691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-127132.46210990945</v>
      </c>
      <c r="L1089" s="444">
        <f t="shared" ca="1" si="104"/>
        <v>-30638923.368488178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-30638923.368488178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-127747.04401563648</v>
      </c>
      <c r="L1090" s="444">
        <f t="shared" ca="1" si="104"/>
        <v>-30787037.60776839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-30787037.60776839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-128364.18667930401</v>
      </c>
      <c r="L1091" s="444">
        <f t="shared" ca="1" si="104"/>
        <v>-30935768.989712272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-30935768.989712272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-128983.90077073686</v>
      </c>
      <c r="L1092" s="444">
        <f t="shared" ca="1" si="104"/>
        <v>-31085120.085747585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-31085120.085747585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-129606.19700421732</v>
      </c>
      <c r="L1093" s="444">
        <f t="shared" ca="1" si="104"/>
        <v>-31235093.47801638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-31235093.47801638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-130231.08613867065</v>
      </c>
      <c r="L1094" s="444">
        <f t="shared" ca="1" si="104"/>
        <v>-31385691.759419627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-31385691.759419627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-130858.57897785085</v>
      </c>
      <c r="L1095" s="444">
        <f t="shared" ca="1" si="104"/>
        <v>-31536917.533662055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-31536917.533662055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-131488.68637052766</v>
      </c>
      <c r="L1096" s="444">
        <f t="shared" ca="1" si="104"/>
        <v>-31688773.415297162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-31688773.415297162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-132121.41921067392</v>
      </c>
      <c r="L1097" s="444">
        <f t="shared" ca="1" si="104"/>
        <v>-31841262.029772412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-31841262.029772412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-132756.78843765412</v>
      </c>
      <c r="L1098" s="444">
        <f t="shared" ca="1" si="104"/>
        <v>-31994386.013474643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-31994386.013474643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-133394.8050364134</v>
      </c>
      <c r="L1099" s="444">
        <f t="shared" ca="1" si="104"/>
        <v>-32148148.013775636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-32148148.013775636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-134035.48003766753</v>
      </c>
      <c r="L1100" s="444">
        <f t="shared" ca="1" si="104"/>
        <v>-32302550.68907788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-32302550.68907788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-134678.82451809358</v>
      </c>
      <c r="L1101" s="444">
        <f t="shared" ca="1" si="104"/>
        <v>-32457596.70886055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-32457596.70886055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-135324.84960052135</v>
      </c>
      <c r="L1102" s="444">
        <f t="shared" ca="1" si="104"/>
        <v>-32613288.753725648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-32613288.753725648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-135973.56645412595</v>
      </c>
      <c r="L1103" s="444">
        <f t="shared" ca="1" si="104"/>
        <v>-32769629.515444353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-32769629.515444353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-136624.98629462055</v>
      </c>
      <c r="L1104" s="444">
        <f t="shared" ca="1" si="104"/>
        <v>-32926621.697003551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-32926621.697003551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-137279.12038445054</v>
      </c>
      <c r="L1105" s="444">
        <f t="shared" ca="1" si="104"/>
        <v>-33084268.01265258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-33084268.01265258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-137935.98003298815</v>
      </c>
      <c r="L1106" s="444">
        <f t="shared" ca="1" si="104"/>
        <v>-33242571.187950145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-33242571.187950145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-138595.576596728</v>
      </c>
      <c r="L1107" s="444">
        <f t="shared" ca="1" si="104"/>
        <v>-33401533.959811453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-33401533.959811453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-139257.92147948346</v>
      </c>
      <c r="L1108" s="444">
        <f t="shared" ca="1" si="104"/>
        <v>-33561159.076555513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-33561159.076555513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-139923.02613258371</v>
      </c>
      <c r="L1109" s="444">
        <f t="shared" ca="1" si="104"/>
        <v>-33721449.297952674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-33721449.297952674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-140590.90205507187</v>
      </c>
      <c r="L1110" s="444">
        <f t="shared" ca="1" si="104"/>
        <v>-33882407.395272322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-33882407.395272322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-141261.56079390374</v>
      </c>
      <c r="L1111" s="444">
        <f t="shared" ca="1" si="104"/>
        <v>-34044036.151330806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-34044036.151330806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-141935.01394414745</v>
      </c>
      <c r="L1112" s="444">
        <f t="shared" ca="1" si="104"/>
        <v>-34206338.360539533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-34206338.360539533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-142611.27314918381</v>
      </c>
      <c r="L1113" s="444">
        <f t="shared" ca="1" si="104"/>
        <v>-34369316.828953296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-34369316.828953296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-143290.35010090782</v>
      </c>
      <c r="L1114" s="444">
        <f t="shared" ca="1" si="104"/>
        <v>-34532974.374318779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-34532974.374318779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-143972.25653993065</v>
      </c>
      <c r="L1115" s="444">
        <f t="shared" ca="1" si="104"/>
        <v>-34697313.82612329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-34697313.82612329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-144657.00425578278</v>
      </c>
      <c r="L1116" s="444">
        <f t="shared" ca="1" si="104"/>
        <v>-34862338.025643647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-34862338.025643647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-145344.60508711761</v>
      </c>
      <c r="L1117" s="444">
        <f t="shared" ca="1" si="104"/>
        <v>-35028049.825995341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-35028049.825995341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-146035.07092191634</v>
      </c>
      <c r="L1118" s="444">
        <f t="shared" ca="1" si="104"/>
        <v>-35194452.092181832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-35194452.092181832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-146728.41369769338</v>
      </c>
      <c r="L1119" s="444">
        <f t="shared" ca="1" si="104"/>
        <v>-35361547.701144099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-35361547.701144099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-147424.64540170282</v>
      </c>
      <c r="L1120" s="444">
        <f t="shared" ca="1" si="104"/>
        <v>-35529339.541810378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-35529339.541810378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-148123.77807114564</v>
      </c>
      <c r="L1121" s="444">
        <f t="shared" ca="1" si="104"/>
        <v>-35697830.515146099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-35697830.515146099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-148825.82379337781</v>
      </c>
      <c r="L1122" s="444">
        <f t="shared" ca="1" si="104"/>
        <v>-35867023.534204058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-35867023.534204058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-149530.79470611931</v>
      </c>
      <c r="L1123" s="444">
        <f t="shared" ca="1" si="104"/>
        <v>-36036921.524174757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-36036921.524174757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-150238.7029976639</v>
      </c>
      <c r="L1124" s="444">
        <f t="shared" ca="1" si="104"/>
        <v>-36207527.422436997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-36207527.422436997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-150949.56090708991</v>
      </c>
      <c r="L1125" s="444">
        <f t="shared" ca="1" si="104"/>
        <v>-36378844.178608663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-36378844.178608663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-151663.38072447185</v>
      </c>
      <c r="L1126" s="444">
        <f t="shared" ca="1" si="104"/>
        <v>-36550874.754597716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-36550874.754597716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-152380.1747910929</v>
      </c>
      <c r="L1127" s="444">
        <f t="shared" ca="1" si="104"/>
        <v>-36723622.124653384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-36723622.124653384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-153099.95549965819</v>
      </c>
      <c r="L1128" s="444">
        <f t="shared" ca="1" si="104"/>
        <v>-36897089.275417618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-36897089.275417618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-153822.73529450916</v>
      </c>
      <c r="L1129" s="444">
        <f t="shared" ca="1" si="104"/>
        <v>-37071279.205976702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-37071279.205976702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-154548.52667183866</v>
      </c>
      <c r="L1130" s="444">
        <f t="shared" ca="1" si="104"/>
        <v>-37246194.927913122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-37246194.927913122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-155277.34217990708</v>
      </c>
      <c r="L1131" s="444">
        <f t="shared" ca="1" si="104"/>
        <v>-37421839.465357609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-37421839.465357609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-156009.19441925912</v>
      </c>
      <c r="L1132" s="444">
        <f t="shared" ca="1" si="104"/>
        <v>-37598215.855041444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-37598215.855041444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-156744.09604294176</v>
      </c>
      <c r="L1133" s="444">
        <f t="shared" ca="1" si="104"/>
        <v>-37775327.146348961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-37775327.146348961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-157482.05975672309</v>
      </c>
      <c r="L1134" s="444">
        <f t="shared" ca="1" si="104"/>
        <v>-37953176.401370265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-37953176.401370265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-158223.09831931183</v>
      </c>
      <c r="L1135" s="444">
        <f t="shared" ca="1" si="104"/>
        <v>-38131766.694954157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-38131766.694954157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-158967.22454257807</v>
      </c>
      <c r="L1136" s="444">
        <f t="shared" ca="1" si="104"/>
        <v>-38311101.114761315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-38311101.114761315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-159714.45129177455</v>
      </c>
      <c r="L1137" s="444">
        <f t="shared" ca="1" si="104"/>
        <v>-38491182.76131767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-38491182.76131767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-160464.79148575937</v>
      </c>
      <c r="L1138" s="444">
        <f t="shared" ca="1" si="104"/>
        <v>-38672014.748068005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-38672014.748068005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-161218.25809721911</v>
      </c>
      <c r="L1139" s="444">
        <f t="shared" ca="1" si="104"/>
        <v>-38853600.201429799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-38853600.201429799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-161974.86415289325</v>
      </c>
      <c r="L1140" s="444">
        <f t="shared" ca="1" si="104"/>
        <v>-39035942.26084727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-39035942.26084727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-162734.62273379936</v>
      </c>
      <c r="L1141" s="444">
        <f t="shared" ca="1" si="104"/>
        <v>-39219044.07884565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-39219044.07884565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-163497.54697545929</v>
      </c>
      <c r="L1142" s="444">
        <f t="shared" ca="1" si="104"/>
        <v>-39402908.821085684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-39402908.821085684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-164263.65006812609</v>
      </c>
      <c r="L1143" s="444">
        <f t="shared" ca="1" si="104"/>
        <v>-39587539.666418388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-39587539.666418388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-165032.94525701235</v>
      </c>
      <c r="L1144" s="444">
        <f t="shared" ca="1" si="104"/>
        <v>-39772939.806939982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-39772939.806939982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-165805.445842519</v>
      </c>
      <c r="L1145" s="444">
        <f t="shared" ca="1" si="104"/>
        <v>-39959112.448047079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-39959112.448047079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-166581.16518046524</v>
      </c>
      <c r="L1146" s="444">
        <f t="shared" ca="1" si="104"/>
        <v>-40146060.808492124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-40146060.808492124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-167360.11668231958</v>
      </c>
      <c r="L1147" s="444">
        <f t="shared" ca="1" si="104"/>
        <v>-40333788.120439023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-40333788.120439023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-168142.31381543167</v>
      </c>
      <c r="L1148" s="444">
        <f t="shared" ca="1" si="104"/>
        <v>-40522297.62951903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-40522297.62951903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-168927.77010326504</v>
      </c>
      <c r="L1149" s="444">
        <f t="shared" ca="1" si="104"/>
        <v>-40711592.594886877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-40711592.594886877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-169716.49912563106</v>
      </c>
      <c r="L1150" s="444">
        <f t="shared" ca="1" si="104"/>
        <v>-40901676.289277084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-40901676.289277084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-170508.51451892359</v>
      </c>
      <c r="L1151" s="444">
        <f t="shared" ca="1" si="104"/>
        <v>-41092551.999060586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-41092551.999060586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-171303.82997635484</v>
      </c>
      <c r="L1152" s="444">
        <f t="shared" ca="1" si="104"/>
        <v>-41284223.024301521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-41284223.024301521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-172102.45924819208</v>
      </c>
      <c r="L1153" s="444">
        <f t="shared" ca="1" si="104"/>
        <v>-41476692.678814292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-41476692.678814292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-172904.41614199529</v>
      </c>
      <c r="L1154" s="444">
        <f t="shared" ca="1" si="104"/>
        <v>-41669964.290220864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-41669964.290220864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-173709.714522856</v>
      </c>
      <c r="L1155" s="444">
        <f t="shared" ca="1" si="104"/>
        <v>-41864041.200008295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-41864041.200008295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-174518.36831363698</v>
      </c>
      <c r="L1156" s="444">
        <f t="shared" ca="1" si="104"/>
        <v>-42058926.763586514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-42058926.763586514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-175330.39149521288</v>
      </c>
      <c r="L1157" s="444">
        <f t="shared" ca="1" si="104"/>
        <v>-42254624.350346304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-42254624.350346304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-176145.798106712</v>
      </c>
      <c r="L1158" s="444">
        <f t="shared" ca="1" si="104"/>
        <v>-42451137.343717597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-42451137.343717597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-176964.60224575907</v>
      </c>
      <c r="L1159" s="444">
        <f t="shared" ca="1" si="104"/>
        <v>-42648469.141227931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-42648469.141227931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-177786.81806871877</v>
      </c>
      <c r="L1160" s="444">
        <f t="shared" ca="1" si="104"/>
        <v>-42846623.154561229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-42846623.154561229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-178612.45979094086</v>
      </c>
      <c r="L1161" s="444">
        <f t="shared" ca="1" si="104"/>
        <v>-43045602.809616745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-43045602.809616745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-179441.54168700552</v>
      </c>
      <c r="L1162" s="444">
        <f t="shared" ca="1" si="104"/>
        <v>-43245411.546568327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-43245411.546568327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-180274.07809097043</v>
      </c>
      <c r="L1163" s="444">
        <f t="shared" ca="1" si="104"/>
        <v>-43446052.819923878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-43446052.819923878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-181110.08339661857</v>
      </c>
      <c r="L1164" s="444">
        <f t="shared" ca="1" si="104"/>
        <v>-43647530.098585077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-43647530.098585077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-181949.57205770689</v>
      </c>
      <c r="L1165" s="444">
        <f t="shared" ca="1" si="104"/>
        <v>-43849846.865907364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-43849846.865907364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-182792.55858821643</v>
      </c>
      <c r="L1166" s="444">
        <f t="shared" ca="1" si="104"/>
        <v>-44053006.619760156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-44053006.619760156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-183639.05756260306</v>
      </c>
      <c r="L1167" s="444">
        <f t="shared" ca="1" si="104"/>
        <v>-44257012.872587338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-44257012.872587338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-184489.08361604964</v>
      </c>
      <c r="L1168" s="444">
        <f t="shared" ca="1" si="104"/>
        <v>-44461869.151467964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-44461869.151467964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-185257.78813111651</v>
      </c>
      <c r="L1169" s="444">
        <f t="shared" ca="1" si="104"/>
        <v>-44647126.939599082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-44647126.939599082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-186029.69558166285</v>
      </c>
      <c r="L1170" s="444">
        <f t="shared" ca="1" si="104"/>
        <v>-44833156.635180742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-44833156.635180742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-186804.8193132531</v>
      </c>
      <c r="L1171" s="444">
        <f t="shared" ca="1" si="104"/>
        <v>-45019961.454493992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-45019961.454493992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-187583.17272705829</v>
      </c>
      <c r="L1172" s="444">
        <f t="shared" ca="1" si="104"/>
        <v>-45207544.627221048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-45207544.627221048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-188364.7692800877</v>
      </c>
      <c r="L1173" s="444">
        <f t="shared" ca="1" si="104"/>
        <v>-45395909.396501139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-45395909.396501139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-189149.62248542142</v>
      </c>
      <c r="L1174" s="444">
        <f t="shared" ca="1" si="104"/>
        <v>-45585059.01898656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-45585059.01898656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-189937.74591244399</v>
      </c>
      <c r="L1175" s="444">
        <f t="shared" ca="1" si="104"/>
        <v>-45774996.764899008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-45774996.764899008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-190729.15318707921</v>
      </c>
      <c r="L1176" s="444">
        <f t="shared" ca="1" si="104"/>
        <v>-45965725.918086089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-45965725.918086089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-191523.85799202538</v>
      </c>
      <c r="L1177" s="444">
        <f t="shared" ca="1" si="104"/>
        <v>-46157249.776078112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-46157249.776078112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-192321.87406699214</v>
      </c>
      <c r="L1178" s="444">
        <f t="shared" ca="1" si="104"/>
        <v>-46349571.650145106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-46349571.650145106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-193123.21520893794</v>
      </c>
      <c r="L1179" s="444">
        <f t="shared" ca="1" si="104"/>
        <v>-46542694.865354046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-46542694.865354046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-193927.89527230852</v>
      </c>
      <c r="L1180" s="444">
        <f t="shared" ca="1" si="104"/>
        <v>-46736622.760626353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-46736622.760626353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-194735.92816927648</v>
      </c>
      <c r="L1181" s="444">
        <f t="shared" ca="1" si="104"/>
        <v>-46931358.688795626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-46931358.688795626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-195547.32786998176</v>
      </c>
      <c r="L1182" s="444">
        <f t="shared" ca="1" si="104"/>
        <v>-47126906.016665608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-47126906.016665608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-196362.10840277336</v>
      </c>
      <c r="L1183" s="444">
        <f t="shared" ca="1" si="104"/>
        <v>-47323268.125068381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-47323268.125068381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-197180.28385445158</v>
      </c>
      <c r="L1184" s="444">
        <f t="shared" ca="1" si="104"/>
        <v>-47520448.408922836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-47520448.408922836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-198001.8683705118</v>
      </c>
      <c r="L1185" s="444">
        <f t="shared" ca="1" si="104"/>
        <v>-47718450.277293347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-47718450.277293347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-198826.87615538895</v>
      </c>
      <c r="L1186" s="444">
        <f t="shared" ca="1" si="104"/>
        <v>-47917277.153448738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-47917277.153448738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-199655.32147270307</v>
      </c>
      <c r="L1187" s="444">
        <f t="shared" ca="1" si="104"/>
        <v>-48116932.474921443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-48116932.474921443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-200487.21864550601</v>
      </c>
      <c r="L1188" s="444">
        <f t="shared" ca="1" si="104"/>
        <v>-48317419.693566948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-48317419.693566948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-201322.58205652895</v>
      </c>
      <c r="L1189" s="444">
        <f t="shared" ca="1" si="104"/>
        <v>-48518742.275623478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-48518742.275623478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-202161.42614843114</v>
      </c>
      <c r="L1190" s="444">
        <f t="shared" ca="1" si="104"/>
        <v>-48720903.701771908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-48720903.701771908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-203003.7654240496</v>
      </c>
      <c r="L1191" s="444">
        <f t="shared" ca="1" si="104"/>
        <v>-48923907.467195958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-48923907.467195958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-203849.61444664982</v>
      </c>
      <c r="L1192" s="444">
        <f t="shared" ca="1" si="104"/>
        <v>-49127757.081642605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-49127757.081642605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-204698.98784017752</v>
      </c>
      <c r="L1193" s="444">
        <f t="shared" ca="1" si="104"/>
        <v>-49332456.069482781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-49332456.069482781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-205551.9002895116</v>
      </c>
      <c r="L1194" s="444">
        <f t="shared" ca="1" si="104"/>
        <v>-49538007.969772294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-49538007.969772294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-206408.36654071789</v>
      </c>
      <c r="L1195" s="444">
        <f t="shared" ca="1" si="104"/>
        <v>-49744416.336313009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-49744416.336313009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-207268.4014013042</v>
      </c>
      <c r="L1196" s="444">
        <f t="shared" ca="1" si="104"/>
        <v>-49951684.737714313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-49951684.737714313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-208132.0197404763</v>
      </c>
      <c r="L1197" s="444">
        <f t="shared" ca="1" si="104"/>
        <v>-50159816.75745479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-50159816.75745479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-208999.23648939497</v>
      </c>
      <c r="L1198" s="444">
        <f t="shared" ca="1" si="104"/>
        <v>-50368815.993944183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-50368815.993944183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-209870.0666414341</v>
      </c>
      <c r="L1199" s="444">
        <f t="shared" ca="1" si="104"/>
        <v>-50578686.060585618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-50578686.060585618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-210744.52525244007</v>
      </c>
      <c r="L1200" s="444">
        <f t="shared" ca="1" si="104"/>
        <v>-50789430.585838057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-50789430.585838057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-211622.6274409919</v>
      </c>
      <c r="L1201" s="444">
        <f t="shared" ca="1" si="104"/>
        <v>-51001053.213279046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-51001053.213279046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-212504.38838866269</v>
      </c>
      <c r="L1202" s="444">
        <f t="shared" ca="1" si="104"/>
        <v>-51213557.60166771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-51213557.60166771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-213389.82334028211</v>
      </c>
      <c r="L1203" s="444">
        <f t="shared" ca="1" si="104"/>
        <v>-51426947.425007991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-51426947.425007991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-214278.94760419996</v>
      </c>
      <c r="L1204" s="444">
        <f t="shared" ca="1" si="104"/>
        <v>-51641226.372612193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-51641226.372612193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-215171.77655255081</v>
      </c>
      <c r="L1205" s="444">
        <f t="shared" ca="1" si="104"/>
        <v>-51856398.149164744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-51856398.149164744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-216068.32562151976</v>
      </c>
      <c r="L1206" s="444">
        <f t="shared" ca="1" si="104"/>
        <v>-52072466.474786267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-52072466.474786267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-216968.61031160943</v>
      </c>
      <c r="L1207" s="444">
        <f t="shared" ca="1" si="104"/>
        <v>-52289435.085097879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-52289435.085097879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-217872.64618790787</v>
      </c>
      <c r="L1208" s="444">
        <f t="shared" ca="1" si="104"/>
        <v>-52507307.731285788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-52507307.731285788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-218780.44888035741</v>
      </c>
      <c r="L1209" s="444">
        <f t="shared" ca="1" si="104"/>
        <v>-52726088.180166148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-52726088.180166148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-219692.03408402557</v>
      </c>
      <c r="L1210" s="444">
        <f t="shared" ca="1" si="104"/>
        <v>-52945780.21425017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-52945780.21425017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-220607.41755937572</v>
      </c>
      <c r="L1211" s="444">
        <f t="shared" ca="1" si="104"/>
        <v>-53166387.631809548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-53166387.631809548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-221526.61513253977</v>
      </c>
      <c r="L1212" s="444">
        <f t="shared" ca="1" si="104"/>
        <v>-53387914.246942088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-53387914.246942088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-222449.64269559202</v>
      </c>
      <c r="L1213" s="444">
        <f t="shared" ca="1" si="104"/>
        <v>-53610363.889637679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-53610363.889637679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-223376.51620682367</v>
      </c>
      <c r="L1214" s="444">
        <f t="shared" ca="1" si="104"/>
        <v>-53833740.405844502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-53833740.405844502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-224307.25169101876</v>
      </c>
      <c r="L1215" s="444">
        <f t="shared" ca="1" si="104"/>
        <v>-54058047.657535523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-54058047.657535523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-225241.86523973136</v>
      </c>
      <c r="L1216" s="444">
        <f t="shared" ca="1" si="104"/>
        <v>-54283289.522775255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-54283289.522775255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-226180.37301156356</v>
      </c>
      <c r="L1217" s="444">
        <f t="shared" ca="1" si="104"/>
        <v>-54509469.895786822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-54509469.895786822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-227122.79123244507</v>
      </c>
      <c r="L1218" s="444">
        <f t="shared" ca="1" si="104"/>
        <v>-54736592.687019266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-54736592.687019266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-228069.1361959136</v>
      </c>
      <c r="L1219" s="444">
        <f t="shared" ca="1" si="104"/>
        <v>-54964661.823215179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-54964661.823215179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-229019.42426339656</v>
      </c>
      <c r="L1220" s="444">
        <f t="shared" ca="1" si="104"/>
        <v>-55193681.247478575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-55193681.247478575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-229973.67186449407</v>
      </c>
      <c r="L1221" s="444">
        <f t="shared" ca="1" si="104"/>
        <v>-55423654.919343069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-55423654.919343069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-230931.8954972628</v>
      </c>
      <c r="L1222" s="444">
        <f t="shared" ca="1" si="104"/>
        <v>-55654586.814840332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-55654586.814840332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-231894.11172850139</v>
      </c>
      <c r="L1223" s="444">
        <f t="shared" ca="1" si="104"/>
        <v>-55886480.926568836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-55886480.926568836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-232860.33719403681</v>
      </c>
      <c r="L1224" s="444">
        <f t="shared" ca="1" si="104"/>
        <v>-56119341.263762876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-56119341.263762876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-233830.58859901197</v>
      </c>
      <c r="L1225" s="444">
        <f t="shared" ca="1" si="104"/>
        <v>-56353171.852361888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-56353171.852361888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-234804.88271817449</v>
      </c>
      <c r="L1226" s="444">
        <f t="shared" ca="1" si="104"/>
        <v>-56587976.735080063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-56587976.735080063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-235783.23639616693</v>
      </c>
      <c r="L1227" s="444">
        <f t="shared" ca="1" si="104"/>
        <v>-56823759.971476227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-56823759.971476227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-236765.66654781761</v>
      </c>
      <c r="L1228" s="444">
        <f t="shared" ca="1" si="104"/>
        <v>-57060525.638024047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-57060525.638024047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-237752.19015843354</v>
      </c>
      <c r="L1229" s="444">
        <f t="shared" ca="1" si="104"/>
        <v>-57298277.828182481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-57298277.828182481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-238742.82428409366</v>
      </c>
      <c r="L1230" s="444">
        <f t="shared" ca="1" si="104"/>
        <v>-57537020.652466573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-57537020.652466573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-239737.58605194406</v>
      </c>
      <c r="L1231" s="444">
        <f t="shared" ca="1" si="104"/>
        <v>-57776758.238518514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-57776758.238518514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-240736.49266049379</v>
      </c>
      <c r="L1232" s="444">
        <f t="shared" ca="1" si="104"/>
        <v>-58017494.731179006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-58017494.731179006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-241739.56137991251</v>
      </c>
      <c r="L1233" s="444">
        <f t="shared" ca="1" si="104"/>
        <v>-58259234.292558916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-58259234.292558916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-242746.80955232881</v>
      </c>
      <c r="L1234" s="444">
        <f t="shared" ca="1" si="104"/>
        <v>-58501981.102111243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-58501981.102111243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-243758.25459213014</v>
      </c>
      <c r="L1235" s="444">
        <f t="shared" ca="1" si="104"/>
        <v>-58745739.356703371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-58745739.356703371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-244773.91398626403</v>
      </c>
      <c r="L1236" s="444">
        <f t="shared" ca="1" si="104"/>
        <v>-58990513.270689636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-58990513.270689636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-245793.80529454016</v>
      </c>
      <c r="L1237" s="444">
        <f t="shared" ca="1" si="104"/>
        <v>-59236307.07598418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-59236307.07598418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-246817.94614993411</v>
      </c>
      <c r="L1238" s="444">
        <f t="shared" ca="1" si="104"/>
        <v>-59483125.022134118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-59483125.022134118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-247846.35425889216</v>
      </c>
      <c r="L1239" s="444">
        <f t="shared" ca="1" si="104"/>
        <v>-59730971.376393013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-59730971.376393013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-248879.04740163754</v>
      </c>
      <c r="L1240" s="444">
        <f t="shared" ca="1" si="104"/>
        <v>-59979850.42379465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-59979850.42379465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-249916.04343247772</v>
      </c>
      <c r="L1241" s="444">
        <f t="shared" ca="1" si="104"/>
        <v>-60229766.467227124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-60229766.467227124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-250957.36028011297</v>
      </c>
      <c r="L1242" s="444">
        <f t="shared" ca="1" si="104"/>
        <v>-60480723.827507235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-60480723.827507235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-252003.01594794681</v>
      </c>
      <c r="L1243" s="444">
        <f t="shared" ca="1" si="104"/>
        <v>-60732726.843455181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-60732726.843455181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-253053.02851439657</v>
      </c>
      <c r="L1244" s="444">
        <f t="shared" ca="1" si="104"/>
        <v>-60985779.871969581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-60985779.871969581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-254107.41613320657</v>
      </c>
      <c r="L1245" s="444">
        <f t="shared" ca="1" si="104"/>
        <v>-61239887.288102791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-61239887.288102791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-255166.19703376162</v>
      </c>
      <c r="L1246" s="444">
        <f t="shared" ca="1" si="104"/>
        <v>-61495053.485136554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-61495053.485136554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-256229.38952140234</v>
      </c>
      <c r="L1247" s="444">
        <f t="shared" ca="1" si="104"/>
        <v>-61751282.874657959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-61751282.874657959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-257297.01197774152</v>
      </c>
      <c r="L1248" s="444">
        <f t="shared" ca="1" si="104"/>
        <v>-62008579.886635698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-62008579.886635698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-258369.0828609821</v>
      </c>
      <c r="L1249" s="444">
        <f t="shared" ca="1" si="104"/>
        <v>-62266948.969496682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-62266948.969496682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-259445.62070623614</v>
      </c>
      <c r="L1250" s="444">
        <f t="shared" ca="1" si="104"/>
        <v>-62526394.59020292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-62526394.59020292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-260526.64412584549</v>
      </c>
      <c r="L1251" s="444">
        <f t="shared" ca="1" si="104"/>
        <v>-62786921.234328769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-62786921.234328769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-261612.1718097032</v>
      </c>
      <c r="L1252" s="444">
        <f t="shared" ca="1" si="104"/>
        <v>-63048533.406138472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-63048533.406138472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-262702.22252557694</v>
      </c>
      <c r="L1253" s="444">
        <f t="shared" ca="1" si="104"/>
        <v>-63311235.628664047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-63311235.628664047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-263796.81511943351</v>
      </c>
      <c r="L1254" s="444">
        <f t="shared" ca="1" si="104"/>
        <v>-63575032.443783477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-63575032.443783477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-264895.96851576446</v>
      </c>
      <c r="L1255" s="444">
        <f t="shared" ca="1" si="104"/>
        <v>-63839928.412299238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-63839928.412299238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-265999.7017179135</v>
      </c>
      <c r="L1256" s="444">
        <f t="shared" ca="1" si="104"/>
        <v>-64105928.114017151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-64105928.114017151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-267108.03380840481</v>
      </c>
      <c r="L1257" s="444">
        <f t="shared" ca="1" si="104"/>
        <v>-64373036.147825554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-64373036.147825554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-268220.98394927313</v>
      </c>
      <c r="L1258" s="444">
        <f t="shared" ca="1" si="104"/>
        <v>-64641257.131774828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-64641257.131774828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-269338.57138239511</v>
      </c>
      <c r="L1259" s="444">
        <f t="shared" ca="1" si="104"/>
        <v>-64910595.703157224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-64910595.703157224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-270460.81542982173</v>
      </c>
      <c r="L1260" s="444">
        <f t="shared" ca="1" si="104"/>
        <v>-65181056.518587045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-65181056.518587045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-271587.73549411271</v>
      </c>
      <c r="L1261" s="444">
        <f t="shared" ca="1" si="104"/>
        <v>-65452644.25408116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-65452644.25408116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-272719.35105867148</v>
      </c>
      <c r="L1262" s="444">
        <f t="shared" ca="1" si="104"/>
        <v>-65725363.605139829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-65725363.605139829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-273855.68168808264</v>
      </c>
      <c r="L1263" s="444">
        <f t="shared" ca="1" si="104"/>
        <v>-65999219.286827914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-65999219.286827914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-274996.74702844967</v>
      </c>
      <c r="L1264" s="444">
        <f t="shared" ca="1" si="104"/>
        <v>-66274216.033856362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-66274216.033856362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-276142.56680773484</v>
      </c>
      <c r="L1265" s="444">
        <f t="shared" ca="1" si="104"/>
        <v>-66550358.600664094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-66550358.600664094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-277293.16083610035</v>
      </c>
      <c r="L1266" s="444">
        <f t="shared" ca="1" si="104"/>
        <v>-66827651.761500195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-66827651.761500195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-278448.54900625086</v>
      </c>
      <c r="L1267" s="444">
        <f t="shared" ca="1" si="104"/>
        <v>-67106100.310506448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-67106100.310506448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-279608.75129377691</v>
      </c>
      <c r="L1268" s="444">
        <f t="shared" ca="1" si="104"/>
        <v>-67385709.061800227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-67385709.061800227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-280773.78775750095</v>
      </c>
      <c r="L1269" s="444">
        <f t="shared" ca="1" si="104"/>
        <v>-67666482.849557728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-67666482.849557728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-281943.67853982386</v>
      </c>
      <c r="L1270" s="444">
        <f t="shared" ca="1" si="104"/>
        <v>-67948426.528097555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-67948426.528097555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-283118.44386707316</v>
      </c>
      <c r="L1271" s="444">
        <f t="shared" ca="1" si="104"/>
        <v>-68231544.971964628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-68231544.971964628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-284298.10404985258</v>
      </c>
      <c r="L1272" s="444">
        <f t="shared" ca="1" si="104"/>
        <v>-68515843.076014474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-68515843.076014474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-285482.67948339361</v>
      </c>
      <c r="L1273" s="444">
        <f t="shared" ca="1" si="104"/>
        <v>-68801325.755497873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-68801325.755497873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-286672.19064790779</v>
      </c>
      <c r="L1274" s="444">
        <f t="shared" ca="1" si="104"/>
        <v>-69087997.946145788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-69087997.946145788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-287866.65810894076</v>
      </c>
      <c r="L1275" s="444">
        <f t="shared" ca="1" si="104"/>
        <v>-69375864.604254723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-69375864.604254723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-289066.102517728</v>
      </c>
      <c r="L1276" s="444">
        <f t="shared" ca="1" si="104"/>
        <v>-69664930.706772447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-69664930.706772447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-290270.54461155186</v>
      </c>
      <c r="L1277" s="444">
        <f t="shared" ca="1" si="104"/>
        <v>-69955201.251384005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-69955201.251384005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-291480.00521410001</v>
      </c>
      <c r="L1278" s="444">
        <f t="shared" ca="1" si="104"/>
        <v>-70246681.2565981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-70246681.2565981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-292694.50523582543</v>
      </c>
      <c r="L1279" s="444">
        <f t="shared" ca="1" si="104"/>
        <v>-70539375.761833921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-70539375.761833921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-293914.06567430799</v>
      </c>
      <c r="L1280" s="444">
        <f t="shared" ca="1" si="104"/>
        <v>-70833289.827508226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-70833289.827508226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-295138.7076146176</v>
      </c>
      <c r="L1281" s="444">
        <f t="shared" ca="1" si="104"/>
        <v>-71128428.535122842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-71128428.535122842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-296368.45222967851</v>
      </c>
      <c r="L1282" s="444">
        <f t="shared" ca="1" si="104"/>
        <v>-71424796.98735252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-71424796.98735252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-297603.32078063552</v>
      </c>
      <c r="L1283" s="444">
        <f t="shared" ref="L1283:L1537" ca="1" si="109">I1283-J1283+K1283</f>
        <v>-71722400.308133155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-71722400.308133155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-298843.3346172215</v>
      </c>
      <c r="L1284" s="444">
        <f t="shared" ca="1" si="109"/>
        <v>-72021243.642750382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-72021243.642750382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-300088.51517812657</v>
      </c>
      <c r="L1285" s="444">
        <f t="shared" ca="1" si="109"/>
        <v>-72321332.157928512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-72321332.157928512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-301338.88399136881</v>
      </c>
      <c r="L1286" s="444">
        <f t="shared" ca="1" si="109"/>
        <v>-72622671.041919887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-72622671.041919887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-302594.4626746662</v>
      </c>
      <c r="L1287" s="444">
        <f t="shared" ca="1" si="109"/>
        <v>-72925265.50459455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-72925265.50459455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-303855.27293581062</v>
      </c>
      <c r="L1288" s="444">
        <f t="shared" ca="1" si="109"/>
        <v>-73229120.777530357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-73229120.777530357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-305121.33657304314</v>
      </c>
      <c r="L1289" s="444">
        <f t="shared" ca="1" si="109"/>
        <v>-73534242.114103407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-73534242.114103407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-306392.67547543085</v>
      </c>
      <c r="L1290" s="444">
        <f t="shared" ca="1" si="109"/>
        <v>-73840634.78957884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-73840634.78957884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-307669.31162324519</v>
      </c>
      <c r="L1291" s="444">
        <f t="shared" ca="1" si="109"/>
        <v>-74148304.101202086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-74148304.101202086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-308951.26708834199</v>
      </c>
      <c r="L1292" s="444">
        <f t="shared" ca="1" si="109"/>
        <v>-74457255.368290424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-74457255.368290424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-310238.56403454341</v>
      </c>
      <c r="L1293" s="444">
        <f t="shared" ca="1" si="109"/>
        <v>-74767493.932324961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-74767493.932324961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-311531.22471802065</v>
      </c>
      <c r="L1294" s="444">
        <f t="shared" ca="1" si="109"/>
        <v>-75079025.15704298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-75079025.15704298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-312829.2714876791</v>
      </c>
      <c r="L1295" s="444">
        <f t="shared" ca="1" si="109"/>
        <v>-75391854.428530663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-75391854.428530663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-314132.72678554442</v>
      </c>
      <c r="L1296" s="444">
        <f t="shared" ca="1" si="109"/>
        <v>-75705987.155316204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-75705987.155316204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-315441.61314715084</v>
      </c>
      <c r="L1297" s="444">
        <f t="shared" ca="1" si="109"/>
        <v>-76021428.768463358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-76021428.768463358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-316755.95320193068</v>
      </c>
      <c r="L1298" s="444">
        <f t="shared" ca="1" si="109"/>
        <v>-76338184.721665293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-76338184.721665293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-318075.76967360539</v>
      </c>
      <c r="L1299" s="444">
        <f t="shared" ca="1" si="109"/>
        <v>-76656260.491338894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-76656260.491338894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-319401.0853805787</v>
      </c>
      <c r="L1300" s="444">
        <f t="shared" ca="1" si="109"/>
        <v>-76975661.576719478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-76975661.576719478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-320731.92323633115</v>
      </c>
      <c r="L1301" s="444">
        <f t="shared" ca="1" si="109"/>
        <v>-77296393.499955803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-77296393.499955803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-322068.30624981585</v>
      </c>
      <c r="L1302" s="444">
        <f t="shared" ca="1" si="109"/>
        <v>-77618461.806205615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-77618461.806205615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-323410.25752585672</v>
      </c>
      <c r="L1303" s="444">
        <f t="shared" ca="1" si="109"/>
        <v>-77941872.063731477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-77941872.063731477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-324757.80026554782</v>
      </c>
      <c r="L1304" s="444">
        <f t="shared" ca="1" si="109"/>
        <v>-78266629.863997027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-78266629.863997027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-326110.95776665426</v>
      </c>
      <c r="L1305" s="444">
        <f t="shared" ca="1" si="109"/>
        <v>-78592740.821763679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-78592740.821763679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-327469.7534240153</v>
      </c>
      <c r="L1306" s="444">
        <f t="shared" ca="1" si="109"/>
        <v>-78920210.575187698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-78920210.575187698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-328834.21072994871</v>
      </c>
      <c r="L1307" s="444">
        <f t="shared" ca="1" si="109"/>
        <v>-79249044.78591764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-79249044.78591764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-330204.35327465681</v>
      </c>
      <c r="L1308" s="444">
        <f t="shared" ca="1" si="109"/>
        <v>-79579249.139192298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-79579249.139192298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-331580.20474663458</v>
      </c>
      <c r="L1309" s="444">
        <f t="shared" ca="1" si="109"/>
        <v>-79910829.343938932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-79910829.343938932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-332961.78893307887</v>
      </c>
      <c r="L1310" s="444">
        <f t="shared" ca="1" si="109"/>
        <v>-80243791.132872015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-80243791.132872015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-334349.12972030009</v>
      </c>
      <c r="L1311" s="444">
        <f t="shared" ca="1" si="109"/>
        <v>-80578140.262592316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-80578140.262592316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-335742.25109413464</v>
      </c>
      <c r="L1312" s="444">
        <f t="shared" ca="1" si="109"/>
        <v>-80913882.513686448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-80913882.513686448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-337141.17714036017</v>
      </c>
      <c r="L1313" s="444">
        <f t="shared" ca="1" si="109"/>
        <v>-81251023.690826803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-81251023.690826803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-338545.93204511167</v>
      </c>
      <c r="L1314" s="444">
        <f t="shared" ca="1" si="109"/>
        <v>-81589569.62287192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-81589569.62287192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-339956.54009529966</v>
      </c>
      <c r="L1315" s="444">
        <f t="shared" ca="1" si="109"/>
        <v>-81929526.16296722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-81929526.16296722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-341373.02567903011</v>
      </c>
      <c r="L1316" s="444">
        <f t="shared" ca="1" si="109"/>
        <v>-82270899.188646257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-82270899.188646257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-342795.41328602604</v>
      </c>
      <c r="L1317" s="444">
        <f t="shared" ca="1" si="109"/>
        <v>-82613694.601932287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-82613694.601932287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-344223.7275080512</v>
      </c>
      <c r="L1318" s="444">
        <f t="shared" ca="1" si="109"/>
        <v>-82957918.32944034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-82957918.32944034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-345657.99303933477</v>
      </c>
      <c r="L1319" s="444">
        <f t="shared" ca="1" si="109"/>
        <v>-83303576.32247968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-83303576.32247968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-347098.23467699869</v>
      </c>
      <c r="L1320" s="444">
        <f t="shared" ca="1" si="109"/>
        <v>-83650674.557156682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-83650674.557156682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-348544.47732148616</v>
      </c>
      <c r="L1321" s="444">
        <f t="shared" ca="1" si="109"/>
        <v>-83999219.034478173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-83999219.034478173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-349996.74597699236</v>
      </c>
      <c r="L1322" s="444">
        <f t="shared" ca="1" si="109"/>
        <v>-84349215.780455172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-84349215.780455172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-351455.06575189653</v>
      </c>
      <c r="L1323" s="444">
        <f t="shared" ca="1" si="109"/>
        <v>-84700670.846207067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-84700670.846207067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-352919.46185919613</v>
      </c>
      <c r="L1324" s="444">
        <f t="shared" ca="1" si="109"/>
        <v>-85053590.308066264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-85053590.308066264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-354389.95961694274</v>
      </c>
      <c r="L1325" s="444">
        <f t="shared" ca="1" si="109"/>
        <v>-85407980.267683208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-85407980.267683208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-355866.58444868005</v>
      </c>
      <c r="L1326" s="444">
        <f t="shared" ca="1" si="109"/>
        <v>-85763846.852131888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-85763846.852131888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-357349.36188388284</v>
      </c>
      <c r="L1327" s="444">
        <f t="shared" ca="1" si="109"/>
        <v>-86121196.214015767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-86121196.214015767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-358838.31755839905</v>
      </c>
      <c r="L1328" s="444">
        <f t="shared" ca="1" si="109"/>
        <v>-86480034.53157416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-86480034.53157416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-360333.47721489234</v>
      </c>
      <c r="L1329" s="444">
        <f t="shared" ca="1" si="109"/>
        <v>-86840368.008789048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-86840368.008789048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-361834.8667032877</v>
      </c>
      <c r="L1330" s="444">
        <f t="shared" ca="1" si="109"/>
        <v>-87202202.875492334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-87202202.875492334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-363342.51198121806</v>
      </c>
      <c r="L1331" s="444">
        <f t="shared" ca="1" si="109"/>
        <v>-87565545.387473553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-87565545.387473553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-364856.43911447312</v>
      </c>
      <c r="L1332" s="444">
        <f t="shared" ca="1" si="109"/>
        <v>-87930401.82658802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-87930401.82658802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-366376.67427745007</v>
      </c>
      <c r="L1333" s="444">
        <f t="shared" ca="1" si="109"/>
        <v>-88296778.500865474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-88296778.500865474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-367903.24375360616</v>
      </c>
      <c r="L1334" s="444">
        <f t="shared" ca="1" si="109"/>
        <v>-88664681.744619086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-88664681.744619086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-369436.17393591284</v>
      </c>
      <c r="L1335" s="444">
        <f t="shared" ca="1" si="109"/>
        <v>-89034117.918555006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-89034117.918555006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-370975.49132731254</v>
      </c>
      <c r="L1336" s="444">
        <f t="shared" ca="1" si="109"/>
        <v>-89405093.409882322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-89405093.409882322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-372521.22254117636</v>
      </c>
      <c r="L1337" s="444">
        <f t="shared" ca="1" si="109"/>
        <v>-89777614.632423505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-89777614.632423505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-374073.39430176461</v>
      </c>
      <c r="L1338" s="444">
        <f t="shared" ca="1" si="109"/>
        <v>-90151688.026725262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-90151688.026725262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-375632.0334446886</v>
      </c>
      <c r="L1339" s="444">
        <f t="shared" ca="1" si="109"/>
        <v>-90527320.06016995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-90527320.06016995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-377197.16691737477</v>
      </c>
      <c r="L1340" s="444">
        <f t="shared" ca="1" si="109"/>
        <v>-90904517.227087319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-90904517.227087319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-378768.8217795305</v>
      </c>
      <c r="L1341" s="444">
        <f t="shared" ca="1" si="109"/>
        <v>-91283286.048866853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-91283286.048866853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-380347.02520361188</v>
      </c>
      <c r="L1342" s="444">
        <f t="shared" ca="1" si="109"/>
        <v>-91663633.074070469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-91663633.074070469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-381931.80447529361</v>
      </c>
      <c r="L1343" s="444">
        <f t="shared" ca="1" si="109"/>
        <v>-92045564.878545761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-92045564.878545761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-383523.18699394068</v>
      </c>
      <c r="L1344" s="444">
        <f t="shared" ca="1" si="109"/>
        <v>-92429088.065539703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-92429088.065539703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-385121.20027308207</v>
      </c>
      <c r="L1345" s="444">
        <f t="shared" ca="1" si="109"/>
        <v>-92814209.265812784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-92814209.265812784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-386725.8719408866</v>
      </c>
      <c r="L1346" s="444">
        <f t="shared" ca="1" si="109"/>
        <v>-93200935.137753665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-93200935.137753665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-388337.22974064026</v>
      </c>
      <c r="L1347" s="444">
        <f t="shared" ca="1" si="109"/>
        <v>-93589272.3674943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-93589272.3674943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-389955.30153122626</v>
      </c>
      <c r="L1348" s="444">
        <f t="shared" ca="1" si="109"/>
        <v>-93979227.669025525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-93979227.669025525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-391580.11528760637</v>
      </c>
      <c r="L1349" s="444">
        <f t="shared" ca="1" si="109"/>
        <v>-94370807.784313127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-94370807.784313127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-393211.69910130469</v>
      </c>
      <c r="L1350" s="444">
        <f t="shared" ca="1" si="109"/>
        <v>-94764019.483414426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-94764019.483414426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-394850.08118089347</v>
      </c>
      <c r="L1351" s="444">
        <f t="shared" ca="1" si="109"/>
        <v>-95158869.564595327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-95158869.564595327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-396495.28985248052</v>
      </c>
      <c r="L1352" s="444">
        <f t="shared" ca="1" si="109"/>
        <v>-95555364.854447812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-95555364.854447812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-398147.3535601992</v>
      </c>
      <c r="L1353" s="444">
        <f t="shared" ca="1" si="109"/>
        <v>-95953512.208008006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-95953512.208008006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-399806.30086670001</v>
      </c>
      <c r="L1354" s="444">
        <f t="shared" ca="1" si="109"/>
        <v>-96353318.508874699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-96353318.508874699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-401472.16045364458</v>
      </c>
      <c r="L1355" s="444">
        <f t="shared" ca="1" si="109"/>
        <v>-96754790.669328347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-96754790.669328347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-403144.96112220146</v>
      </c>
      <c r="L1356" s="444">
        <f t="shared" ca="1" si="109"/>
        <v>-97157935.630450547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-97157935.630450547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-404824.73179354396</v>
      </c>
      <c r="L1357" s="444">
        <f t="shared" ca="1" si="109"/>
        <v>-97562760.362244084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-97562760.362244084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-406511.50150935038</v>
      </c>
      <c r="L1358" s="444">
        <f t="shared" ca="1" si="109"/>
        <v>-97969271.863753438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-97969271.863753438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-408205.29943230597</v>
      </c>
      <c r="L1359" s="444">
        <f t="shared" ca="1" si="109"/>
        <v>-98377477.163185745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-98377477.163185745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-409906.15484660724</v>
      </c>
      <c r="L1360" s="444">
        <f t="shared" ca="1" si="109"/>
        <v>-98787383.318032354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-98787383.318032354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-411614.09715846815</v>
      </c>
      <c r="L1361" s="444">
        <f t="shared" ca="1" si="109"/>
        <v>-99198997.415190816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-99198997.415190816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-413329.15589662839</v>
      </c>
      <c r="L1362" s="444">
        <f t="shared" ca="1" si="109"/>
        <v>-99612326.57108745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-99612326.57108745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-415051.36071286438</v>
      </c>
      <c r="L1363" s="444">
        <f t="shared" ca="1" si="109"/>
        <v>-100027377.93180032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-100027377.93180032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-416780.74138250132</v>
      </c>
      <c r="L1364" s="444">
        <f t="shared" ca="1" si="109"/>
        <v>-100444158.67318282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-100444158.67318282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-418517.32780492841</v>
      </c>
      <c r="L1365" s="444">
        <f t="shared" ca="1" si="109"/>
        <v>-100862676.00098774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-100862676.00098774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-420261.1500041156</v>
      </c>
      <c r="L1366" s="444">
        <f t="shared" ca="1" si="109"/>
        <v>-101282937.15099186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-101282937.15099186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-422012.23812913272</v>
      </c>
      <c r="L1367" s="444">
        <f t="shared" ca="1" si="109"/>
        <v>-101704949.389121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-101704949.389121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-423770.62245467078</v>
      </c>
      <c r="L1368" s="444">
        <f t="shared" ca="1" si="109"/>
        <v>-102128720.01157567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-102128720.01157567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-425536.33338156529</v>
      </c>
      <c r="L1369" s="444">
        <f t="shared" ca="1" si="109"/>
        <v>-102554256.34495723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-102554256.34495723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-427309.40143732179</v>
      </c>
      <c r="L1370" s="444">
        <f t="shared" ca="1" si="109"/>
        <v>-102981565.74639456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-102981565.74639456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-429089.85727664398</v>
      </c>
      <c r="L1371" s="444">
        <f t="shared" ca="1" si="109"/>
        <v>-103410655.60367121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-103410655.60367121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-430877.73168196337</v>
      </c>
      <c r="L1372" s="444">
        <f t="shared" ca="1" si="109"/>
        <v>-103841533.33535317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-103841533.33535317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-432673.05556397152</v>
      </c>
      <c r="L1373" s="444">
        <f t="shared" ca="1" si="109"/>
        <v>-104274206.39091714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-104274206.39091714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-434475.8599621547</v>
      </c>
      <c r="L1374" s="444">
        <f t="shared" ca="1" si="109"/>
        <v>-104708682.25087929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-104708682.25087929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-436286.17604533036</v>
      </c>
      <c r="L1375" s="444">
        <f t="shared" ca="1" si="109"/>
        <v>-105144968.42692462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-105144968.42692462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-438104.03511218593</v>
      </c>
      <c r="L1376" s="444">
        <f t="shared" ca="1" si="109"/>
        <v>-105583072.4620368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-105583072.4620368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-439929.46859181998</v>
      </c>
      <c r="L1377" s="444">
        <f t="shared" ca="1" si="109"/>
        <v>-106023001.93062863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-106023001.93062863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-441762.50804428593</v>
      </c>
      <c r="L1378" s="444">
        <f t="shared" ca="1" si="109"/>
        <v>-106464764.43867292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-106464764.43867292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-443603.18516113714</v>
      </c>
      <c r="L1379" s="444">
        <f t="shared" ca="1" si="109"/>
        <v>-106908367.62383406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-106908367.62383406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-445451.53176597523</v>
      </c>
      <c r="L1380" s="444">
        <f t="shared" ca="1" si="109"/>
        <v>-107353819.15560004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-107353819.15560004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-447307.57981500012</v>
      </c>
      <c r="L1381" s="444">
        <f t="shared" ca="1" si="109"/>
        <v>-107801126.73541504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-107801126.73541504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-449171.36139756266</v>
      </c>
      <c r="L1382" s="444">
        <f t="shared" ca="1" si="109"/>
        <v>-108250298.09681261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-108250298.09681261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-451042.90873671917</v>
      </c>
      <c r="L1383" s="444">
        <f t="shared" ca="1" si="109"/>
        <v>-108701341.00554933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-108701341.00554933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-452922.25418978889</v>
      </c>
      <c r="L1384" s="444">
        <f t="shared" ca="1" si="109"/>
        <v>-109154263.25973912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-109154263.25973912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-454809.43024891295</v>
      </c>
      <c r="L1385" s="444">
        <f t="shared" ca="1" si="109"/>
        <v>-109609072.68998803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-109609072.68998803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-456704.4695416168</v>
      </c>
      <c r="L1386" s="444">
        <f t="shared" ca="1" si="109"/>
        <v>-110065777.15952966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-110065777.15952966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-458607.40483137348</v>
      </c>
      <c r="L1387" s="444">
        <f t="shared" ca="1" si="109"/>
        <v>-110524384.56436104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-110524384.56436104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-460518.26901817095</v>
      </c>
      <c r="L1388" s="444">
        <f t="shared" ca="1" si="109"/>
        <v>-110984902.83337921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-110984902.83337921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-462437.09513908002</v>
      </c>
      <c r="L1389" s="444">
        <f t="shared" ca="1" si="109"/>
        <v>-111447339.9285183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-111447339.9285183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-464363.91636882623</v>
      </c>
      <c r="L1390" s="444">
        <f t="shared" ca="1" si="109"/>
        <v>-111911703.84488712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-111911703.84488712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-466298.76602036302</v>
      </c>
      <c r="L1391" s="444">
        <f t="shared" ca="1" si="109"/>
        <v>-112378002.61090748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-112378002.61090748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-468241.67754544789</v>
      </c>
      <c r="L1392" s="444">
        <f t="shared" ca="1" si="109"/>
        <v>-112846244.28845292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-112846244.28845292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-470192.6845352205</v>
      </c>
      <c r="L1393" s="444">
        <f t="shared" ca="1" si="109"/>
        <v>-113316436.97298814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-113316436.97298814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-472151.8207207839</v>
      </c>
      <c r="L1394" s="444">
        <f t="shared" ca="1" si="109"/>
        <v>-113788588.79370892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-113788588.79370892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-474119.11997378716</v>
      </c>
      <c r="L1395" s="444">
        <f t="shared" ca="1" si="109"/>
        <v>-114262707.91368271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-114262707.91368271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-476094.61630701128</v>
      </c>
      <c r="L1396" s="444">
        <f t="shared" ca="1" si="109"/>
        <v>-114738802.52998972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-114738802.52998972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-478078.34387495718</v>
      </c>
      <c r="L1397" s="444">
        <f t="shared" ca="1" si="109"/>
        <v>-115216880.87386468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-115216880.87386468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-480070.33697443618</v>
      </c>
      <c r="L1398" s="444">
        <f t="shared" ca="1" si="109"/>
        <v>-115696951.21083912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-115696951.21083912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-482070.63004516292</v>
      </c>
      <c r="L1399" s="444">
        <f t="shared" ca="1" si="109"/>
        <v>-116179021.84088428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-116179021.84088428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-484079.25767035113</v>
      </c>
      <c r="L1400" s="444">
        <f t="shared" ca="1" si="109"/>
        <v>-116663101.09855464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-116663101.09855464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-486096.25457731099</v>
      </c>
      <c r="L1401" s="444">
        <f t="shared" ca="1" si="109"/>
        <v>-117149197.35313195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-117149197.35313195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-488121.65563804971</v>
      </c>
      <c r="L1402" s="444">
        <f t="shared" ca="1" si="109"/>
        <v>-117637319.00877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-117637319.00877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-490155.49586987501</v>
      </c>
      <c r="L1403" s="444">
        <f t="shared" ca="1" si="109"/>
        <v>-118127474.50463988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-118127474.50463988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-492197.81043599948</v>
      </c>
      <c r="L1404" s="444">
        <f t="shared" ca="1" si="109"/>
        <v>-118619672.31507587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-118619672.31507587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-494248.63464614947</v>
      </c>
      <c r="L1405" s="444">
        <f t="shared" ca="1" si="109"/>
        <v>-119113920.94972202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-119113920.94972202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-496308.00395717501</v>
      </c>
      <c r="L1406" s="444">
        <f t="shared" ca="1" si="109"/>
        <v>-119610228.9536792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-119610228.9536792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-498375.95397366333</v>
      </c>
      <c r="L1407" s="444">
        <f t="shared" ca="1" si="109"/>
        <v>-120108604.90765287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-120108604.90765287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-500452.52044855355</v>
      </c>
      <c r="L1408" s="444">
        <f t="shared" ca="1" si="109"/>
        <v>-120609057.42810142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-120609057.42810142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-502537.73928375589</v>
      </c>
      <c r="L1409" s="444">
        <f t="shared" ca="1" si="109"/>
        <v>-121111595.16738518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-121111595.16738518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-504631.64653077163</v>
      </c>
      <c r="L1410" s="444">
        <f t="shared" ca="1" si="109"/>
        <v>-121616226.81391595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-121616226.81391595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-506734.27839131642</v>
      </c>
      <c r="L1411" s="444">
        <f t="shared" ca="1" si="109"/>
        <v>-122122961.09230727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-122122961.09230727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-508845.67121794686</v>
      </c>
      <c r="L1412" s="444">
        <f t="shared" ca="1" si="109"/>
        <v>-122631806.76352522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-122631806.76352522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-510965.86151468841</v>
      </c>
      <c r="L1413" s="444">
        <f t="shared" ca="1" si="109"/>
        <v>-123142772.62503991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-123142772.62503991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-513094.88593766635</v>
      </c>
      <c r="L1414" s="444">
        <f t="shared" ca="1" si="109"/>
        <v>-123655867.51097757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-123655867.51097757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-515232.78129573993</v>
      </c>
      <c r="L1415" s="444">
        <f t="shared" ca="1" si="109"/>
        <v>-124171100.29227331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-124171100.29227331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-517379.5845511388</v>
      </c>
      <c r="L1416" s="444">
        <f t="shared" ca="1" si="109"/>
        <v>-124688479.87682445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-124688479.87682445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-519535.33282010187</v>
      </c>
      <c r="L1417" s="444">
        <f t="shared" ca="1" si="109"/>
        <v>-125208015.20964456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-125208015.20964456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-521700.06337351905</v>
      </c>
      <c r="L1418" s="444">
        <f t="shared" ca="1" si="109"/>
        <v>-125729715.27301808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-125729715.27301808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-523873.81363757531</v>
      </c>
      <c r="L1419" s="444">
        <f t="shared" ca="1" si="109"/>
        <v>-126253589.08665565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-126253589.08665565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-526056.6211943985</v>
      </c>
      <c r="L1420" s="444">
        <f t="shared" ca="1" si="109"/>
        <v>-126779645.70785004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-126779645.70785004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-528248.52378270845</v>
      </c>
      <c r="L1421" s="444">
        <f t="shared" ca="1" si="109"/>
        <v>-127307894.23163275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-127307894.23163275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-530449.5592984698</v>
      </c>
      <c r="L1422" s="444">
        <f t="shared" ca="1" si="109"/>
        <v>-127838343.79093122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-127838343.79093122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-532659.76579554682</v>
      </c>
      <c r="L1423" s="444">
        <f t="shared" ca="1" si="109"/>
        <v>-128371003.55672677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-128371003.55672677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-534879.18148636154</v>
      </c>
      <c r="L1424" s="444">
        <f t="shared" ca="1" si="109"/>
        <v>-128905882.73821314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-128905882.73821314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-537107.84474255471</v>
      </c>
      <c r="L1425" s="444">
        <f t="shared" ca="1" si="109"/>
        <v>-129442990.58295569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-129442990.58295569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-539345.79409564869</v>
      </c>
      <c r="L1426" s="444">
        <f t="shared" ca="1" si="109"/>
        <v>-129982336.37705134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-129982336.37705134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-541593.06823771389</v>
      </c>
      <c r="L1427" s="444">
        <f t="shared" ca="1" si="109"/>
        <v>-130523929.44528905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-130523929.44528905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-543849.70602203766</v>
      </c>
      <c r="L1428" s="444">
        <f t="shared" ca="1" si="109"/>
        <v>-131067779.15131108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-131067779.15131108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-546115.74646379612</v>
      </c>
      <c r="L1429" s="444">
        <f t="shared" ca="1" si="109"/>
        <v>-131613894.89777488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-131613894.89777488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-548391.22874072869</v>
      </c>
      <c r="L1430" s="444">
        <f t="shared" ca="1" si="109"/>
        <v>-132162286.1265156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-132162286.1265156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-550676.1921938149</v>
      </c>
      <c r="L1431" s="444">
        <f t="shared" ca="1" si="109"/>
        <v>-132712962.31870942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-132712962.31870942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-552970.67632795579</v>
      </c>
      <c r="L1432" s="444">
        <f t="shared" ca="1" si="109"/>
        <v>-133265932.99503738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-133265932.99503738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-555274.72081265575</v>
      </c>
      <c r="L1433" s="444">
        <f t="shared" ca="1" si="109"/>
        <v>-133821207.71585003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-133821207.71585003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-557588.36548270844</v>
      </c>
      <c r="L1434" s="444">
        <f t="shared" ca="1" si="109"/>
        <v>-134378796.08133274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-134378796.08133274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-559911.65033888642</v>
      </c>
      <c r="L1435" s="444">
        <f t="shared" ca="1" si="109"/>
        <v>-134938707.73167163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-134938707.73167163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-562244.61554863176</v>
      </c>
      <c r="L1436" s="444">
        <f t="shared" ca="1" si="109"/>
        <v>-135500952.34722027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-135500952.34722027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-564587.30144675111</v>
      </c>
      <c r="L1437" s="444">
        <f t="shared" ca="1" si="109"/>
        <v>-136065539.64866704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-136065539.64866704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-566939.7485361126</v>
      </c>
      <c r="L1438" s="444">
        <f t="shared" ca="1" si="109"/>
        <v>-136632479.39720315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-136632479.39720315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-569301.99748834642</v>
      </c>
      <c r="L1439" s="444">
        <f t="shared" ca="1" si="109"/>
        <v>-137201781.3946915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-137201781.3946915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-571674.08914454794</v>
      </c>
      <c r="L1440" s="444">
        <f t="shared" ca="1" si="109"/>
        <v>-137773455.48383605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-137773455.48383605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-574056.06451598357</v>
      </c>
      <c r="L1441" s="444">
        <f t="shared" ca="1" si="109"/>
        <v>-138347511.54835203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-138347511.54835203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-576447.96478480007</v>
      </c>
      <c r="L1442" s="444">
        <f t="shared" ca="1" si="109"/>
        <v>-138923959.51313683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-138923959.51313683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-578849.83130473678</v>
      </c>
      <c r="L1443" s="444">
        <f t="shared" ca="1" si="109"/>
        <v>-139502809.34444156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-139502809.34444156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-581261.70560183981</v>
      </c>
      <c r="L1444" s="444">
        <f t="shared" ca="1" si="109"/>
        <v>-140084071.0500434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-140084071.0500434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-583683.62937518081</v>
      </c>
      <c r="L1445" s="444">
        <f t="shared" ca="1" si="109"/>
        <v>-140667754.67941859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-140667754.67941859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-586115.64449757745</v>
      </c>
      <c r="L1446" s="444">
        <f t="shared" ca="1" si="109"/>
        <v>-141253870.32391617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-141253870.32391617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-588557.7930163173</v>
      </c>
      <c r="L1447" s="444">
        <f t="shared" ca="1" si="109"/>
        <v>-141842428.11693248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-141842428.11693248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-591010.11715388531</v>
      </c>
      <c r="L1448" s="444">
        <f t="shared" ca="1" si="109"/>
        <v>-142433438.23408636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-142433438.23408636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-593472.65930869314</v>
      </c>
      <c r="L1449" s="444">
        <f t="shared" ca="1" si="109"/>
        <v>-143026910.89339507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-143026910.89339507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-595945.46205581282</v>
      </c>
      <c r="L1450" s="444">
        <f t="shared" ca="1" si="109"/>
        <v>-143622856.35545087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-143622856.35545087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-598428.56814771192</v>
      </c>
      <c r="L1451" s="444">
        <f t="shared" ca="1" si="109"/>
        <v>-144221284.92359859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-144221284.92359859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-600922.02051499416</v>
      </c>
      <c r="L1452" s="444">
        <f t="shared" ca="1" si="109"/>
        <v>-144822206.94411358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-144822206.94411358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-603425.86226713995</v>
      </c>
      <c r="L1453" s="444">
        <f t="shared" ca="1" si="109"/>
        <v>-145425632.80638072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-145425632.80638072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-605940.13669325295</v>
      </c>
      <c r="L1454" s="444">
        <f t="shared" ca="1" si="109"/>
        <v>-146031572.94307396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-146031572.94307396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-608464.88726280816</v>
      </c>
      <c r="L1455" s="444">
        <f t="shared" ca="1" si="109"/>
        <v>-146640037.83033678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-146640037.83033678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-611000.15762640326</v>
      </c>
      <c r="L1456" s="444">
        <f t="shared" ca="1" si="109"/>
        <v>-147251037.98796317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-147251037.98796317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-613545.99161651323</v>
      </c>
      <c r="L1457" s="444">
        <f t="shared" ca="1" si="109"/>
        <v>-147864583.97957969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-147864583.97957969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-616102.43324824865</v>
      </c>
      <c r="L1458" s="444">
        <f t="shared" ca="1" si="109"/>
        <v>-148480686.41282794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-148480686.41282794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-618669.52672011638</v>
      </c>
      <c r="L1459" s="444">
        <f t="shared" ca="1" si="109"/>
        <v>-149099355.93954805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-149099355.93954805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-621247.31641478348</v>
      </c>
      <c r="L1460" s="444">
        <f t="shared" ca="1" si="109"/>
        <v>-149720603.25596282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-149720603.25596282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-623835.84689984506</v>
      </c>
      <c r="L1461" s="444">
        <f t="shared" ca="1" si="109"/>
        <v>-150344439.10286266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-150344439.10286266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-626435.16292859439</v>
      </c>
      <c r="L1462" s="444">
        <f t="shared" ca="1" si="109"/>
        <v>-150970874.26579124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-150970874.26579124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-629045.30944079685</v>
      </c>
      <c r="L1463" s="444">
        <f t="shared" ca="1" si="109"/>
        <v>-151599919.57523203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-151599919.57523203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-631666.33156346681</v>
      </c>
      <c r="L1464" s="444">
        <f t="shared" ca="1" si="109"/>
        <v>-152231585.9067955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-152231585.9067955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-634298.27461164794</v>
      </c>
      <c r="L1465" s="444">
        <f t="shared" ca="1" si="109"/>
        <v>-152865884.18140715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-152865884.18140715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-636941.1840891965</v>
      </c>
      <c r="L1466" s="444">
        <f t="shared" ca="1" si="109"/>
        <v>-153502825.36549634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-153502825.36549634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-639595.1056895681</v>
      </c>
      <c r="L1467" s="444">
        <f t="shared" ca="1" si="109"/>
        <v>-154142420.47118589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-154142420.47118589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-642260.08529660793</v>
      </c>
      <c r="L1468" s="444">
        <f t="shared" ca="1" si="109"/>
        <v>-154784680.55648249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-154784680.55648249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-644936.16898534377</v>
      </c>
      <c r="L1469" s="444">
        <f t="shared" ca="1" si="109"/>
        <v>-155429616.72546783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-155429616.72546783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-647623.40302278264</v>
      </c>
      <c r="L1470" s="444">
        <f t="shared" ca="1" si="109"/>
        <v>-156077240.12849063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-156077240.12849063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-650321.83386871091</v>
      </c>
      <c r="L1471" s="444">
        <f t="shared" ca="1" si="109"/>
        <v>-156727561.96235934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-156727561.96235934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-653031.50817649718</v>
      </c>
      <c r="L1472" s="444">
        <f t="shared" ca="1" si="109"/>
        <v>-157380593.47053584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-157380593.47053584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-655752.47279389936</v>
      </c>
      <c r="L1473" s="444">
        <f t="shared" ca="1" si="109"/>
        <v>-158036345.94332975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-158036345.94332975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-658484.77476387401</v>
      </c>
      <c r="L1474" s="444">
        <f t="shared" ca="1" si="109"/>
        <v>-158694830.71809363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-158694830.71809363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-661228.46132539015</v>
      </c>
      <c r="L1475" s="444">
        <f t="shared" ca="1" si="109"/>
        <v>-159356059.17941901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-159356059.17941901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-663983.57991424587</v>
      </c>
      <c r="L1476" s="444">
        <f t="shared" ca="1" si="109"/>
        <v>-160020042.75933325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-160020042.75933325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-666750.17816388851</v>
      </c>
      <c r="L1477" s="444">
        <f t="shared" ca="1" si="109"/>
        <v>-160686792.93749714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-160686792.93749714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-669528.30390623806</v>
      </c>
      <c r="L1478" s="444">
        <f t="shared" ca="1" si="109"/>
        <v>-161356321.24140337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-161356321.24140337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-672318.00517251401</v>
      </c>
      <c r="L1479" s="444">
        <f t="shared" ca="1" si="109"/>
        <v>-162028639.24657589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-162028639.24657589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-675119.33019406616</v>
      </c>
      <c r="L1480" s="444">
        <f t="shared" ca="1" si="109"/>
        <v>-162703758.57676995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-162703758.57676995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-677932.32740320812</v>
      </c>
      <c r="L1481" s="444">
        <f t="shared" ca="1" si="109"/>
        <v>-163381690.90417317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-163381690.90417317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-680757.0454340548</v>
      </c>
      <c r="L1482" s="444">
        <f t="shared" ca="1" si="109"/>
        <v>-164062447.94960722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-164062447.94960722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-683593.53312336339</v>
      </c>
      <c r="L1483" s="444">
        <f t="shared" ca="1" si="109"/>
        <v>-164746041.4827306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-164746041.4827306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-686441.8395113775</v>
      </c>
      <c r="L1484" s="444">
        <f t="shared" ca="1" si="109"/>
        <v>-165432483.32224196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-165432483.32224196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-689302.01384267479</v>
      </c>
      <c r="L1485" s="444">
        <f t="shared" ca="1" si="109"/>
        <v>-166121785.33608463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-166121785.33608463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-692174.10556701932</v>
      </c>
      <c r="L1486" s="444">
        <f t="shared" ca="1" si="109"/>
        <v>-166813959.44165164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-166813959.44165164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-695058.16434021515</v>
      </c>
      <c r="L1487" s="444">
        <f t="shared" ca="1" si="109"/>
        <v>-167509017.60599187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-167509017.60599187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-697954.24002496607</v>
      </c>
      <c r="L1488" s="444">
        <f t="shared" ca="1" si="109"/>
        <v>-168206971.84601682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-168206971.84601682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-700862.3826917368</v>
      </c>
      <c r="L1489" s="444">
        <f t="shared" ca="1" si="109"/>
        <v>-168907834.22870857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-168907834.22870857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-703782.64261961903</v>
      </c>
      <c r="L1490" s="444">
        <f t="shared" ca="1" si="109"/>
        <v>-169611616.87132818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-169611616.87132818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-706715.0702972007</v>
      </c>
      <c r="L1491" s="444">
        <f t="shared" ca="1" si="109"/>
        <v>-170318331.94162539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-170318331.94162539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-709659.71642343909</v>
      </c>
      <c r="L1492" s="444">
        <f t="shared" ca="1" si="109"/>
        <v>-171027991.65804884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-171027991.65804884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-712616.63190853677</v>
      </c>
      <c r="L1493" s="444">
        <f t="shared" ca="1" si="109"/>
        <v>-171740608.28995737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-171740608.28995737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-715585.86787482235</v>
      </c>
      <c r="L1494" s="444">
        <f t="shared" ca="1" si="109"/>
        <v>-172456194.15783221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-172456194.15783221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-718567.4756576342</v>
      </c>
      <c r="L1495" s="444">
        <f t="shared" ca="1" si="109"/>
        <v>-173174761.63348985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-173174761.63348985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-721561.5068062077</v>
      </c>
      <c r="L1496" s="444">
        <f t="shared" ca="1" si="109"/>
        <v>-173896323.14029604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-173896323.14029604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-724568.0130845668</v>
      </c>
      <c r="L1497" s="444">
        <f t="shared" ca="1" si="109"/>
        <v>-174620891.1533806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-174620891.1533806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-727587.04647241917</v>
      </c>
      <c r="L1498" s="444">
        <f t="shared" ca="1" si="109"/>
        <v>-175348478.19985303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-175348478.19985303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-730618.65916605433</v>
      </c>
      <c r="L1499" s="444">
        <f t="shared" ca="1" si="109"/>
        <v>-176079096.8590191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-176079096.8590191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-733662.90357924625</v>
      </c>
      <c r="L1500" s="444">
        <f t="shared" ca="1" si="109"/>
        <v>-176812759.76259834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-176812759.76259834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-736719.83234415972</v>
      </c>
      <c r="L1501" s="444">
        <f t="shared" ca="1" si="109"/>
        <v>-177549479.59494251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-177549479.59494251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-739789.49831226049</v>
      </c>
      <c r="L1502" s="444">
        <f t="shared" ca="1" si="109"/>
        <v>-178289269.09325477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-178289269.09325477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-742871.95455522824</v>
      </c>
      <c r="L1503" s="444">
        <f t="shared" ca="1" si="109"/>
        <v>-179032141.04780999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-179032141.04780999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-745967.25436587492</v>
      </c>
      <c r="L1504" s="444">
        <f t="shared" ca="1" si="109"/>
        <v>-179778108.30217585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-179778108.30217585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-749075.451259066</v>
      </c>
      <c r="L1505" s="444">
        <f t="shared" ca="1" si="109"/>
        <v>-180527183.75343493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-180527183.75343493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-752196.59897264547</v>
      </c>
      <c r="L1506" s="444">
        <f t="shared" ca="1" si="109"/>
        <v>-181279380.35240757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-181279380.35240757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-755330.75146836485</v>
      </c>
      <c r="L1507" s="444">
        <f t="shared" ca="1" si="109"/>
        <v>-182034711.10387594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-182034711.10387594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-758477.96293281636</v>
      </c>
      <c r="L1508" s="444">
        <f t="shared" ca="1" si="109"/>
        <v>-182793189.06680876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-182793189.06680876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-761638.28777836985</v>
      </c>
      <c r="L1509" s="444">
        <f t="shared" ca="1" si="109"/>
        <v>-183554827.35458714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-183554827.35458714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-764811.78064411308</v>
      </c>
      <c r="L1510" s="444">
        <f t="shared" ca="1" si="109"/>
        <v>-184319639.13523126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-184319639.13523126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-767998.49639679689</v>
      </c>
      <c r="L1511" s="444">
        <f t="shared" ca="1" si="109"/>
        <v>-185087637.63162807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-185087637.63162807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-771198.49013178365</v>
      </c>
      <c r="L1512" s="444">
        <f t="shared" ca="1" si="109"/>
        <v>-185858836.12175986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-185858836.12175986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-774411.81717399938</v>
      </c>
      <c r="L1513" s="444">
        <f t="shared" ca="1" si="109"/>
        <v>-186633247.93893385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-186633247.93893385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-777638.53307889099</v>
      </c>
      <c r="L1514" s="444">
        <f t="shared" ca="1" si="109"/>
        <v>-187410886.47201273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-187410886.47201273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-780878.6936333864</v>
      </c>
      <c r="L1515" s="444">
        <f t="shared" ca="1" si="109"/>
        <v>-188191765.16564611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-188191765.16564611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-784132.35485685873</v>
      </c>
      <c r="L1516" s="444">
        <f t="shared" ca="1" si="109"/>
        <v>-188975897.52050295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-188975897.52050295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-787399.57300209568</v>
      </c>
      <c r="L1517" s="444">
        <f t="shared" ca="1" si="109"/>
        <v>-189763297.09350505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-189763297.09350505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-790680.40455627104</v>
      </c>
      <c r="L1518" s="444">
        <f t="shared" ca="1" si="109"/>
        <v>-190553977.49806133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-190553977.49806133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-793974.90624192217</v>
      </c>
      <c r="L1519" s="444">
        <f t="shared" ca="1" si="109"/>
        <v>-191347952.40430325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-191347952.40430325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-797283.13501793018</v>
      </c>
      <c r="L1520" s="444">
        <f t="shared" ca="1" si="109"/>
        <v>-192145235.53932118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-192145235.53932118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-800605.14808050497</v>
      </c>
      <c r="L1521" s="444">
        <f t="shared" ca="1" si="109"/>
        <v>-192945840.68740168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-192945840.68740168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-803941.00286417361</v>
      </c>
      <c r="L1522" s="444">
        <f t="shared" ca="1" si="109"/>
        <v>-193749781.69026586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-193749781.69026586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-807290.75704277446</v>
      </c>
      <c r="L1523" s="444">
        <f t="shared" ca="1" si="109"/>
        <v>-194557072.44730863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-194557072.44730863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-810654.46853045258</v>
      </c>
      <c r="L1524" s="444">
        <f t="shared" ca="1" si="109"/>
        <v>-195367726.91583908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-195367726.91583908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-814032.19548266276</v>
      </c>
      <c r="L1525" s="444">
        <f t="shared" ca="1" si="109"/>
        <v>-196181759.11132175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-196181759.11132175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-817423.9962971739</v>
      </c>
      <c r="L1526" s="444">
        <f t="shared" ca="1" si="109"/>
        <v>-196999183.10761893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-196999183.10761893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-820829.92961507884</v>
      </c>
      <c r="L1527" s="444">
        <f t="shared" ca="1" si="109"/>
        <v>-197820013.03723401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-197820013.03723401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-824250.05432180839</v>
      </c>
      <c r="L1528" s="444">
        <f t="shared" ca="1" si="109"/>
        <v>-198644263.0915558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-198644263.0915558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-827684.42954814923</v>
      </c>
      <c r="L1529" s="444">
        <f t="shared" ca="1" si="109"/>
        <v>-199471947.52110395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-199471947.52110395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-831133.1146712664</v>
      </c>
      <c r="L1530" s="444">
        <f t="shared" ca="1" si="109"/>
        <v>-200303080.63577521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-200303080.63577521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-834596.16931572999</v>
      </c>
      <c r="L1531" s="444">
        <f t="shared" ca="1" si="109"/>
        <v>-201137676.80509093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-201137676.80509093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-838073.65335454559</v>
      </c>
      <c r="L1532" s="444">
        <f t="shared" ca="1" si="109"/>
        <v>-201975750.45844549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-201975750.45844549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-841565.62691018952</v>
      </c>
      <c r="L1533" s="444">
        <f t="shared" ca="1" si="109"/>
        <v>-202817316.08535567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-202817316.08535567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-845072.1503556486</v>
      </c>
      <c r="L1534" s="444">
        <f t="shared" ca="1" si="109"/>
        <v>-203662388.23571131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-203662388.23571131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-848593.28431546374</v>
      </c>
      <c r="L1535" s="444">
        <f t="shared" ca="1" si="109"/>
        <v>-204510981.52002677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-204510981.52002677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-852129.08966677822</v>
      </c>
      <c r="L1536" s="444">
        <f t="shared" ca="1" si="109"/>
        <v>-205363110.60969356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-205363110.60969356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-855679.62754038977</v>
      </c>
      <c r="L1537" s="444">
        <f t="shared" ca="1" si="109"/>
        <v>-206218790.23723394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-206218790.23723394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-859244.95932180807</v>
      </c>
      <c r="L1538" s="444">
        <f t="shared" ref="L1538:L1792" ca="1" si="114">I1538-J1538+K1538</f>
        <v>-207078035.19655573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-207078035.19655573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-862825.14665231551</v>
      </c>
      <c r="L1539" s="444">
        <f t="shared" ca="1" si="114"/>
        <v>-207940860.34320804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-207940860.34320804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-866420.25143003347</v>
      </c>
      <c r="L1540" s="444">
        <f t="shared" ca="1" si="114"/>
        <v>-208807280.59463808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-208807280.59463808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-870030.33581099194</v>
      </c>
      <c r="L1541" s="444">
        <f t="shared" ca="1" si="114"/>
        <v>-209677310.93044907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-209677310.93044907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-873655.46221020445</v>
      </c>
      <c r="L1542" s="444">
        <f t="shared" ca="1" si="114"/>
        <v>-210550966.39265928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-210550966.39265928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-877295.6933027471</v>
      </c>
      <c r="L1543" s="444">
        <f t="shared" ca="1" si="114"/>
        <v>-211428262.08596203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-211428262.08596203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-880951.09202484181</v>
      </c>
      <c r="L1544" s="444">
        <f t="shared" ca="1" si="114"/>
        <v>-212309213.17798686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-212309213.17798686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-884621.72157494538</v>
      </c>
      <c r="L1545" s="444">
        <f t="shared" ca="1" si="114"/>
        <v>-213193834.89956179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-213193834.89956179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-888307.64541484078</v>
      </c>
      <c r="L1546" s="444">
        <f t="shared" ca="1" si="114"/>
        <v>-214082142.54497662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-214082142.54497662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-892008.92727073596</v>
      </c>
      <c r="L1547" s="444">
        <f t="shared" ca="1" si="114"/>
        <v>-214974151.47224736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-214974151.47224736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-895725.63113436417</v>
      </c>
      <c r="L1548" s="444">
        <f t="shared" ca="1" si="114"/>
        <v>-215869877.10338172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-215869877.10338172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-899457.8212640906</v>
      </c>
      <c r="L1549" s="444">
        <f t="shared" ca="1" si="114"/>
        <v>-216769334.92464581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-216769334.92464581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-903205.56218602427</v>
      </c>
      <c r="L1550" s="444">
        <f t="shared" ca="1" si="114"/>
        <v>-217672540.48683184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-217672540.48683184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-906968.9186951326</v>
      </c>
      <c r="L1551" s="444">
        <f t="shared" ca="1" si="114"/>
        <v>-218579509.40552697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-218579509.40552697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-910747.95585636236</v>
      </c>
      <c r="L1552" s="444">
        <f t="shared" ca="1" si="114"/>
        <v>-219490257.36138332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-219490257.36138332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-914542.73900576378</v>
      </c>
      <c r="L1553" s="444">
        <f t="shared" ca="1" si="114"/>
        <v>-220404800.10038909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-220404800.10038909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-918353.33375162119</v>
      </c>
      <c r="L1554" s="444">
        <f t="shared" ca="1" si="114"/>
        <v>-221323153.43414071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-221323153.43414071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-922179.80597558618</v>
      </c>
      <c r="L1555" s="444">
        <f t="shared" ca="1" si="114"/>
        <v>-222245333.2401163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-222245333.2401163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-926022.22183381789</v>
      </c>
      <c r="L1556" s="444">
        <f t="shared" ca="1" si="114"/>
        <v>-223171355.46195012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-223171355.46195012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-929880.64775812544</v>
      </c>
      <c r="L1557" s="444">
        <f t="shared" ca="1" si="114"/>
        <v>-224101236.10970825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-224101236.10970825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-933755.15045711759</v>
      </c>
      <c r="L1558" s="444">
        <f t="shared" ca="1" si="114"/>
        <v>-225034991.26016536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-225034991.26016536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-937645.79691735574</v>
      </c>
      <c r="L1559" s="444">
        <f t="shared" ca="1" si="114"/>
        <v>-225972637.05708271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-225972637.05708271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-941552.65440451133</v>
      </c>
      <c r="L1560" s="444">
        <f t="shared" ca="1" si="114"/>
        <v>-226914189.71148723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-226914189.71148723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-945475.79046453012</v>
      </c>
      <c r="L1561" s="444">
        <f t="shared" ca="1" si="114"/>
        <v>-227859665.50195175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-227859665.50195175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-949415.27292479901</v>
      </c>
      <c r="L1562" s="444">
        <f t="shared" ca="1" si="114"/>
        <v>-228809080.77487656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-228809080.77487656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-953371.16989531892</v>
      </c>
      <c r="L1563" s="444">
        <f t="shared" ca="1" si="114"/>
        <v>-229762451.94477189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-229762451.94477189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-957343.54976988281</v>
      </c>
      <c r="L1564" s="444">
        <f t="shared" ca="1" si="114"/>
        <v>-230719795.49454176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-230719795.49454176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-961332.48122725729</v>
      </c>
      <c r="L1565" s="444">
        <f t="shared" ca="1" si="114"/>
        <v>-231681127.97576901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-231681127.97576901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-965338.03323237086</v>
      </c>
      <c r="L1566" s="444">
        <f t="shared" ca="1" si="114"/>
        <v>-232646466.00900137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-232646466.00900137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-969360.27503750566</v>
      </c>
      <c r="L1567" s="444">
        <f t="shared" ca="1" si="114"/>
        <v>-233615826.28403887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-233615826.28403887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-973399.2761834953</v>
      </c>
      <c r="L1568" s="444">
        <f t="shared" ca="1" si="114"/>
        <v>-234589225.56022236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-234589225.56022236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-977455.10650092643</v>
      </c>
      <c r="L1569" s="444">
        <f t="shared" ca="1" si="114"/>
        <v>-235566680.66672328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-235566680.66672328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-981527.83611134707</v>
      </c>
      <c r="L1570" s="444">
        <f t="shared" ca="1" si="114"/>
        <v>-236548208.50283462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-236548208.50283462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-985617.53542847757</v>
      </c>
      <c r="L1571" s="444">
        <f t="shared" ca="1" si="114"/>
        <v>-237533826.03826308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-237533826.03826308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-989724.27515942964</v>
      </c>
      <c r="L1572" s="444">
        <f t="shared" ca="1" si="114"/>
        <v>-238523550.3134225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-238523550.3134225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-993848.12630592706</v>
      </c>
      <c r="L1573" s="444">
        <f t="shared" ca="1" si="114"/>
        <v>-239517398.43972844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-239517398.43972844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-997989.16016553529</v>
      </c>
      <c r="L1574" s="444">
        <f t="shared" ca="1" si="114"/>
        <v>-240515387.59989399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-240515387.59989399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-1002147.4483328916</v>
      </c>
      <c r="L1575" s="444">
        <f t="shared" ca="1" si="114"/>
        <v>-241517535.04822689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-241517535.04822689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-1006323.0627009454</v>
      </c>
      <c r="L1576" s="444">
        <f t="shared" ca="1" si="114"/>
        <v>-242523858.11092785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-242523858.11092785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-1010516.0754621995</v>
      </c>
      <c r="L1577" s="444">
        <f t="shared" ca="1" si="114"/>
        <v>-243534374.18639004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-243534374.18639004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-1014726.5591099585</v>
      </c>
      <c r="L1578" s="444">
        <f t="shared" ca="1" si="114"/>
        <v>-244549100.7455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-244549100.7455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-1018954.5864395833</v>
      </c>
      <c r="L1579" s="444">
        <f t="shared" ca="1" si="114"/>
        <v>-245568055.33193958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-245568055.33193958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-1023200.2305497482</v>
      </c>
      <c r="L1580" s="444">
        <f t="shared" ca="1" si="114"/>
        <v>-246591255.56248933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-246591255.56248933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-1027463.5648437055</v>
      </c>
      <c r="L1581" s="444">
        <f t="shared" ca="1" si="114"/>
        <v>-247618719.12733305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-247618719.12733305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-1031744.6630305542</v>
      </c>
      <c r="L1582" s="444">
        <f t="shared" ca="1" si="114"/>
        <v>-248650463.79036361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-248650463.79036361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-1036043.599126515</v>
      </c>
      <c r="L1583" s="444">
        <f t="shared" ca="1" si="114"/>
        <v>-249686507.38949013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-249686507.38949013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-1040360.4474562089</v>
      </c>
      <c r="L1584" s="444">
        <f t="shared" ca="1" si="114"/>
        <v>-250726867.83694634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-250726867.83694634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-1044695.2826539431</v>
      </c>
      <c r="L1585" s="444">
        <f t="shared" ca="1" si="114"/>
        <v>-251771563.1196003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-251771563.1196003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-1049048.1796650011</v>
      </c>
      <c r="L1586" s="444">
        <f t="shared" ca="1" si="114"/>
        <v>-252820611.2992653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-252820611.2992653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-1053419.2137469386</v>
      </c>
      <c r="L1587" s="444">
        <f t="shared" ca="1" si="114"/>
        <v>-253874030.51301223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-253874030.51301223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-1057808.4604708843</v>
      </c>
      <c r="L1588" s="444">
        <f t="shared" ca="1" si="114"/>
        <v>-254931838.97348312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-254931838.97348312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-1062215.9957228464</v>
      </c>
      <c r="L1589" s="444">
        <f t="shared" ca="1" si="114"/>
        <v>-255994054.96920598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-255994054.96920598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-1066641.8957050249</v>
      </c>
      <c r="L1590" s="444">
        <f t="shared" ca="1" si="114"/>
        <v>-257060696.86491099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-257060696.86491099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-1071086.2369371292</v>
      </c>
      <c r="L1591" s="444">
        <f t="shared" ca="1" si="114"/>
        <v>-258131783.10184813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-258131783.10184813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-1075549.0962577004</v>
      </c>
      <c r="L1592" s="444">
        <f t="shared" ca="1" si="114"/>
        <v>-259207332.19810581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-259207332.19810581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-1080030.550825441</v>
      </c>
      <c r="L1593" s="444">
        <f t="shared" ca="1" si="114"/>
        <v>-260287362.74893126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-260287362.74893126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-1084530.6781205467</v>
      </c>
      <c r="L1594" s="444">
        <f t="shared" ca="1" si="114"/>
        <v>-261371893.42705181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-261371893.42705181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-1089049.5559460493</v>
      </c>
      <c r="L1595" s="444">
        <f t="shared" ca="1" si="114"/>
        <v>-262460942.98299786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-262460942.98299786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-1093587.2624291577</v>
      </c>
      <c r="L1596" s="444">
        <f t="shared" ca="1" si="114"/>
        <v>-263554530.24542701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-263554530.24542701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-1098143.8760226124</v>
      </c>
      <c r="L1597" s="444">
        <f t="shared" ca="1" si="114"/>
        <v>-264652674.12144962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-264652674.12144962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-1102719.47550604</v>
      </c>
      <c r="L1598" s="444">
        <f t="shared" ca="1" si="114"/>
        <v>-265755393.59695566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-265755393.59695566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-1107314.1399873153</v>
      </c>
      <c r="L1599" s="444">
        <f t="shared" ca="1" si="114"/>
        <v>-266862707.73694298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-266862707.73694298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-1111927.948903929</v>
      </c>
      <c r="L1600" s="444">
        <f t="shared" ca="1" si="114"/>
        <v>-267974635.68584689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-267974635.68584689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-1116560.9820243621</v>
      </c>
      <c r="L1601" s="444">
        <f t="shared" ca="1" si="114"/>
        <v>-269091196.66787124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-269091196.66787124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-1121213.3194494634</v>
      </c>
      <c r="L1602" s="444">
        <f t="shared" ca="1" si="114"/>
        <v>-270212409.98732072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-270212409.98732072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-1125885.0416138363</v>
      </c>
      <c r="L1603" s="444">
        <f t="shared" ca="1" si="114"/>
        <v>-271338295.02893454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-271338295.02893454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-1130576.2292872272</v>
      </c>
      <c r="L1604" s="444">
        <f t="shared" ca="1" si="114"/>
        <v>-272468871.25822175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-272468871.25822175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-1135286.9635759238</v>
      </c>
      <c r="L1605" s="444">
        <f t="shared" ca="1" si="114"/>
        <v>-273604158.22179765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-273604158.22179765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-1140017.3259241569</v>
      </c>
      <c r="L1606" s="444">
        <f t="shared" ca="1" si="114"/>
        <v>-274744175.5477218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-274744175.5477218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-1144767.3981155076</v>
      </c>
      <c r="L1607" s="444">
        <f t="shared" ca="1" si="114"/>
        <v>-275888942.94583732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-275888942.94583732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-1149537.2622743221</v>
      </c>
      <c r="L1608" s="444">
        <f t="shared" ca="1" si="114"/>
        <v>-277038480.20811164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-277038480.20811164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-1154327.0008671319</v>
      </c>
      <c r="L1609" s="444">
        <f t="shared" ca="1" si="114"/>
        <v>-278192807.20897877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-278192807.20897877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-1159136.6967040782</v>
      </c>
      <c r="L1610" s="444">
        <f t="shared" ca="1" si="114"/>
        <v>-279351943.90568286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-279351943.90568286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-1163966.4329403453</v>
      </c>
      <c r="L1611" s="444">
        <f t="shared" ca="1" si="114"/>
        <v>-280515910.33862323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-280515910.33862323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-1168816.2930775967</v>
      </c>
      <c r="L1612" s="444">
        <f t="shared" ca="1" si="114"/>
        <v>-281684726.63170081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-281684726.63170081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-1173686.36096542</v>
      </c>
      <c r="L1613" s="444">
        <f t="shared" ca="1" si="114"/>
        <v>-282858412.99266624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-282858412.99266624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-1178576.720802776</v>
      </c>
      <c r="L1614" s="444">
        <f t="shared" ca="1" si="114"/>
        <v>-284036989.71346903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-284036989.71346903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-1183487.4571394543</v>
      </c>
      <c r="L1615" s="444">
        <f t="shared" ca="1" si="114"/>
        <v>-285220477.17060846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-285220477.17060846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-1188418.6548775353</v>
      </c>
      <c r="L1616" s="444">
        <f t="shared" ca="1" si="114"/>
        <v>-286408895.825486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-286408895.825486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-1193370.3992728584</v>
      </c>
      <c r="L1617" s="444">
        <f t="shared" ca="1" si="114"/>
        <v>-287602266.22475886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-287602266.22475886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-1198342.7759364953</v>
      </c>
      <c r="L1618" s="444">
        <f t="shared" ca="1" si="114"/>
        <v>-288800609.00069535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-288800609.00069535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-1203335.8708362307</v>
      </c>
      <c r="L1619" s="444">
        <f t="shared" ca="1" si="114"/>
        <v>-290003944.87153161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-290003944.87153161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-1208349.7702980484</v>
      </c>
      <c r="L1620" s="444">
        <f t="shared" ca="1" si="114"/>
        <v>-291212294.64182967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-291212294.64182967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-1213384.5610076236</v>
      </c>
      <c r="L1621" s="444">
        <f t="shared" ca="1" si="114"/>
        <v>-292425679.20283729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-292425679.20283729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-1218440.3300118221</v>
      </c>
      <c r="L1622" s="444">
        <f t="shared" ca="1" si="114"/>
        <v>-293644119.53284913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-293644119.53284913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-1223517.1647202047</v>
      </c>
      <c r="L1623" s="444">
        <f t="shared" ca="1" si="114"/>
        <v>-294867636.69756931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-294867636.69756931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-1228615.1529065387</v>
      </c>
      <c r="L1624" s="444">
        <f t="shared" ca="1" si="114"/>
        <v>-296096251.85047585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-296096251.85047585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-1233734.382710316</v>
      </c>
      <c r="L1625" s="444">
        <f t="shared" ca="1" si="114"/>
        <v>-297329986.23318619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-297329986.23318619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-1238874.9426382757</v>
      </c>
      <c r="L1626" s="444">
        <f t="shared" ca="1" si="114"/>
        <v>-298568861.17582446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-298568861.17582446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-1244036.9215659352</v>
      </c>
      <c r="L1627" s="444">
        <f t="shared" ca="1" si="114"/>
        <v>-299812898.09739041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-299812898.09739041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-1249220.4087391268</v>
      </c>
      <c r="L1628" s="444">
        <f t="shared" ca="1" si="114"/>
        <v>-301062118.50612956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-301062118.50612956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-1254425.4937755398</v>
      </c>
      <c r="L1629" s="444">
        <f t="shared" ca="1" si="114"/>
        <v>-302316543.99990511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-302316543.99990511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-1259652.2666662713</v>
      </c>
      <c r="L1630" s="444">
        <f t="shared" ca="1" si="114"/>
        <v>-303576196.2665714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-303576196.2665714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-1264900.8177773808</v>
      </c>
      <c r="L1631" s="444">
        <f t="shared" ca="1" si="114"/>
        <v>-304841097.0843488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-304841097.0843488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-1270171.2378514532</v>
      </c>
      <c r="L1632" s="444">
        <f t="shared" ca="1" si="114"/>
        <v>-306111268.32220024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-306111268.32220024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-1275463.6180091677</v>
      </c>
      <c r="L1633" s="444">
        <f t="shared" ca="1" si="114"/>
        <v>-307386731.94020939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-307386731.94020939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-1280778.0497508724</v>
      </c>
      <c r="L1634" s="444">
        <f t="shared" ca="1" si="114"/>
        <v>-308667509.98996025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-308667509.98996025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-1286114.6249581678</v>
      </c>
      <c r="L1635" s="444">
        <f t="shared" ca="1" si="114"/>
        <v>-309953624.61491841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-309953624.61491841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-1291473.4358954933</v>
      </c>
      <c r="L1636" s="444">
        <f t="shared" ca="1" si="114"/>
        <v>-311245098.05081391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-311245098.05081391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-1296854.5752117247</v>
      </c>
      <c r="L1637" s="444">
        <f t="shared" ca="1" si="114"/>
        <v>-312541952.62602562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-312541952.62602562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-1302258.1359417734</v>
      </c>
      <c r="L1638" s="444">
        <f t="shared" ca="1" si="114"/>
        <v>-313844210.76196736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-313844210.76196736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-1307684.2115081972</v>
      </c>
      <c r="L1639" s="444">
        <f t="shared" ca="1" si="114"/>
        <v>-315151894.97347558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-315151894.97347558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-1313132.8957228148</v>
      </c>
      <c r="L1640" s="444">
        <f t="shared" ca="1" si="114"/>
        <v>-316465027.86919838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-316465027.86919838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-1318604.2827883265</v>
      </c>
      <c r="L1641" s="444">
        <f t="shared" ca="1" si="114"/>
        <v>-317783632.15198672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-317783632.15198672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-1324098.4672999447</v>
      </c>
      <c r="L1642" s="444">
        <f t="shared" ca="1" si="114"/>
        <v>-319107730.61928666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-319107730.61928666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-1329615.5442470277</v>
      </c>
      <c r="L1643" s="444">
        <f t="shared" ca="1" si="114"/>
        <v>-320437346.16353369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-320437346.16353369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-1335155.6090147237</v>
      </c>
      <c r="L1644" s="444">
        <f t="shared" ca="1" si="114"/>
        <v>-321772501.77254844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-321772501.77254844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-1340718.7573856185</v>
      </c>
      <c r="L1645" s="444">
        <f t="shared" ca="1" si="114"/>
        <v>-323113220.52993405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-323113220.52993405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-1346305.0855413917</v>
      </c>
      <c r="L1646" s="444">
        <f t="shared" ca="1" si="114"/>
        <v>-324459525.61547542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-324459525.61547542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-1351914.690064481</v>
      </c>
      <c r="L1647" s="444">
        <f t="shared" ca="1" si="114"/>
        <v>-325811440.30553991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-325811440.30553991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-1357547.6679397495</v>
      </c>
      <c r="L1648" s="444">
        <f t="shared" ca="1" si="114"/>
        <v>-327168987.97347963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-327168987.97347963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-1363204.116556165</v>
      </c>
      <c r="L1649" s="444">
        <f t="shared" ca="1" si="114"/>
        <v>-328532192.0900358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-328532192.0900358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-1368884.1337084824</v>
      </c>
      <c r="L1650" s="444">
        <f t="shared" ca="1" si="114"/>
        <v>-329901076.22374427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-329901076.22374427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-1374587.8175989345</v>
      </c>
      <c r="L1651" s="444">
        <f t="shared" ca="1" si="114"/>
        <v>-331275664.04134321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-331275664.04134321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-1380315.2668389301</v>
      </c>
      <c r="L1652" s="444">
        <f t="shared" ca="1" si="114"/>
        <v>-332655979.30818212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-332655979.30818212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-1386066.5804507588</v>
      </c>
      <c r="L1653" s="444">
        <f t="shared" ca="1" si="114"/>
        <v>-334042045.88863289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-334042045.88863289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-1391841.8578693038</v>
      </c>
      <c r="L1654" s="444">
        <f t="shared" ca="1" si="114"/>
        <v>-335433887.74650222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-335433887.74650222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-1397641.1989437593</v>
      </c>
      <c r="L1655" s="444">
        <f t="shared" ca="1" si="114"/>
        <v>-336831528.94544595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-336831528.94544595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-1403464.7039393582</v>
      </c>
      <c r="L1656" s="444">
        <f t="shared" ca="1" si="114"/>
        <v>-338234993.64938533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-338234993.64938533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-1409312.4735391056</v>
      </c>
      <c r="L1657" s="444">
        <f t="shared" ca="1" si="114"/>
        <v>-339644306.12292445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-339644306.12292445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-1415184.6088455184</v>
      </c>
      <c r="L1658" s="444">
        <f t="shared" ca="1" si="114"/>
        <v>-341059490.73176998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-341059490.73176998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-1421081.2113823749</v>
      </c>
      <c r="L1659" s="444">
        <f t="shared" ca="1" si="114"/>
        <v>-342480571.94315237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-342480571.94315237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-1427002.3830964682</v>
      </c>
      <c r="L1660" s="444">
        <f t="shared" ca="1" si="114"/>
        <v>-343907574.32624882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-343907574.32624882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-1432948.2263593702</v>
      </c>
      <c r="L1661" s="444">
        <f t="shared" ca="1" si="114"/>
        <v>-345340522.55260819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-345340522.55260819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-1438918.8439692007</v>
      </c>
      <c r="L1662" s="444">
        <f t="shared" ca="1" si="114"/>
        <v>-346779441.39657742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-346779441.39657742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-1444914.339152406</v>
      </c>
      <c r="L1663" s="444">
        <f t="shared" ca="1" si="114"/>
        <v>-348224355.73572981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-348224355.73572981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-1450934.8155655409</v>
      </c>
      <c r="L1664" s="444">
        <f t="shared" ca="1" si="114"/>
        <v>-349675290.55129534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-349675290.55129534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-1456980.3772970638</v>
      </c>
      <c r="L1665" s="444">
        <f t="shared" ca="1" si="114"/>
        <v>-351132270.92859238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-351132270.92859238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-1463051.1288691349</v>
      </c>
      <c r="L1666" s="444">
        <f t="shared" ca="1" si="114"/>
        <v>-352595322.0574615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-352595322.0574615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-1469147.1752394228</v>
      </c>
      <c r="L1667" s="444">
        <f t="shared" ca="1" si="114"/>
        <v>-354064469.23270094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-354064469.23270094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-1475268.6218029205</v>
      </c>
      <c r="L1668" s="444">
        <f t="shared" ca="1" si="114"/>
        <v>-355539737.85450387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-355539737.85450387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-1481415.574393766</v>
      </c>
      <c r="L1669" s="444">
        <f t="shared" ca="1" si="114"/>
        <v>-357021153.42889762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-357021153.42889762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-1487588.1392870734</v>
      </c>
      <c r="L1670" s="444">
        <f t="shared" ca="1" si="114"/>
        <v>-358508741.56818467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-358508741.56818467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-1493786.4232007693</v>
      </c>
      <c r="L1671" s="444">
        <f t="shared" ca="1" si="114"/>
        <v>-360002527.99138546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-360002527.99138546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-1500010.5332974393</v>
      </c>
      <c r="L1672" s="444">
        <f t="shared" ca="1" si="114"/>
        <v>-361502538.52468288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-361502538.52468288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-1506260.5771861786</v>
      </c>
      <c r="L1673" s="444">
        <f t="shared" ca="1" si="114"/>
        <v>-363008799.10186905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-363008799.10186905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-1512536.6629244543</v>
      </c>
      <c r="L1674" s="444">
        <f t="shared" ca="1" si="114"/>
        <v>-364521335.76479352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-364521335.76479352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-1518838.8990199729</v>
      </c>
      <c r="L1675" s="444">
        <f t="shared" ca="1" si="114"/>
        <v>-366040174.66381347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-366040174.66381347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-1525167.3944325561</v>
      </c>
      <c r="L1676" s="444">
        <f t="shared" ca="1" si="114"/>
        <v>-367565342.05824602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-367565342.05824602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-1531522.258576025</v>
      </c>
      <c r="L1677" s="444">
        <f t="shared" ca="1" si="114"/>
        <v>-369096864.31682205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-369096864.31682205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-1537903.6013200919</v>
      </c>
      <c r="L1678" s="444">
        <f t="shared" ca="1" si="114"/>
        <v>-370634767.91814214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-370634767.91814214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-1544311.5329922589</v>
      </c>
      <c r="L1679" s="444">
        <f t="shared" ca="1" si="114"/>
        <v>-372179079.45113438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-372179079.45113438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-1550746.1643797266</v>
      </c>
      <c r="L1680" s="444">
        <f t="shared" ca="1" si="114"/>
        <v>-373729825.6155141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-373729825.6155141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-1557207.6067313086</v>
      </c>
      <c r="L1681" s="444">
        <f t="shared" ca="1" si="114"/>
        <v>-375287033.2222454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-375287033.2222454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-1563695.9717593559</v>
      </c>
      <c r="L1682" s="444">
        <f t="shared" ca="1" si="114"/>
        <v>-376850729.19400477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-376850729.19400477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-1570211.3716416867</v>
      </c>
      <c r="L1683" s="444">
        <f t="shared" ca="1" si="114"/>
        <v>-378420940.56564647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-378420940.56564647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-1576753.9190235268</v>
      </c>
      <c r="L1684" s="444">
        <f t="shared" ca="1" si="114"/>
        <v>-379997694.48466998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-379997694.48466998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-1583323.7270194583</v>
      </c>
      <c r="L1685" s="444">
        <f t="shared" ca="1" si="114"/>
        <v>-381581018.21168941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-381581018.21168941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-1589920.9092153725</v>
      </c>
      <c r="L1686" s="444">
        <f t="shared" ca="1" si="114"/>
        <v>-383170939.1209048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-383170939.1209048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-1596545.5796704367</v>
      </c>
      <c r="L1687" s="444">
        <f t="shared" ca="1" si="114"/>
        <v>-384767484.70057523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-384767484.70057523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-1603197.8529190635</v>
      </c>
      <c r="L1688" s="444">
        <f t="shared" ca="1" si="114"/>
        <v>-386370682.55349427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-386370682.55349427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-1609877.8439728927</v>
      </c>
      <c r="L1689" s="444">
        <f t="shared" ca="1" si="114"/>
        <v>-387980560.3974672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-387980560.3974672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-1616585.6683227799</v>
      </c>
      <c r="L1690" s="444">
        <f t="shared" ca="1" si="114"/>
        <v>-389597146.06579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-389597146.06579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-1623321.4419407917</v>
      </c>
      <c r="L1691" s="444">
        <f t="shared" ca="1" si="114"/>
        <v>-391220467.50773078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-391220467.50773078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-1630085.2812822117</v>
      </c>
      <c r="L1692" s="444">
        <f t="shared" ca="1" si="114"/>
        <v>-392850552.78901297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-392850552.78901297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-1636877.3032875541</v>
      </c>
      <c r="L1693" s="444">
        <f t="shared" ca="1" si="114"/>
        <v>-394487430.09230053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-394487430.09230053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-1643697.6253845855</v>
      </c>
      <c r="L1694" s="444">
        <f t="shared" ca="1" si="114"/>
        <v>-396131127.7176851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-396131127.7176851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-1650546.3654903546</v>
      </c>
      <c r="L1695" s="444">
        <f t="shared" ca="1" si="114"/>
        <v>-397781674.08317548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-397781674.08317548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-1657423.6420132311</v>
      </c>
      <c r="L1696" s="444">
        <f t="shared" ca="1" si="114"/>
        <v>-399439097.72518873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-399439097.72518873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-1664329.5738549531</v>
      </c>
      <c r="L1697" s="444">
        <f t="shared" ca="1" si="114"/>
        <v>-401103427.29904366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-401103427.29904366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-1671264.2804126819</v>
      </c>
      <c r="L1698" s="444">
        <f t="shared" ca="1" si="114"/>
        <v>-402774691.57945633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-402774691.57945633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-1678227.881581068</v>
      </c>
      <c r="L1699" s="444">
        <f t="shared" ca="1" si="114"/>
        <v>-404452919.4610374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-404452919.4610374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-1685220.4977543224</v>
      </c>
      <c r="L1700" s="444">
        <f t="shared" ca="1" si="114"/>
        <v>-406138139.95879173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-406138139.95879173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-1692242.2498282988</v>
      </c>
      <c r="L1701" s="444">
        <f t="shared" ca="1" si="114"/>
        <v>-407830382.20862001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-407830382.20862001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-1699293.2592025835</v>
      </c>
      <c r="L1702" s="444">
        <f t="shared" ca="1" si="114"/>
        <v>-409529675.46782261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-409529675.46782261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-1706373.6477825942</v>
      </c>
      <c r="L1703" s="444">
        <f t="shared" ca="1" si="114"/>
        <v>-411236049.11560524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-411236049.11560524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-1713483.5379816885</v>
      </c>
      <c r="L1704" s="444">
        <f t="shared" ca="1" si="114"/>
        <v>-412949532.65358692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-412949532.65358692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-1720623.0527232788</v>
      </c>
      <c r="L1705" s="444">
        <f t="shared" ca="1" si="114"/>
        <v>-414670155.70631021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-414670155.70631021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-1727792.3154429591</v>
      </c>
      <c r="L1706" s="444">
        <f t="shared" ca="1" si="114"/>
        <v>-416397948.02175319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-416397948.02175319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-1734991.4500906384</v>
      </c>
      <c r="L1707" s="444">
        <f t="shared" ca="1" si="114"/>
        <v>-418132939.47184384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-418132939.47184384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-1742220.5811326827</v>
      </c>
      <c r="L1708" s="444">
        <f t="shared" ca="1" si="114"/>
        <v>-419875160.05297655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-419875160.05297655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-1749479.8335540688</v>
      </c>
      <c r="L1709" s="444">
        <f t="shared" ca="1" si="114"/>
        <v>-421624639.88653064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-421624639.88653064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-1756769.3328605443</v>
      </c>
      <c r="L1710" s="444">
        <f t="shared" ca="1" si="114"/>
        <v>-423381409.21939117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-423381409.21939117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-1764089.2050807965</v>
      </c>
      <c r="L1711" s="444">
        <f t="shared" ca="1" si="114"/>
        <v>-425145498.42447197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-425145498.42447197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-1771439.5767686334</v>
      </c>
      <c r="L1712" s="444">
        <f t="shared" ca="1" si="114"/>
        <v>-426916938.00124061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-426916938.00124061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-1778820.5750051693</v>
      </c>
      <c r="L1713" s="444">
        <f t="shared" ca="1" si="114"/>
        <v>-428695758.57624578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-428695758.57624578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-1786232.3274010243</v>
      </c>
      <c r="L1714" s="444">
        <f t="shared" ca="1" si="114"/>
        <v>-430481990.90364683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-430481990.90364683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-1793674.9620985282</v>
      </c>
      <c r="L1715" s="444">
        <f t="shared" ca="1" si="114"/>
        <v>-432275665.86574537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-432275665.86574537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-1801148.6077739389</v>
      </c>
      <c r="L1716" s="444">
        <f t="shared" ca="1" si="114"/>
        <v>-434076814.47351933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-434076814.47351933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-1808653.3936396639</v>
      </c>
      <c r="L1717" s="444">
        <f t="shared" ca="1" si="114"/>
        <v>-435885467.86715901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-435885467.86715901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-1816189.4494464959</v>
      </c>
      <c r="L1718" s="444">
        <f t="shared" ca="1" si="114"/>
        <v>-437701657.31660551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-437701657.31660551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-1823756.9054858566</v>
      </c>
      <c r="L1719" s="444">
        <f t="shared" ca="1" si="114"/>
        <v>-439525414.22209138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-439525414.22209138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-1831355.8925920473</v>
      </c>
      <c r="L1720" s="444">
        <f t="shared" ca="1" si="114"/>
        <v>-441356770.11468345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-441356770.11468345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-1838986.5421445144</v>
      </c>
      <c r="L1721" s="444">
        <f t="shared" ca="1" si="114"/>
        <v>-443195756.65682799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-443195756.65682799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-1846648.9860701165</v>
      </c>
      <c r="L1722" s="444">
        <f t="shared" ca="1" si="114"/>
        <v>-445042405.64289808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-445042405.64289808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-1854343.3568454087</v>
      </c>
      <c r="L1723" s="444">
        <f t="shared" ca="1" si="114"/>
        <v>-446896748.99974346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-446896748.99974346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-1862069.7874989312</v>
      </c>
      <c r="L1724" s="444">
        <f t="shared" ca="1" si="114"/>
        <v>-448758818.78724241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-448758818.78724241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-1869828.41161351</v>
      </c>
      <c r="L1725" s="444">
        <f t="shared" ca="1" si="114"/>
        <v>-450628647.19885594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-450628647.19885594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-1877619.3633285665</v>
      </c>
      <c r="L1726" s="444">
        <f t="shared" ca="1" si="114"/>
        <v>-452506266.56218451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-452506266.56218451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-1885442.7773424354</v>
      </c>
      <c r="L1727" s="444">
        <f t="shared" ca="1" si="114"/>
        <v>-454391709.33952695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-454391709.33952695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-1893298.7889146956</v>
      </c>
      <c r="L1728" s="444">
        <f t="shared" ca="1" si="114"/>
        <v>-456285008.12844163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-456285008.12844163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-1901187.5338685068</v>
      </c>
      <c r="L1729" s="444">
        <f t="shared" ca="1" si="114"/>
        <v>-458186195.66231012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-458186195.66231012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-1909109.1485929589</v>
      </c>
      <c r="L1730" s="444">
        <f t="shared" ca="1" si="114"/>
        <v>-460095304.81090307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-460095304.81090307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-1917063.7700454297</v>
      </c>
      <c r="L1731" s="444">
        <f t="shared" ca="1" si="114"/>
        <v>-462012368.58094853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-462012368.58094853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-1925051.5357539521</v>
      </c>
      <c r="L1732" s="444">
        <f t="shared" ca="1" si="114"/>
        <v>-463937420.1167025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-463937420.1167025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-1933072.5838195938</v>
      </c>
      <c r="L1733" s="444">
        <f t="shared" ca="1" si="114"/>
        <v>-465870492.70052207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-465870492.70052207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-1941127.0529188418</v>
      </c>
      <c r="L1734" s="444">
        <f t="shared" ca="1" si="114"/>
        <v>-467811619.75344092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-467811619.75344092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-1949215.0823060039</v>
      </c>
      <c r="L1735" s="444">
        <f t="shared" ca="1" si="114"/>
        <v>-469760834.83574694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-469760834.83574694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-1957336.8118156123</v>
      </c>
      <c r="L1736" s="444">
        <f t="shared" ca="1" si="114"/>
        <v>-471718171.64756256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-471718171.64756256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-1965492.3818648439</v>
      </c>
      <c r="L1737" s="444">
        <f t="shared" ca="1" si="114"/>
        <v>-473683664.02942741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-473683664.02942741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-1973681.9334559473</v>
      </c>
      <c r="L1738" s="444">
        <f t="shared" ca="1" si="114"/>
        <v>-475657345.96288335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-475657345.96288335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-1981905.6081786808</v>
      </c>
      <c r="L1739" s="444">
        <f t="shared" ca="1" si="114"/>
        <v>-477639251.57106203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-477639251.57106203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-1990163.5482127585</v>
      </c>
      <c r="L1740" s="444">
        <f t="shared" ca="1" si="114"/>
        <v>-479629415.1192748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-479629415.1192748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-1998455.8963303117</v>
      </c>
      <c r="L1741" s="444">
        <f t="shared" ca="1" si="114"/>
        <v>-481627871.01560509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-481627871.01560509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-2006782.7958983546</v>
      </c>
      <c r="L1742" s="444">
        <f t="shared" ca="1" si="114"/>
        <v>-483634653.81150347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-483634653.81150347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-2015144.3908812643</v>
      </c>
      <c r="L1743" s="444">
        <f t="shared" ca="1" si="114"/>
        <v>-485649798.20238471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-485649798.20238471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-2023540.8258432697</v>
      </c>
      <c r="L1744" s="444">
        <f t="shared" ca="1" si="114"/>
        <v>-487673339.02822798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-487673339.02822798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-2031972.2459509496</v>
      </c>
      <c r="L1745" s="444">
        <f t="shared" ca="1" si="114"/>
        <v>-489705311.27417892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-489705311.27417892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-2040438.7969757456</v>
      </c>
      <c r="L1746" s="444">
        <f t="shared" ca="1" si="114"/>
        <v>-491745750.07115465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-491745750.07115465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-2048940.6252964777</v>
      </c>
      <c r="L1747" s="444">
        <f t="shared" ca="1" si="114"/>
        <v>-493794690.69645113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-493794690.69645113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-2057477.8779018794</v>
      </c>
      <c r="L1748" s="444">
        <f t="shared" ca="1" si="114"/>
        <v>-495852168.57435298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-495852168.57435298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-2066050.7023931376</v>
      </c>
      <c r="L1749" s="444">
        <f t="shared" ca="1" si="114"/>
        <v>-497918219.27674609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-497918219.27674609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-2074659.246986442</v>
      </c>
      <c r="L1750" s="444">
        <f t="shared" ca="1" si="114"/>
        <v>-499992878.52373254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-499992878.52373254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-2083303.6605155519</v>
      </c>
      <c r="L1751" s="444">
        <f t="shared" ca="1" si="114"/>
        <v>-502076182.18424809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-502076182.18424809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-2091984.0924343669</v>
      </c>
      <c r="L1752" s="444">
        <f t="shared" ca="1" si="114"/>
        <v>-504168166.27668244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-504168166.27668244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-2100700.6928195101</v>
      </c>
      <c r="L1753" s="444">
        <f t="shared" ca="1" si="114"/>
        <v>-506268866.96950197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-506268866.96950197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-2109453.6123729246</v>
      </c>
      <c r="L1754" s="444">
        <f t="shared" ca="1" si="114"/>
        <v>-508378320.58187491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-508378320.58187491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-2118243.0024244785</v>
      </c>
      <c r="L1755" s="444">
        <f t="shared" ca="1" si="114"/>
        <v>-510496563.58429939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-510496563.58429939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-2127069.0149345803</v>
      </c>
      <c r="L1756" s="444">
        <f t="shared" ca="1" si="114"/>
        <v>-512623632.59923398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-512623632.59923398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-2135931.8024968081</v>
      </c>
      <c r="L1757" s="444">
        <f t="shared" ca="1" si="114"/>
        <v>-514759564.40173078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-514759564.40173078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-2144831.5183405448</v>
      </c>
      <c r="L1758" s="444">
        <f t="shared" ca="1" si="114"/>
        <v>-516904395.9200713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-516904395.9200713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-2153768.3163336306</v>
      </c>
      <c r="L1759" s="444">
        <f t="shared" ca="1" si="114"/>
        <v>-519058164.23640496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-519058164.23640496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-2162742.3509850204</v>
      </c>
      <c r="L1760" s="444">
        <f t="shared" ca="1" si="114"/>
        <v>-521220906.58738995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-521220906.58738995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-2171753.7774474579</v>
      </c>
      <c r="L1761" s="444">
        <f t="shared" ca="1" si="114"/>
        <v>-523392660.36483741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-523392660.36483741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-2180802.7515201559</v>
      </c>
      <c r="L1762" s="444">
        <f t="shared" ca="1" si="114"/>
        <v>-525573463.11635756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-525573463.11635756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-2189889.4296514899</v>
      </c>
      <c r="L1763" s="444">
        <f t="shared" ca="1" si="114"/>
        <v>-527763352.54600906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-527763352.54600906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-2199013.9689417044</v>
      </c>
      <c r="L1764" s="444">
        <f t="shared" ca="1" si="114"/>
        <v>-529962366.51495075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-529962366.51495075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-2208176.5271456279</v>
      </c>
      <c r="L1765" s="444">
        <f t="shared" ca="1" si="114"/>
        <v>-532170543.04209638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-532170543.04209638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-2217377.2626754018</v>
      </c>
      <c r="L1766" s="444">
        <f t="shared" ca="1" si="114"/>
        <v>-534387920.30477178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-534387920.30477178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-2226616.3346032156</v>
      </c>
      <c r="L1767" s="444">
        <f t="shared" ca="1" si="114"/>
        <v>-536614536.63937497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-536614536.63937497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-2235893.9026640626</v>
      </c>
      <c r="L1768" s="444">
        <f t="shared" ca="1" si="114"/>
        <v>-538850430.54203904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-538850430.54203904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-2245210.1272584959</v>
      </c>
      <c r="L1769" s="444">
        <f t="shared" ca="1" si="114"/>
        <v>-541095640.66929758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-541095640.66929758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-2254565.1694554067</v>
      </c>
      <c r="L1770" s="444">
        <f t="shared" ca="1" si="114"/>
        <v>-543350205.83875299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-543350205.83875299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-2263959.1909948043</v>
      </c>
      <c r="L1771" s="444">
        <f t="shared" ca="1" si="114"/>
        <v>-545614165.02974784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-545614165.02974784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-2273392.3542906158</v>
      </c>
      <c r="L1772" s="444">
        <f t="shared" ca="1" si="114"/>
        <v>-547887557.38403845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-547887557.38403845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-2282864.8224334936</v>
      </c>
      <c r="L1773" s="444">
        <f t="shared" ca="1" si="114"/>
        <v>-550170422.20647192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-550170422.20647192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-2292376.7591936328</v>
      </c>
      <c r="L1774" s="444">
        <f t="shared" ca="1" si="114"/>
        <v>-552462798.96566558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-552462798.96566558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-2301928.3290236066</v>
      </c>
      <c r="L1775" s="444">
        <f t="shared" ca="1" si="114"/>
        <v>-554764727.29468918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-554764727.29468918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-2311519.6970612048</v>
      </c>
      <c r="L1776" s="444">
        <f t="shared" ca="1" si="114"/>
        <v>-557076246.99175036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-557076246.99175036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-2321151.0291322931</v>
      </c>
      <c r="L1777" s="444">
        <f t="shared" ca="1" si="114"/>
        <v>-559397398.02088261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-559397398.02088261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-2330822.4917536774</v>
      </c>
      <c r="L1778" s="444">
        <f t="shared" ca="1" si="114"/>
        <v>-561728220.5126363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-561728220.5126363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-2340534.2521359846</v>
      </c>
      <c r="L1779" s="444">
        <f t="shared" ca="1" si="114"/>
        <v>-564068754.7647723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-564068754.7647723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-2350286.478186551</v>
      </c>
      <c r="L1780" s="444">
        <f t="shared" ca="1" si="114"/>
        <v>-566419041.2429589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-566419041.2429589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-2360079.3385123289</v>
      </c>
      <c r="L1781" s="444">
        <f t="shared" ca="1" si="114"/>
        <v>-568779120.5814712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-568779120.5814712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-2369913.0024227966</v>
      </c>
      <c r="L1782" s="444">
        <f t="shared" ca="1" si="114"/>
        <v>-571149033.58389401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-571149033.58389401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-2379787.6399328918</v>
      </c>
      <c r="L1783" s="444">
        <f t="shared" ca="1" si="114"/>
        <v>-573528821.22382689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-573528821.22382689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-2389703.4217659454</v>
      </c>
      <c r="L1784" s="444">
        <f t="shared" ca="1" si="114"/>
        <v>-575918524.64559281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-575918524.64559281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-2399660.5193566368</v>
      </c>
      <c r="L1785" s="444">
        <f t="shared" ca="1" si="114"/>
        <v>-578318185.16494942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-578318185.16494942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-2409659.104853956</v>
      </c>
      <c r="L1786" s="444">
        <f t="shared" ca="1" si="114"/>
        <v>-580727844.2698034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-580727844.2698034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-2419699.3511241809</v>
      </c>
      <c r="L1787" s="444">
        <f t="shared" ca="1" si="114"/>
        <v>-583147543.62092757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-583147543.62092757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-2429781.431753865</v>
      </c>
      <c r="L1788" s="444">
        <f t="shared" ca="1" si="114"/>
        <v>-585577325.05268145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-585577325.05268145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-2439905.5210528392</v>
      </c>
      <c r="L1789" s="444">
        <f t="shared" ca="1" si="114"/>
        <v>-588017230.57373428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-588017230.57373428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-2450071.7940572263</v>
      </c>
      <c r="L1790" s="444">
        <f t="shared" ca="1" si="114"/>
        <v>-590467302.36779153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-590467302.36779153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-2460280.4265324646</v>
      </c>
      <c r="L1791" s="444">
        <f t="shared" ca="1" si="114"/>
        <v>-592927582.79432404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-592927582.79432404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-2470531.5949763502</v>
      </c>
      <c r="L1792" s="444">
        <f t="shared" ca="1" si="114"/>
        <v>-595398114.38930035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-595398114.38930035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-2480825.4766220846</v>
      </c>
      <c r="L1793" s="444">
        <f t="shared" ref="L1793:L2047" ca="1" si="119">I1793-J1793+K1793</f>
        <v>-597878939.86592245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-597878939.86592245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-2491162.2494413434</v>
      </c>
      <c r="L1794" s="444">
        <f t="shared" ca="1" si="119"/>
        <v>-600370102.11536384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-600370102.11536384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-2501542.0921473494</v>
      </c>
      <c r="L1795" s="444">
        <f t="shared" ca="1" si="119"/>
        <v>-602871644.20751119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-602871644.20751119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-2511965.1841979632</v>
      </c>
      <c r="L1796" s="444">
        <f t="shared" ca="1" si="119"/>
        <v>-605383609.39170921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-605383609.39170921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-2522431.7057987885</v>
      </c>
      <c r="L1797" s="444">
        <f t="shared" ca="1" si="119"/>
        <v>-607906041.09750795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-607906041.09750795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-2532941.8379062833</v>
      </c>
      <c r="L1798" s="444">
        <f t="shared" ca="1" si="119"/>
        <v>-610438982.9354142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-610438982.9354142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-2543495.7622308927</v>
      </c>
      <c r="L1799" s="444">
        <f t="shared" ca="1" si="119"/>
        <v>-612982478.69764507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-612982478.69764507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-2554093.6612401879</v>
      </c>
      <c r="L1800" s="444">
        <f t="shared" ca="1" si="119"/>
        <v>-615536572.35888529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-615536572.35888529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-2564735.7181620221</v>
      </c>
      <c r="L1801" s="444">
        <f t="shared" ca="1" si="119"/>
        <v>-618101308.07704735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-618101308.07704735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-2575422.1169876973</v>
      </c>
      <c r="L1802" s="444">
        <f t="shared" ca="1" si="119"/>
        <v>-620676730.19403505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-620676730.19403505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-2586153.0424751462</v>
      </c>
      <c r="L1803" s="444">
        <f t="shared" ca="1" si="119"/>
        <v>-623262883.23651016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-623262883.23651016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-2596928.6801521257</v>
      </c>
      <c r="L1804" s="444">
        <f t="shared" ca="1" si="119"/>
        <v>-625859811.91666234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-625859811.91666234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-2607749.2163194264</v>
      </c>
      <c r="L1805" s="444">
        <f t="shared" ca="1" si="119"/>
        <v>-628467561.13298178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-628467561.13298178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-2618614.8380540907</v>
      </c>
      <c r="L1806" s="444">
        <f t="shared" ca="1" si="119"/>
        <v>-631086175.97103584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-631086175.97103584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-2629525.7332126494</v>
      </c>
      <c r="L1807" s="444">
        <f t="shared" ca="1" si="119"/>
        <v>-633715701.70424843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-633715701.70424843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-2640482.0904343682</v>
      </c>
      <c r="L1808" s="444">
        <f t="shared" ca="1" si="119"/>
        <v>-636356183.79468274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-636356183.79468274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-2651484.0991445114</v>
      </c>
      <c r="L1809" s="444">
        <f t="shared" ca="1" si="119"/>
        <v>-639007667.8938272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-639007667.8938272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-2662531.9495576131</v>
      </c>
      <c r="L1810" s="444">
        <f t="shared" ca="1" si="119"/>
        <v>-641670199.84338486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-641670199.84338486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-2673625.8326807702</v>
      </c>
      <c r="L1811" s="444">
        <f t="shared" ca="1" si="119"/>
        <v>-644343825.67606568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-644343825.67606568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-2684765.9403169402</v>
      </c>
      <c r="L1812" s="444">
        <f t="shared" ca="1" si="119"/>
        <v>-647028591.6163826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-647028591.6163826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-2695952.4650682607</v>
      </c>
      <c r="L1813" s="444">
        <f t="shared" ca="1" si="119"/>
        <v>-649724544.08145082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-649724544.08145082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-2707185.6003393782</v>
      </c>
      <c r="L1814" s="444">
        <f t="shared" ca="1" si="119"/>
        <v>-652431729.68179023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-652431729.68179023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-2718465.5403407924</v>
      </c>
      <c r="L1815" s="444">
        <f t="shared" ca="1" si="119"/>
        <v>-655150195.22213101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-655150195.22213101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-2729792.4800922126</v>
      </c>
      <c r="L1816" s="444">
        <f t="shared" ca="1" si="119"/>
        <v>-657879987.70222318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-657879987.70222318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-2741166.6154259299</v>
      </c>
      <c r="L1817" s="444">
        <f t="shared" ca="1" si="119"/>
        <v>-660621154.31764913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-660621154.31764913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-2752588.1429902045</v>
      </c>
      <c r="L1818" s="444">
        <f t="shared" ca="1" si="119"/>
        <v>-663373742.46063936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-663373742.46063936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-2764057.2602526639</v>
      </c>
      <c r="L1819" s="444">
        <f t="shared" ca="1" si="119"/>
        <v>-666137799.72089207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-666137799.72089207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-2775574.165503717</v>
      </c>
      <c r="L1820" s="444">
        <f t="shared" ca="1" si="119"/>
        <v>-668913373.88639581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-668913373.88639581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-2787139.0578599824</v>
      </c>
      <c r="L1821" s="444">
        <f t="shared" ca="1" si="119"/>
        <v>-671700512.94425583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-671700512.94425583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-2798752.1372677325</v>
      </c>
      <c r="L1822" s="444">
        <f t="shared" ca="1" si="119"/>
        <v>-674499265.08152354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-674499265.08152354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-2810413.6045063483</v>
      </c>
      <c r="L1823" s="444">
        <f t="shared" ca="1" si="119"/>
        <v>-677309678.68602991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-677309678.68602991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-2822123.6611917913</v>
      </c>
      <c r="L1824" s="444">
        <f t="shared" ca="1" si="119"/>
        <v>-680131802.34722173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-680131802.34722173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-2833882.5097800903</v>
      </c>
      <c r="L1825" s="444">
        <f t="shared" ca="1" si="119"/>
        <v>-682965684.85700178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-682965684.85700178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-2845690.3535708408</v>
      </c>
      <c r="L1826" s="444">
        <f t="shared" ca="1" si="119"/>
        <v>-685811375.2105726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-685811375.2105726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-2857547.396710719</v>
      </c>
      <c r="L1827" s="444">
        <f t="shared" ca="1" si="119"/>
        <v>-688668922.60728335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-688668922.60728335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-2869453.8441970139</v>
      </c>
      <c r="L1828" s="444">
        <f t="shared" ca="1" si="119"/>
        <v>-691538376.45148039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-691538376.45148039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-2881409.9018811681</v>
      </c>
      <c r="L1829" s="444">
        <f t="shared" ca="1" si="119"/>
        <v>-694419786.35336161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-694419786.35336161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-2893415.7764723399</v>
      </c>
      <c r="L1830" s="444">
        <f t="shared" ca="1" si="119"/>
        <v>-697313202.12983394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-697313202.12983394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-2905471.6755409748</v>
      </c>
      <c r="L1831" s="444">
        <f t="shared" ca="1" si="119"/>
        <v>-700218673.80537486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-700218673.80537486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-2917577.8075223952</v>
      </c>
      <c r="L1832" s="444">
        <f t="shared" ca="1" si="119"/>
        <v>-703136251.61289728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-703136251.61289728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-2929734.3817204051</v>
      </c>
      <c r="L1833" s="444">
        <f t="shared" ca="1" si="119"/>
        <v>-706065985.9946177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-706065985.9946177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-2941941.6083109071</v>
      </c>
      <c r="L1834" s="444">
        <f t="shared" ca="1" si="119"/>
        <v>-709007927.60292864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-709007927.60292864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-2954199.6983455359</v>
      </c>
      <c r="L1835" s="444">
        <f t="shared" ca="1" si="119"/>
        <v>-711962127.30127418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-711962127.30127418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-2966508.863755309</v>
      </c>
      <c r="L1836" s="444">
        <f t="shared" ca="1" si="119"/>
        <v>-714928636.16502953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-714928636.16502953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-2978869.3173542898</v>
      </c>
      <c r="L1837" s="444">
        <f t="shared" ca="1" si="119"/>
        <v>-717907505.48238385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-717907505.48238385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-2991281.2728432659</v>
      </c>
      <c r="L1838" s="444">
        <f t="shared" ca="1" si="119"/>
        <v>-720898786.75522709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-720898786.75522709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-3003744.9448134461</v>
      </c>
      <c r="L1839" s="444">
        <f t="shared" ca="1" si="119"/>
        <v>-723902531.70004058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-723902531.70004058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-3016260.5487501691</v>
      </c>
      <c r="L1840" s="444">
        <f t="shared" ca="1" si="119"/>
        <v>-726918792.24879074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-726918792.24879074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-3028828.301036628</v>
      </c>
      <c r="L1841" s="444">
        <f t="shared" ca="1" si="119"/>
        <v>-729947620.54982734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-729947620.54982734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-3041448.4189576139</v>
      </c>
      <c r="L1842" s="444">
        <f t="shared" ca="1" si="119"/>
        <v>-732989068.96878493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-732989068.96878493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-3054121.1207032707</v>
      </c>
      <c r="L1843" s="444">
        <f t="shared" ca="1" si="119"/>
        <v>-736043190.08948815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-736043190.08948815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-3066846.6253728671</v>
      </c>
      <c r="L1844" s="444">
        <f t="shared" ca="1" si="119"/>
        <v>-739110036.71486104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-739110036.71486104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-3079625.1529785874</v>
      </c>
      <c r="L1845" s="444">
        <f t="shared" ca="1" si="119"/>
        <v>-742189661.86783957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-742189661.86783957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-3092456.9244493316</v>
      </c>
      <c r="L1846" s="444">
        <f t="shared" ca="1" si="119"/>
        <v>-745282118.7922889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-745282118.7922889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-3105342.1616345369</v>
      </c>
      <c r="L1847" s="444">
        <f t="shared" ca="1" si="119"/>
        <v>-748387460.95392346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-748387460.95392346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-3118281.0873080143</v>
      </c>
      <c r="L1848" s="444">
        <f t="shared" ca="1" si="119"/>
        <v>-751505742.04123151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-751505742.04123151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-3131273.9251717981</v>
      </c>
      <c r="L1849" s="444">
        <f t="shared" ca="1" si="119"/>
        <v>-754637015.96640337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-754637015.96640337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-3144320.8998600142</v>
      </c>
      <c r="L1850" s="444">
        <f t="shared" ca="1" si="119"/>
        <v>-757781336.86626339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-757781336.86626339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-3157422.2369427639</v>
      </c>
      <c r="L1851" s="444">
        <f t="shared" ca="1" si="119"/>
        <v>-760938759.10320616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-760938759.10320616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-3170578.1629300257</v>
      </c>
      <c r="L1852" s="444">
        <f t="shared" ca="1" si="119"/>
        <v>-764109337.26613617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-764109337.26613617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-3183788.9052755674</v>
      </c>
      <c r="L1853" s="444">
        <f t="shared" ca="1" si="119"/>
        <v>-767293126.17141175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-767293126.17141175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-3197054.6923808823</v>
      </c>
      <c r="L1854" s="444">
        <f t="shared" ca="1" si="119"/>
        <v>-770490180.86379266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-770490180.86379266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-3210375.7535991361</v>
      </c>
      <c r="L1855" s="444">
        <f t="shared" ca="1" si="119"/>
        <v>-773700556.61739182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-773700556.61739182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-3223752.3192391326</v>
      </c>
      <c r="L1856" s="444">
        <f t="shared" ca="1" si="119"/>
        <v>-776924308.93663096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-776924308.93663096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-3237184.6205692957</v>
      </c>
      <c r="L1857" s="444">
        <f t="shared" ca="1" si="119"/>
        <v>-780161493.55720031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-780161493.55720031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-3250672.8898216682</v>
      </c>
      <c r="L1858" s="444">
        <f t="shared" ca="1" si="119"/>
        <v>-783412166.44702196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-783412166.44702196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-3264217.360195925</v>
      </c>
      <c r="L1859" s="444">
        <f t="shared" ca="1" si="119"/>
        <v>-786676383.80721784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-786676383.80721784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-3277818.2658634074</v>
      </c>
      <c r="L1860" s="444">
        <f t="shared" ca="1" si="119"/>
        <v>-789954202.07308125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-789954202.07308125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-3291475.841971172</v>
      </c>
      <c r="L1861" s="444">
        <f t="shared" ca="1" si="119"/>
        <v>-793245677.91505241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-793245677.91505241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-3305190.3246460515</v>
      </c>
      <c r="L1862" s="444">
        <f t="shared" ca="1" si="119"/>
        <v>-796550868.23969841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-796550868.23969841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-3318961.9509987435</v>
      </c>
      <c r="L1863" s="444">
        <f t="shared" ca="1" si="119"/>
        <v>-799869830.19069719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-799869830.19069719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-3332790.9591279048</v>
      </c>
      <c r="L1864" s="444">
        <f t="shared" ca="1" si="119"/>
        <v>-803202621.1498251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-803202621.1498251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-3346677.588124271</v>
      </c>
      <c r="L1865" s="444">
        <f t="shared" ca="1" si="119"/>
        <v>-806549298.73794937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-806549298.73794937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-3360622.0780747891</v>
      </c>
      <c r="L1866" s="444">
        <f t="shared" ca="1" si="119"/>
        <v>-809909920.81602418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-809909920.81602418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-3374624.6700667674</v>
      </c>
      <c r="L1867" s="444">
        <f t="shared" ca="1" si="119"/>
        <v>-813284545.4860909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-813284545.4860909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-3388685.6061920454</v>
      </c>
      <c r="L1868" s="444">
        <f t="shared" ca="1" si="119"/>
        <v>-816673231.09228289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-816673231.09228289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-3402805.1295511788</v>
      </c>
      <c r="L1869" s="444">
        <f t="shared" ca="1" si="119"/>
        <v>-820076036.22183406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-820076036.22183406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-3416983.4842576417</v>
      </c>
      <c r="L1870" s="444">
        <f t="shared" ca="1" si="119"/>
        <v>-823493019.70609176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-823493019.70609176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-3431220.915442049</v>
      </c>
      <c r="L1871" s="444">
        <f t="shared" ca="1" si="119"/>
        <v>-826924240.62153375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-826924240.62153375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-3445517.6692563905</v>
      </c>
      <c r="L1872" s="444">
        <f t="shared" ca="1" si="119"/>
        <v>-830369758.2907902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-830369758.2907902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-3459873.9928782922</v>
      </c>
      <c r="L1873" s="444">
        <f t="shared" ca="1" si="119"/>
        <v>-833829632.28366852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-833829632.28366852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-3474290.1345152855</v>
      </c>
      <c r="L1874" s="444">
        <f t="shared" ca="1" si="119"/>
        <v>-837303922.4181838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-837303922.4181838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-3488766.3434090987</v>
      </c>
      <c r="L1875" s="444">
        <f t="shared" ca="1" si="119"/>
        <v>-840792688.76159286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-840792688.76159286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-3503302.8698399696</v>
      </c>
      <c r="L1876" s="444">
        <f t="shared" ca="1" si="119"/>
        <v>-844295991.63143289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-844295991.63143289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-3517899.9651309703</v>
      </c>
      <c r="L1877" s="444">
        <f t="shared" ca="1" si="119"/>
        <v>-847813891.59656382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-847813891.59656382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-3532557.8816523491</v>
      </c>
      <c r="L1878" s="444">
        <f t="shared" ca="1" si="119"/>
        <v>-851346449.47821617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-851346449.47821617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-3547276.8728259006</v>
      </c>
      <c r="L1879" s="444">
        <f t="shared" ca="1" si="119"/>
        <v>-854893726.35104203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-854893726.35104203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-3562057.193129342</v>
      </c>
      <c r="L1880" s="444">
        <f t="shared" ca="1" si="119"/>
        <v>-858455783.54417133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-858455783.54417133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-3576899.0981007139</v>
      </c>
      <c r="L1881" s="444">
        <f t="shared" ca="1" si="119"/>
        <v>-862032682.642272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-862032682.642272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-3591802.8443427999</v>
      </c>
      <c r="L1882" s="444">
        <f t="shared" ca="1" si="119"/>
        <v>-865624485.48661482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-865624485.48661482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-3606768.6895275619</v>
      </c>
      <c r="L1883" s="444">
        <f t="shared" ca="1" si="119"/>
        <v>-869231254.17614233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-869231254.17614233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-3621796.892400593</v>
      </c>
      <c r="L1884" s="444">
        <f t="shared" ca="1" si="119"/>
        <v>-872853051.06854296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-872853051.06854296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-3636887.7127855956</v>
      </c>
      <c r="L1885" s="444">
        <f t="shared" ca="1" si="119"/>
        <v>-876489938.78132856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-876489938.78132856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-3652041.4115888695</v>
      </c>
      <c r="L1886" s="444">
        <f t="shared" ca="1" si="119"/>
        <v>-880141980.19291747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-880141980.19291747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-3667258.2508038227</v>
      </c>
      <c r="L1887" s="444">
        <f t="shared" ca="1" si="119"/>
        <v>-883809238.44372129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-883809238.44372129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-3682538.4935155055</v>
      </c>
      <c r="L1888" s="444">
        <f t="shared" ca="1" si="119"/>
        <v>-887491776.93723679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-887491776.93723679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-3697882.4039051533</v>
      </c>
      <c r="L1889" s="444">
        <f t="shared" ca="1" si="119"/>
        <v>-891189659.34114194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-891189659.34114194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-3713290.2472547581</v>
      </c>
      <c r="L1890" s="444">
        <f t="shared" ca="1" si="119"/>
        <v>-894902949.58839667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-894902949.58839667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-3728762.2899516528</v>
      </c>
      <c r="L1891" s="444">
        <f t="shared" ca="1" si="119"/>
        <v>-898631711.87834835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-898631711.87834835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-3744298.7994931182</v>
      </c>
      <c r="L1892" s="444">
        <f t="shared" ca="1" si="119"/>
        <v>-902376010.67784142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-902376010.67784142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-3759900.0444910061</v>
      </c>
      <c r="L1893" s="444">
        <f t="shared" ca="1" si="119"/>
        <v>-906135910.72233248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-906135910.72233248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-3775566.2946763849</v>
      </c>
      <c r="L1894" s="444">
        <f t="shared" ca="1" si="119"/>
        <v>-909911477.0170089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-909911477.0170089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-3791297.8209042037</v>
      </c>
      <c r="L1895" s="444">
        <f t="shared" ca="1" si="119"/>
        <v>-913702774.83791316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-913702774.83791316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-3807094.8951579714</v>
      </c>
      <c r="L1896" s="444">
        <f t="shared" ca="1" si="119"/>
        <v>-917509869.73307109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-917509869.73307109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-3822957.7905544625</v>
      </c>
      <c r="L1897" s="444">
        <f t="shared" ca="1" si="119"/>
        <v>-921332827.52362549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-921332827.52362549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-3838886.7813484394</v>
      </c>
      <c r="L1898" s="444">
        <f t="shared" ca="1" si="119"/>
        <v>-925171714.30497396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-925171714.30497396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-3854882.1429373915</v>
      </c>
      <c r="L1899" s="444">
        <f t="shared" ca="1" si="119"/>
        <v>-929026596.44791138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-929026596.44791138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-3870944.1518662977</v>
      </c>
      <c r="L1900" s="444">
        <f t="shared" ca="1" si="119"/>
        <v>-932897540.5997777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-932897540.5997777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-3887073.0858324077</v>
      </c>
      <c r="L1901" s="444">
        <f t="shared" ca="1" si="119"/>
        <v>-936784613.68561006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-936784613.68561006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-3903269.2236900418</v>
      </c>
      <c r="L1902" s="444">
        <f t="shared" ca="1" si="119"/>
        <v>-940687882.90930009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-940687882.90930009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-3919532.8454554169</v>
      </c>
      <c r="L1903" s="444">
        <f t="shared" ca="1" si="119"/>
        <v>-944607415.7547555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-944607415.7547555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-3935864.2323114811</v>
      </c>
      <c r="L1904" s="444">
        <f t="shared" ca="1" si="119"/>
        <v>-948543279.98706698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-948543279.98706698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-3952263.6666127793</v>
      </c>
      <c r="L1905" s="444">
        <f t="shared" ca="1" si="119"/>
        <v>-952495543.65367973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-952495543.65367973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-3968731.4318903326</v>
      </c>
      <c r="L1906" s="444">
        <f t="shared" ca="1" si="119"/>
        <v>-956464275.0855701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-956464275.0855701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-3985267.8128565424</v>
      </c>
      <c r="L1907" s="444">
        <f t="shared" ca="1" si="119"/>
        <v>-960449542.89842665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-960449542.89842665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-4001873.0954101114</v>
      </c>
      <c r="L1908" s="444">
        <f t="shared" ca="1" si="119"/>
        <v>-964451415.99383676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-964451415.99383676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-4018547.5666409871</v>
      </c>
      <c r="L1909" s="444">
        <f t="shared" ca="1" si="119"/>
        <v>-968469963.56047773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-968469963.56047773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-4035291.5148353237</v>
      </c>
      <c r="L1910" s="444">
        <f t="shared" ca="1" si="119"/>
        <v>-972505255.07531309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-972505255.07531309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-4052105.229480471</v>
      </c>
      <c r="L1911" s="444">
        <f t="shared" ca="1" si="119"/>
        <v>-976557360.3047936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-976557360.3047936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-4068989.0012699738</v>
      </c>
      <c r="L1912" s="444">
        <f t="shared" ca="1" si="119"/>
        <v>-980626349.30606353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-980626349.30606353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-4085943.1221085978</v>
      </c>
      <c r="L1913" s="444">
        <f t="shared" ca="1" si="119"/>
        <v>-984712292.42817211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-984712292.42817211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-4102967.8851173841</v>
      </c>
      <c r="L1914" s="444">
        <f t="shared" ca="1" si="119"/>
        <v>-988815260.31328952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-988815260.31328952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-4120063.5846387064</v>
      </c>
      <c r="L1915" s="444">
        <f t="shared" ca="1" si="119"/>
        <v>-992935323.89792824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-992935323.89792824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-4137230.5162413679</v>
      </c>
      <c r="L1916" s="444">
        <f t="shared" ca="1" si="119"/>
        <v>-997072554.41416955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-997072554.41416955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-4154468.9767257064</v>
      </c>
      <c r="L1917" s="444">
        <f t="shared" ca="1" si="119"/>
        <v>-1001227023.3908952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-1001227023.3908952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-4171779.2641287306</v>
      </c>
      <c r="L1918" s="444">
        <f t="shared" ca="1" si="119"/>
        <v>-1005398802.6550239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-1005398802.6550239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-4189161.6777292662</v>
      </c>
      <c r="L1919" s="444">
        <f t="shared" ca="1" si="119"/>
        <v>-1009587964.3327532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-1009587964.3327532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-4206616.5180531377</v>
      </c>
      <c r="L1920" s="444">
        <f t="shared" ca="1" si="119"/>
        <v>-1013794580.8508064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-1013794580.8508064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-4224144.0868783593</v>
      </c>
      <c r="L1921" s="444">
        <f t="shared" ca="1" si="119"/>
        <v>-1018018724.9376848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-1018018724.9376848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-4241744.6872403538</v>
      </c>
      <c r="L1922" s="444">
        <f t="shared" ca="1" si="119"/>
        <v>-1022260469.6249251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-1022260469.6249251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-4259418.6234371886</v>
      </c>
      <c r="L1923" s="444">
        <f t="shared" ca="1" si="119"/>
        <v>-1026519888.2483623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-1026519888.2483623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-4277166.201034843</v>
      </c>
      <c r="L1924" s="444">
        <f t="shared" ca="1" si="119"/>
        <v>-1030797054.4493971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-1030797054.4493971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-4294987.7268724879</v>
      </c>
      <c r="L1925" s="444">
        <f t="shared" ca="1" si="119"/>
        <v>-1035092042.1762695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-1035092042.1762695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-4312883.5090677897</v>
      </c>
      <c r="L1926" s="444">
        <f t="shared" ca="1" si="119"/>
        <v>-1039404925.6853373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-1039404925.6853373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-4330853.857022238</v>
      </c>
      <c r="L1927" s="444">
        <f t="shared" ca="1" si="119"/>
        <v>-1043735779.5423596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-1043735779.5423596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-4348899.0814264985</v>
      </c>
      <c r="L1928" s="444">
        <f t="shared" ca="1" si="119"/>
        <v>-1048084678.6237861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-1048084678.6237861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-4367019.4942657752</v>
      </c>
      <c r="L1929" s="444">
        <f t="shared" ca="1" si="119"/>
        <v>-1052451698.1180519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-1052451698.1180519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-4385215.4088252159</v>
      </c>
      <c r="L1930" s="444">
        <f t="shared" ca="1" si="119"/>
        <v>-1056836913.526877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-1056836913.526877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-4403487.1396953203</v>
      </c>
      <c r="L1931" s="444">
        <f t="shared" ca="1" si="119"/>
        <v>-1061240400.6665723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-1061240400.6665723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-4421835.0027773846</v>
      </c>
      <c r="L1932" s="444">
        <f t="shared" ca="1" si="119"/>
        <v>-1065662235.6693497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-1065662235.6693497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-4440259.3152889563</v>
      </c>
      <c r="L1933" s="444">
        <f t="shared" ca="1" si="119"/>
        <v>-1070102494.9846386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-1070102494.9846386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-4458760.3957693269</v>
      </c>
      <c r="L1934" s="444">
        <f t="shared" ca="1" si="119"/>
        <v>-1074561255.3804078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-1074561255.3804078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-4477338.5640850328</v>
      </c>
      <c r="L1935" s="444">
        <f t="shared" ca="1" si="119"/>
        <v>-1079038593.9444928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-1079038593.9444928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-4495994.1414353866</v>
      </c>
      <c r="L1936" s="444">
        <f t="shared" ca="1" si="119"/>
        <v>-1083534588.0859282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-1083534588.0859282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-4514727.4503580341</v>
      </c>
      <c r="L1937" s="444">
        <f t="shared" ca="1" si="119"/>
        <v>-1088049315.5362864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-1088049315.5362864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-4533538.814734526</v>
      </c>
      <c r="L1938" s="444">
        <f t="shared" ca="1" si="119"/>
        <v>-1092582854.3510208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-1092582854.3510208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-4552428.5597959198</v>
      </c>
      <c r="L1939" s="444">
        <f t="shared" ca="1" si="119"/>
        <v>-1097135282.9108167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-1097135282.9108167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-4571397.0121284025</v>
      </c>
      <c r="L1940" s="444">
        <f t="shared" ca="1" si="119"/>
        <v>-1101706679.922945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-1101706679.922945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-4590444.4996789377</v>
      </c>
      <c r="L1941" s="444">
        <f t="shared" ca="1" si="119"/>
        <v>-1106297124.4226239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-1106297124.4226239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-4609571.3517609332</v>
      </c>
      <c r="L1942" s="444">
        <f t="shared" ca="1" si="119"/>
        <v>-1110906695.7743847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-1110906695.7743847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-4628777.8990599364</v>
      </c>
      <c r="L1943" s="444">
        <f t="shared" ca="1" si="119"/>
        <v>-1115535473.6734447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-1115535473.6734447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-4648064.4736393532</v>
      </c>
      <c r="L1944" s="444">
        <f t="shared" ca="1" si="119"/>
        <v>-1120183538.147084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-1120183538.147084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-4667431.4089461835</v>
      </c>
      <c r="L1945" s="444">
        <f t="shared" ca="1" si="119"/>
        <v>-1124850969.5560303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-1124850969.5560303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-4686879.0398167931</v>
      </c>
      <c r="L1946" s="444">
        <f t="shared" ca="1" si="119"/>
        <v>-1129537848.5958471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-1129537848.5958471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-4706407.7024826966</v>
      </c>
      <c r="L1947" s="444">
        <f t="shared" ca="1" si="119"/>
        <v>-1134244256.2983298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-1134244256.2983298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-4726017.7345763743</v>
      </c>
      <c r="L1948" s="444">
        <f t="shared" ca="1" si="119"/>
        <v>-1138970274.0329063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-1138970274.0329063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-4745709.4751371099</v>
      </c>
      <c r="L1949" s="444">
        <f t="shared" ca="1" si="119"/>
        <v>-1143715983.5080433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-1143715983.5080433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-4765483.264616847</v>
      </c>
      <c r="L1950" s="444">
        <f t="shared" ca="1" si="119"/>
        <v>-1148481466.7726603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-1148481466.7726603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-4785339.4448860846</v>
      </c>
      <c r="L1951" s="444">
        <f t="shared" ca="1" si="119"/>
        <v>-1153266806.2175462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-1153266806.2175462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-4805278.3592397757</v>
      </c>
      <c r="L1952" s="444">
        <f t="shared" ca="1" si="119"/>
        <v>-1158072084.576786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-1158072084.576786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-4825300.3524032747</v>
      </c>
      <c r="L1953" s="444">
        <f t="shared" ca="1" si="119"/>
        <v>-1162897384.9291892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-1162897384.9291892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-4845405.7705382882</v>
      </c>
      <c r="L1954" s="444">
        <f t="shared" ca="1" si="119"/>
        <v>-1167742790.6997275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-1167742790.6997275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-4865594.9612488644</v>
      </c>
      <c r="L1955" s="444">
        <f t="shared" ca="1" si="119"/>
        <v>-1172608385.6609764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-1172608385.6609764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-4885868.273587402</v>
      </c>
      <c r="L1956" s="444">
        <f t="shared" ca="1" si="119"/>
        <v>-1177494253.9345639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-1177494253.9345639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-4906226.0580606824</v>
      </c>
      <c r="L1957" s="444">
        <f t="shared" ca="1" si="119"/>
        <v>-1182400479.9926245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-1182400479.9926245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-4926668.6666359352</v>
      </c>
      <c r="L1958" s="444">
        <f t="shared" ca="1" si="119"/>
        <v>-1187327148.6592605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-1187327148.6592605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-4947196.4527469184</v>
      </c>
      <c r="L1959" s="444">
        <f t="shared" ca="1" si="119"/>
        <v>-1192274345.1120074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-1192274345.1120074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-4967809.7713000309</v>
      </c>
      <c r="L1960" s="444">
        <f t="shared" ca="1" si="119"/>
        <v>-1197242154.8833075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-1197242154.8833075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-4988508.9786804477</v>
      </c>
      <c r="L1961" s="444">
        <f t="shared" ca="1" si="119"/>
        <v>-1202230663.8619878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-1202230663.8619878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-5009294.4327582829</v>
      </c>
      <c r="L1962" s="444">
        <f t="shared" ca="1" si="119"/>
        <v>-1207239958.2947462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-1207239958.2947462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-5030166.4928947752</v>
      </c>
      <c r="L1963" s="444">
        <f t="shared" ca="1" si="119"/>
        <v>-1212270124.787641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-1212270124.787641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-5051125.5199485039</v>
      </c>
      <c r="L1964" s="444">
        <f t="shared" ca="1" si="119"/>
        <v>-1217321250.3075895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-1217321250.3075895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-5072171.8762816228</v>
      </c>
      <c r="L1965" s="444">
        <f t="shared" ca="1" si="119"/>
        <v>-1222393422.1838713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-1222393422.1838713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-5093305.92576613</v>
      </c>
      <c r="L1966" s="444">
        <f t="shared" ca="1" si="119"/>
        <v>-1227486728.1096375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-1227486728.1096375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-5114528.0337901562</v>
      </c>
      <c r="L1967" s="444">
        <f t="shared" ca="1" si="119"/>
        <v>-1232601256.1434276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-1232601256.1434276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-5135838.5672642812</v>
      </c>
      <c r="L1968" s="444">
        <f t="shared" ca="1" si="119"/>
        <v>-1237737094.7106919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-1237737094.7106919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-5157237.8946278831</v>
      </c>
      <c r="L1969" s="444">
        <f t="shared" ca="1" si="119"/>
        <v>-1242894332.6053197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-1242894332.6053197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-5178726.3858554987</v>
      </c>
      <c r="L1970" s="444">
        <f t="shared" ca="1" si="119"/>
        <v>-1248073058.9911752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-1248073058.9911752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-5200304.4124632301</v>
      </c>
      <c r="L1971" s="444">
        <f t="shared" ca="1" si="119"/>
        <v>-1253273363.4036384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-1253273363.4036384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-5221972.3475151602</v>
      </c>
      <c r="L1972" s="444">
        <f t="shared" ca="1" si="119"/>
        <v>-1258495335.7511535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-1258495335.7511535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-5243730.5656298064</v>
      </c>
      <c r="L1973" s="444">
        <f t="shared" ca="1" si="119"/>
        <v>-1263739066.3167832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-1263739066.3167832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-5265579.4429865964</v>
      </c>
      <c r="L1974" s="444">
        <f t="shared" ca="1" si="119"/>
        <v>-1269004645.7597697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-1269004645.7597697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-5287519.357332374</v>
      </c>
      <c r="L1975" s="444">
        <f t="shared" ca="1" si="119"/>
        <v>-1274292165.1171021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-1274292165.1171021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-5309550.6879879255</v>
      </c>
      <c r="L1976" s="444">
        <f t="shared" ca="1" si="119"/>
        <v>-1279601715.8050902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-1279601715.8050902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-5331673.815854542</v>
      </c>
      <c r="L1977" s="444">
        <f t="shared" ca="1" si="119"/>
        <v>-1284933389.6209447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-1284933389.6209447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-5353889.1234206026</v>
      </c>
      <c r="L1978" s="444">
        <f t="shared" ca="1" si="119"/>
        <v>-1290287278.7443655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-1290287278.7443655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-5376196.9947681893</v>
      </c>
      <c r="L1979" s="444">
        <f t="shared" ca="1" si="119"/>
        <v>-1295663475.7391336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-1295663475.7391336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-5398597.8155797236</v>
      </c>
      <c r="L1980" s="444">
        <f t="shared" ca="1" si="119"/>
        <v>-1301062073.5547132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-1301062073.5547132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-5421091.9731446384</v>
      </c>
      <c r="L1981" s="444">
        <f t="shared" ca="1" si="119"/>
        <v>-1306483165.5278578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-1306483165.5278578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-5443679.8563660737</v>
      </c>
      <c r="L1982" s="444">
        <f t="shared" ca="1" si="119"/>
        <v>-1311926845.3842239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-1311926845.3842239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-5466361.8557675993</v>
      </c>
      <c r="L1983" s="444">
        <f t="shared" ca="1" si="119"/>
        <v>-1317393207.2399914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-1317393207.2399914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-5489138.3634999646</v>
      </c>
      <c r="L1984" s="444">
        <f t="shared" ca="1" si="119"/>
        <v>-1322882345.6034913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-1322882345.6034913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-5512009.7733478807</v>
      </c>
      <c r="L1985" s="444">
        <f t="shared" ca="1" si="119"/>
        <v>-1328394355.3768392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-1328394355.3768392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-5534976.4807368293</v>
      </c>
      <c r="L1986" s="444">
        <f t="shared" ca="1" si="119"/>
        <v>-1333929331.8575759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-1333929331.8575759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-5558038.8827398997</v>
      </c>
      <c r="L1987" s="444">
        <f t="shared" ca="1" si="119"/>
        <v>-1339487370.7403157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-1339487370.7403157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-5581197.3780846484</v>
      </c>
      <c r="L1988" s="444">
        <f t="shared" ca="1" si="119"/>
        <v>-1345068568.1184003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-1345068568.1184003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-5604452.3671600018</v>
      </c>
      <c r="L1989" s="444">
        <f t="shared" ca="1" si="119"/>
        <v>-1350673020.4855604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-1350673020.4855604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-5627804.2520231679</v>
      </c>
      <c r="L1990" s="444">
        <f t="shared" ca="1" si="119"/>
        <v>-1356300824.7375836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-1356300824.7375836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-5651253.4364065984</v>
      </c>
      <c r="L1991" s="444">
        <f t="shared" ca="1" si="119"/>
        <v>-1361952078.1739902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-1361952078.1739902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-5674800.3257249594</v>
      </c>
      <c r="L1992" s="444">
        <f t="shared" ca="1" si="119"/>
        <v>-1367626878.4997153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-1367626878.4997153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-5698445.3270821469</v>
      </c>
      <c r="L1993" s="444">
        <f t="shared" ca="1" si="119"/>
        <v>-1373325323.8267975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-1373325323.8267975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-5722188.8492783224</v>
      </c>
      <c r="L1994" s="444">
        <f t="shared" ca="1" si="119"/>
        <v>-1379047512.6760757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-1379047512.6760757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-5746031.3028169824</v>
      </c>
      <c r="L1995" s="444">
        <f t="shared" ca="1" si="119"/>
        <v>-1384793543.9788926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-1384793543.9788926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-5769973.099912052</v>
      </c>
      <c r="L1996" s="444">
        <f t="shared" ca="1" si="119"/>
        <v>-1390563517.0788047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-1390563517.0788047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-5794014.6544950195</v>
      </c>
      <c r="L1997" s="444">
        <f t="shared" ca="1" si="119"/>
        <v>-1396357531.7332997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-1396357531.7332997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-5818156.3822220825</v>
      </c>
      <c r="L1998" s="444">
        <f t="shared" ca="1" si="119"/>
        <v>-1402175688.1155219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-1402175688.1155219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-5842398.7004813412</v>
      </c>
      <c r="L1999" s="444">
        <f t="shared" ca="1" si="119"/>
        <v>-1408018086.8160033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-1408018086.8160033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-5866742.0284000142</v>
      </c>
      <c r="L2000" s="444">
        <f t="shared" ca="1" si="119"/>
        <v>-1413884828.8444033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-1413884828.8444033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-5891186.7868516799</v>
      </c>
      <c r="L2001" s="444">
        <f t="shared" ca="1" si="119"/>
        <v>-1419776015.6312549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-1419776015.6312549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-5915733.3984635621</v>
      </c>
      <c r="L2002" s="444">
        <f t="shared" ca="1" si="119"/>
        <v>-1425691749.0297184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-1425691749.0297184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-5940382.2876238264</v>
      </c>
      <c r="L2003" s="444">
        <f t="shared" ca="1" si="119"/>
        <v>-1431632131.3173423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-1431632131.3173423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-5965133.8804889265</v>
      </c>
      <c r="L2004" s="444">
        <f t="shared" ca="1" si="119"/>
        <v>-1437597265.1978312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-1437597265.1978312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-5989988.6049909629</v>
      </c>
      <c r="L2005" s="444">
        <f t="shared" ca="1" si="119"/>
        <v>-1443587253.8028221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-1443587253.8028221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-6014946.890845092</v>
      </c>
      <c r="L2006" s="444">
        <f t="shared" ca="1" si="119"/>
        <v>-1449602200.6936672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-1449602200.6936672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-6040009.1695569465</v>
      </c>
      <c r="L2007" s="444">
        <f t="shared" ca="1" si="119"/>
        <v>-1455642209.863224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-1455642209.863224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-6065175.8744301004</v>
      </c>
      <c r="L2008" s="444">
        <f t="shared" ca="1" si="119"/>
        <v>-1461707385.7376542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-1461707385.7376542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-6090447.4405735591</v>
      </c>
      <c r="L2009" s="444">
        <f t="shared" ca="1" si="119"/>
        <v>-1467797833.1782277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-1467797833.1782277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-6115824.3049092814</v>
      </c>
      <c r="L2010" s="444">
        <f t="shared" ca="1" si="119"/>
        <v>-1473913657.4831369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-1473913657.4831369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-6141306.9061797373</v>
      </c>
      <c r="L2011" s="444">
        <f t="shared" ca="1" si="119"/>
        <v>-1480054964.3893166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-1480054964.3893166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-6166895.6849554852</v>
      </c>
      <c r="L2012" s="444">
        <f t="shared" ca="1" si="119"/>
        <v>-1486221860.0742722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-1486221860.0742722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-6192591.0836428003</v>
      </c>
      <c r="L2013" s="444">
        <f t="shared" ca="1" si="119"/>
        <v>-1492414451.1579149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-1492414451.1579149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-6218393.5464913119</v>
      </c>
      <c r="L2014" s="444">
        <f t="shared" ca="1" si="119"/>
        <v>-1498632844.7044063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-1498632844.7044063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-6244303.5196016924</v>
      </c>
      <c r="L2015" s="444">
        <f t="shared" ca="1" si="119"/>
        <v>-1504877148.2240078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-1504877148.2240078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-6270321.4509333661</v>
      </c>
      <c r="L2016" s="444">
        <f t="shared" ca="1" si="119"/>
        <v>-1511147469.6749413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-1511147469.6749413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-6296447.7903122557</v>
      </c>
      <c r="L2017" s="444">
        <f t="shared" ca="1" si="119"/>
        <v>-1517443917.4652536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-1517443917.4652536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-6322682.9894385561</v>
      </c>
      <c r="L2018" s="444">
        <f t="shared" ca="1" si="119"/>
        <v>-1523766600.4546921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-1523766600.4546921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-6349027.5018945504</v>
      </c>
      <c r="L2019" s="444">
        <f t="shared" ca="1" si="119"/>
        <v>-1530115627.9565866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-1530115627.9565866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-6375481.7831524443</v>
      </c>
      <c r="L2020" s="444">
        <f t="shared" ca="1" si="119"/>
        <v>-1536491109.7397389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-1536491109.7397389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-6402046.2905822452</v>
      </c>
      <c r="L2021" s="444">
        <f t="shared" ca="1" si="119"/>
        <v>-1542893156.0303211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-1542893156.0303211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-6428721.483459671</v>
      </c>
      <c r="L2022" s="444">
        <f t="shared" ca="1" si="119"/>
        <v>-1549321877.5137808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-1549321877.5137808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-6455507.8229740867</v>
      </c>
      <c r="L2023" s="444">
        <f t="shared" ca="1" si="119"/>
        <v>-1555777385.336755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-1555777385.336755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-6482405.7722364794</v>
      </c>
      <c r="L2024" s="444">
        <f t="shared" ca="1" si="119"/>
        <v>-1562259791.1089916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-1562259791.1089916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-6509415.7962874649</v>
      </c>
      <c r="L2025" s="444">
        <f t="shared" ca="1" si="119"/>
        <v>-1568769206.9052792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-1568769206.9052792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-6536538.3621053295</v>
      </c>
      <c r="L2026" s="444">
        <f t="shared" ca="1" si="119"/>
        <v>-1575305745.2673845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-1575305745.2673845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-6563773.9386141021</v>
      </c>
      <c r="L2027" s="444">
        <f t="shared" ca="1" si="119"/>
        <v>-1581869519.2059987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-1581869519.2059987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-6591122.996691661</v>
      </c>
      <c r="L2028" s="444">
        <f t="shared" ca="1" si="119"/>
        <v>-1588460642.2026904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-1588460642.2026904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-6618586.0091778766</v>
      </c>
      <c r="L2029" s="444">
        <f t="shared" ca="1" si="119"/>
        <v>-1595079228.2118683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-1595079228.2118683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-6646163.4508827841</v>
      </c>
      <c r="L2030" s="444">
        <f t="shared" ca="1" si="119"/>
        <v>-1601725391.662751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-1601725391.662751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-6673855.7985947952</v>
      </c>
      <c r="L2031" s="444">
        <f t="shared" ca="1" si="119"/>
        <v>-1608399247.4613457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-1608399247.4613457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-6701663.5310889399</v>
      </c>
      <c r="L2032" s="444">
        <f t="shared" ca="1" si="119"/>
        <v>-1615100910.9924345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-1615100910.9924345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-6729587.1291351439</v>
      </c>
      <c r="L2033" s="444">
        <f t="shared" ca="1" si="119"/>
        <v>-1621830498.1215696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-1621830498.1215696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-6757627.07550654</v>
      </c>
      <c r="L2034" s="444">
        <f t="shared" ca="1" si="119"/>
        <v>-1628588125.1970761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-1628588125.1970761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-6785783.8549878169</v>
      </c>
      <c r="L2035" s="444">
        <f t="shared" ca="1" si="119"/>
        <v>-1635373909.0520639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-1635373909.0520639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-6814057.9543835996</v>
      </c>
      <c r="L2036" s="444">
        <f t="shared" ca="1" si="119"/>
        <v>-1642187967.0064476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-1642187967.0064476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-6842449.8625268647</v>
      </c>
      <c r="L2037" s="444">
        <f t="shared" ca="1" si="119"/>
        <v>-1649030416.8689744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-1649030416.8689744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-6870960.0702873934</v>
      </c>
      <c r="L2038" s="444">
        <f t="shared" ca="1" si="119"/>
        <v>-1655901376.9392619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-1655901376.9392619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-6899589.070580258</v>
      </c>
      <c r="L2039" s="444">
        <f t="shared" ca="1" si="119"/>
        <v>-1662800966.0098422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-1662800966.0098422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-6928337.3583743423</v>
      </c>
      <c r="L2040" s="444">
        <f t="shared" ca="1" si="119"/>
        <v>-1669729303.3682165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-1669729303.3682165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-6957205.4307009019</v>
      </c>
      <c r="L2041" s="444">
        <f t="shared" ca="1" si="119"/>
        <v>-1676686508.7989175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-1676686508.7989175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-6986193.7866621576</v>
      </c>
      <c r="L2042" s="444">
        <f t="shared" ca="1" si="119"/>
        <v>-1683672702.5855796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-1683672702.5855796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-7015302.927439915</v>
      </c>
      <c r="L2043" s="444">
        <f t="shared" ca="1" si="119"/>
        <v>-1690688005.5130196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-1690688005.5130196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-7044533.3563042479</v>
      </c>
      <c r="L2044" s="444">
        <f t="shared" ca="1" si="119"/>
        <v>-1697732538.8693237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-1697732538.8693237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-7073885.5786221828</v>
      </c>
      <c r="L2045" s="444">
        <f t="shared" ca="1" si="119"/>
        <v>-1704806424.4479458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-1704806424.4479458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-7103360.1018664408</v>
      </c>
      <c r="L2046" s="444">
        <f t="shared" ca="1" si="119"/>
        <v>-1711909784.5498123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-1711909784.5498123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-7132957.4356242176</v>
      </c>
      <c r="L2047" s="444">
        <f t="shared" ca="1" si="119"/>
        <v>-1719042741.9854364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-1719042741.9854364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-7162678.0916059865</v>
      </c>
      <c r="L2048" s="444">
        <f t="shared" ref="L2048:L2302" ca="1" si="124">I2048-J2048+K2048</f>
        <v>-1726205420.0770423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-1726205420.0770423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-7192522.5836543432</v>
      </c>
      <c r="L2049" s="444">
        <f t="shared" ca="1" si="124"/>
        <v>-1733397942.6606967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-1733397942.6606967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-7222491.4277529027</v>
      </c>
      <c r="L2050" s="444">
        <f t="shared" ca="1" si="124"/>
        <v>-1740620434.0884497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-1740620434.0884497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-7252585.1420352077</v>
      </c>
      <c r="L2051" s="444">
        <f t="shared" ca="1" si="124"/>
        <v>-1747873019.230485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-1747873019.230485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-7282804.2467936883</v>
      </c>
      <c r="L2052" s="444">
        <f t="shared" ca="1" si="124"/>
        <v>-1755155823.4772787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-1755155823.4772787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-7313149.2644886607</v>
      </c>
      <c r="L2053" s="444">
        <f t="shared" ca="1" si="124"/>
        <v>-1762468972.7417674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-1762468972.7417674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-7343620.7197573632</v>
      </c>
      <c r="L2054" s="444">
        <f t="shared" ca="1" si="124"/>
        <v>-1769812593.4615247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-1769812593.4615247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-7374219.1394230193</v>
      </c>
      <c r="L2055" s="444">
        <f t="shared" ca="1" si="124"/>
        <v>-1777186812.6009479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-1777186812.6009479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-7404945.05250395</v>
      </c>
      <c r="L2056" s="444">
        <f t="shared" ca="1" si="124"/>
        <v>-1784591757.6534519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-1784591757.6534519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-7435798.9902227148</v>
      </c>
      <c r="L2057" s="444">
        <f t="shared" ca="1" si="124"/>
        <v>-1792027556.6436746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-1792027556.6436746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-7466781.4860153114</v>
      </c>
      <c r="L2058" s="444">
        <f t="shared" ca="1" si="124"/>
        <v>-1799494338.1296899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-1799494338.1296899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-7497893.075540375</v>
      </c>
      <c r="L2059" s="444">
        <f t="shared" ca="1" si="124"/>
        <v>-1806992231.2052302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-1806992231.2052302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-7529134.296688458</v>
      </c>
      <c r="L2060" s="444">
        <f t="shared" ca="1" si="124"/>
        <v>-1814521365.5019188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-1814521365.5019188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-7560505.6895913295</v>
      </c>
      <c r="L2061" s="444">
        <f t="shared" ca="1" si="124"/>
        <v>-1822081871.1915102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-1822081871.1915102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-7592007.7966312924</v>
      </c>
      <c r="L2062" s="444">
        <f t="shared" ca="1" si="124"/>
        <v>-1829673878.9881415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-1829673878.9881415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-7623641.1624505902</v>
      </c>
      <c r="L2063" s="444">
        <f t="shared" ca="1" si="124"/>
        <v>-1837297520.1505921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-1837297520.1505921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-7655406.3339608004</v>
      </c>
      <c r="L2064" s="444">
        <f t="shared" ca="1" si="124"/>
        <v>-1844952926.4845529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-1844952926.4845529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-7687303.8603523038</v>
      </c>
      <c r="L2065" s="444">
        <f t="shared" ca="1" si="124"/>
        <v>-1852640230.3449051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-1852640230.3449051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-7719334.2931037704</v>
      </c>
      <c r="L2066" s="444">
        <f t="shared" ca="1" si="124"/>
        <v>-1860359564.6380088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-1860359564.6380088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-7751498.1859917045</v>
      </c>
      <c r="L2067" s="444">
        <f t="shared" ca="1" si="124"/>
        <v>-1868111062.8240006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-1868111062.8240006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-7783796.0951000014</v>
      </c>
      <c r="L2068" s="444">
        <f t="shared" ca="1" si="124"/>
        <v>-1875894858.9191005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-1875894858.9191005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-7816228.5788295856</v>
      </c>
      <c r="L2069" s="444">
        <f t="shared" ca="1" si="124"/>
        <v>-1883711087.49793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-1883711087.49793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-7848796.197908042</v>
      </c>
      <c r="L2070" s="444">
        <f t="shared" ca="1" si="124"/>
        <v>-1891559883.695838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-1891559883.695838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-7881499.5153993256</v>
      </c>
      <c r="L2071" s="444">
        <f t="shared" ca="1" si="124"/>
        <v>-1899441383.2112372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-1899441383.2112372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-7914339.096713488</v>
      </c>
      <c r="L2072" s="444">
        <f t="shared" ca="1" si="124"/>
        <v>-1907355722.3079507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-1907355722.3079507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-7947315.5096164625</v>
      </c>
      <c r="L2073" s="444">
        <f t="shared" ca="1" si="124"/>
        <v>-1915303037.8175671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-1915303037.8175671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-7980429.3242398631</v>
      </c>
      <c r="L2074" s="444">
        <f t="shared" ca="1" si="124"/>
        <v>-1923283467.1418071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-1923283467.1418071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-8013681.1130908616</v>
      </c>
      <c r="L2075" s="444">
        <f t="shared" ca="1" si="124"/>
        <v>-1931297148.2548978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-1931297148.2548978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-8047071.4510620739</v>
      </c>
      <c r="L2076" s="444">
        <f t="shared" ca="1" si="124"/>
        <v>-1939344219.7059598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-1939344219.7059598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-8080600.9154414982</v>
      </c>
      <c r="L2077" s="444">
        <f t="shared" ca="1" si="124"/>
        <v>-1947424820.6214013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-1947424820.6214013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-8114270.0859225066</v>
      </c>
      <c r="L2078" s="444">
        <f t="shared" ca="1" si="124"/>
        <v>-1955539090.7073238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-1955539090.7073238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-8148079.5446138494</v>
      </c>
      <c r="L2079" s="444">
        <f t="shared" ca="1" si="124"/>
        <v>-1963687170.2519376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-1963687170.2519376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-8182029.8760497402</v>
      </c>
      <c r="L2080" s="444">
        <f t="shared" ca="1" si="124"/>
        <v>-1971869200.1279874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-1971869200.1279874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-8216121.6671999469</v>
      </c>
      <c r="L2081" s="444">
        <f t="shared" ca="1" si="124"/>
        <v>-1980085321.7951872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-1980085321.7951872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-8250355.507479948</v>
      </c>
      <c r="L2082" s="444">
        <f t="shared" ca="1" si="124"/>
        <v>-1988335677.3026671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-1988335677.3026671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-8284731.988761113</v>
      </c>
      <c r="L2083" s="444">
        <f t="shared" ca="1" si="124"/>
        <v>-1996620409.2914283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-1996620409.2914283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-8319251.705380952</v>
      </c>
      <c r="L2084" s="444">
        <f t="shared" ca="1" si="124"/>
        <v>-2004939660.9968092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-2004939660.9968092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-8353915.2541533718</v>
      </c>
      <c r="L2085" s="444">
        <f t="shared" ca="1" si="124"/>
        <v>-2013293576.2509627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-2013293576.2509627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-8388723.2343790121</v>
      </c>
      <c r="L2086" s="444">
        <f t="shared" ca="1" si="124"/>
        <v>-2021682299.4853418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-2021682299.4853418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-8423676.2478555907</v>
      </c>
      <c r="L2087" s="444">
        <f t="shared" ca="1" si="124"/>
        <v>-2030105975.7331975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-2030105975.7331975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-8458774.8988883216</v>
      </c>
      <c r="L2088" s="444">
        <f t="shared" ca="1" si="124"/>
        <v>-2038564750.6320858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-2038564750.6320858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-8494019.7943003587</v>
      </c>
      <c r="L2089" s="444">
        <f t="shared" ca="1" si="124"/>
        <v>-2047058770.4263861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-2047058770.4263861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-8529411.5434432756</v>
      </c>
      <c r="L2090" s="444">
        <f t="shared" ca="1" si="124"/>
        <v>-2055588181.9698293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-2055588181.9698293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-8564950.7582076211</v>
      </c>
      <c r="L2091" s="444">
        <f t="shared" ca="1" si="124"/>
        <v>-2064153132.7280369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-2064153132.7280369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-8600638.053033486</v>
      </c>
      <c r="L2092" s="444">
        <f t="shared" ca="1" si="124"/>
        <v>-2072753770.7810705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-2072753770.7810705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-8636474.0449211262</v>
      </c>
      <c r="L2093" s="444">
        <f t="shared" ca="1" si="124"/>
        <v>-2081390244.8259916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-2081390244.8259916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-8672459.3534416333</v>
      </c>
      <c r="L2094" s="444">
        <f t="shared" ca="1" si="124"/>
        <v>-2090062704.1794333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-2090062704.1794333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-8708594.6007476375</v>
      </c>
      <c r="L2095" s="444">
        <f t="shared" ca="1" si="124"/>
        <v>-2098771298.7801809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-2098771298.7801809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-8744880.4115840867</v>
      </c>
      <c r="L2096" s="444">
        <f t="shared" ca="1" si="124"/>
        <v>-2107516179.1917651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-2107516179.1917651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-8781317.4132990222</v>
      </c>
      <c r="L2097" s="444">
        <f t="shared" ca="1" si="124"/>
        <v>-2116297496.6050642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-2116297496.6050642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-8817906.235854432</v>
      </c>
      <c r="L2098" s="444">
        <f t="shared" ca="1" si="124"/>
        <v>-2125115402.8409185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-2125115402.8409185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-8854647.5118371602</v>
      </c>
      <c r="L2099" s="444">
        <f t="shared" ca="1" si="124"/>
        <v>-2133970050.3527558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-2133970050.3527558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-8891541.8764698151</v>
      </c>
      <c r="L2100" s="444">
        <f t="shared" ca="1" si="124"/>
        <v>-2142861592.2292256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-2142861592.2292256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-8928589.9676217735</v>
      </c>
      <c r="L2101" s="444">
        <f t="shared" ca="1" si="124"/>
        <v>-2151790182.1968474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-2151790182.1968474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-8965792.4258201979</v>
      </c>
      <c r="L2102" s="444">
        <f t="shared" ca="1" si="124"/>
        <v>-2160755974.6226678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-2160755974.6226678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-9003149.8942611162</v>
      </c>
      <c r="L2103" s="444">
        <f t="shared" ca="1" si="124"/>
        <v>-2169759124.5169287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-2169759124.5169287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-9040663.0188205354</v>
      </c>
      <c r="L2104" s="444">
        <f t="shared" ca="1" si="124"/>
        <v>-2178799787.5357494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-2178799787.5357494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-9078332.4480656218</v>
      </c>
      <c r="L2105" s="444">
        <f t="shared" ca="1" si="124"/>
        <v>-2187878119.9838152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-2187878119.9838152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-9116158.8332658969</v>
      </c>
      <c r="L2106" s="444">
        <f t="shared" ca="1" si="124"/>
        <v>-2196994278.817081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-2196994278.817081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-9154142.8284045048</v>
      </c>
      <c r="L2107" s="444">
        <f t="shared" ca="1" si="124"/>
        <v>-2206148421.6454854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-2206148421.6454854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-9192285.0901895221</v>
      </c>
      <c r="L2108" s="444">
        <f t="shared" ca="1" si="124"/>
        <v>-2215340706.7356749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-2215340706.7356749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-9230586.2780653127</v>
      </c>
      <c r="L2109" s="444">
        <f t="shared" ca="1" si="124"/>
        <v>-2224571293.0137401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-2224571293.0137401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-9269047.0542239174</v>
      </c>
      <c r="L2110" s="444">
        <f t="shared" ca="1" si="124"/>
        <v>-2233840340.0679641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-2233840340.0679641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-9307668.0836165175</v>
      </c>
      <c r="L2111" s="444">
        <f t="shared" ca="1" si="124"/>
        <v>-2243148008.1515808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-2243148008.1515808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-9346450.0339649208</v>
      </c>
      <c r="L2112" s="444">
        <f t="shared" ca="1" si="124"/>
        <v>-2252494458.1855459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-2252494458.1855459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-9385393.5757731088</v>
      </c>
      <c r="L2113" s="444">
        <f t="shared" ca="1" si="124"/>
        <v>-2261879851.7613192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-2261879851.7613192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-9424499.3823388293</v>
      </c>
      <c r="L2114" s="444">
        <f t="shared" ca="1" si="124"/>
        <v>-2271304351.1436582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-2271304351.1436582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-9463768.1297652423</v>
      </c>
      <c r="L2115" s="444">
        <f t="shared" ca="1" si="124"/>
        <v>-2280768119.2734232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-2280768119.2734232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-9503200.4969725963</v>
      </c>
      <c r="L2116" s="444">
        <f t="shared" ca="1" si="124"/>
        <v>-2290271319.7703958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-2290271319.7703958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-9542797.1657099817</v>
      </c>
      <c r="L2117" s="444">
        <f t="shared" ca="1" si="124"/>
        <v>-2299814116.9361057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-2299814116.9361057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-9582558.8205671068</v>
      </c>
      <c r="L2118" s="444">
        <f t="shared" ca="1" si="124"/>
        <v>-2309396675.7566729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-2309396675.7566729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-9622486.1489861365</v>
      </c>
      <c r="L2119" s="444">
        <f t="shared" ca="1" si="124"/>
        <v>-2319019161.9056592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-2319019161.9056592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-9662579.8412735797</v>
      </c>
      <c r="L2120" s="444">
        <f t="shared" ca="1" si="124"/>
        <v>-2328681741.746933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-2328681741.746933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-9702840.5906122215</v>
      </c>
      <c r="L2121" s="444">
        <f t="shared" ca="1" si="124"/>
        <v>-2338384582.3375454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-2338384582.3375454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-9743269.0930731054</v>
      </c>
      <c r="L2122" s="444">
        <f t="shared" ca="1" si="124"/>
        <v>-2348127851.4306183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-2348127851.4306183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-9783866.0476275757</v>
      </c>
      <c r="L2123" s="444">
        <f t="shared" ca="1" si="124"/>
        <v>-2357911717.4782457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-2357911717.4782457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-9824632.1561593562</v>
      </c>
      <c r="L2124" s="444">
        <f t="shared" ca="1" si="124"/>
        <v>-2367736349.6344051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-2367736349.6344051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-9865568.1234766878</v>
      </c>
      <c r="L2125" s="444">
        <f t="shared" ca="1" si="124"/>
        <v>-2377601917.7578816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-2377601917.7578816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-9906674.657324506</v>
      </c>
      <c r="L2126" s="444">
        <f t="shared" ca="1" si="124"/>
        <v>-2387508592.415206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-2387508592.415206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-9947952.4683966916</v>
      </c>
      <c r="L2127" s="444">
        <f t="shared" ca="1" si="124"/>
        <v>-2397456544.8836026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-2397456544.8836026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-9989402.270348344</v>
      </c>
      <c r="L2128" s="444">
        <f t="shared" ca="1" si="124"/>
        <v>-2407445947.1539512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-2407445947.1539512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-10031024.77980813</v>
      </c>
      <c r="L2129" s="444">
        <f t="shared" ca="1" si="124"/>
        <v>-2417476971.9337592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-2417476971.9337592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-10072820.716390664</v>
      </c>
      <c r="L2130" s="444">
        <f t="shared" ca="1" si="124"/>
        <v>-2427549792.6501498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-2427549792.6501498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-10114790.802708957</v>
      </c>
      <c r="L2131" s="444">
        <f t="shared" ca="1" si="124"/>
        <v>-2437664583.4528589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-2437664583.4528589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-10156935.764386913</v>
      </c>
      <c r="L2132" s="444">
        <f t="shared" ca="1" si="124"/>
        <v>-2447821519.2172461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-2447821519.2172461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-10199256.330071859</v>
      </c>
      <c r="L2133" s="444">
        <f t="shared" ca="1" si="124"/>
        <v>-2458020775.547318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-2458020775.547318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-10241753.231447158</v>
      </c>
      <c r="L2134" s="444">
        <f t="shared" ca="1" si="124"/>
        <v>-2468262528.7787652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-2468262528.7787652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-10284427.203244856</v>
      </c>
      <c r="L2135" s="444">
        <f t="shared" ca="1" si="124"/>
        <v>-2478546955.9820099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-2478546955.9820099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-10327278.983258374</v>
      </c>
      <c r="L2136" s="444">
        <f t="shared" ca="1" si="124"/>
        <v>-2488874234.9652681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-2488874234.9652681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-10370309.312355284</v>
      </c>
      <c r="L2137" s="444">
        <f t="shared" ca="1" si="124"/>
        <v>-2499244544.2776237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-2499244544.2776237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-10413518.934490098</v>
      </c>
      <c r="L2138" s="444">
        <f t="shared" ca="1" si="124"/>
        <v>-2509658063.2121139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-2509658063.2121139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-10456908.596717142</v>
      </c>
      <c r="L2139" s="444">
        <f t="shared" ca="1" si="124"/>
        <v>-2520114971.8088312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-2520114971.8088312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-10500479.049203463</v>
      </c>
      <c r="L2140" s="444">
        <f t="shared" ca="1" si="124"/>
        <v>-2530615450.8580346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-2530615450.8580346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-10544231.04524181</v>
      </c>
      <c r="L2141" s="444">
        <f t="shared" ca="1" si="124"/>
        <v>-2541159681.9032764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-2541159681.9032764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-10588165.341263652</v>
      </c>
      <c r="L2142" s="444">
        <f t="shared" ca="1" si="124"/>
        <v>-2551747847.2445402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-2551747847.2445402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-10632282.69685225</v>
      </c>
      <c r="L2143" s="444">
        <f t="shared" ca="1" si="124"/>
        <v>-2562380129.9413924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-2562380129.9413924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-10676583.874755802</v>
      </c>
      <c r="L2144" s="444">
        <f t="shared" ca="1" si="124"/>
        <v>-2573056713.8161483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-2573056713.8161483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-10721069.640900617</v>
      </c>
      <c r="L2145" s="444">
        <f t="shared" ca="1" si="124"/>
        <v>-2583777783.4570489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-2583777783.4570489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-10765740.76440437</v>
      </c>
      <c r="L2146" s="444">
        <f t="shared" ca="1" si="124"/>
        <v>-2594543524.2214532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-2594543524.2214532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-10810598.017589388</v>
      </c>
      <c r="L2147" s="444">
        <f t="shared" ca="1" si="124"/>
        <v>-2605354122.2390428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-2605354122.2390428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-10855642.175996011</v>
      </c>
      <c r="L2148" s="444">
        <f t="shared" ca="1" si="124"/>
        <v>-2616209764.4150386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-2616209764.4150386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-10900874.018395994</v>
      </c>
      <c r="L2149" s="444">
        <f t="shared" ca="1" si="124"/>
        <v>-2627110638.4334345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-2627110638.4334345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-10946294.326805977</v>
      </c>
      <c r="L2150" s="444">
        <f t="shared" ca="1" si="124"/>
        <v>-2638056932.7602406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-2638056932.7602406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-10991903.886501003</v>
      </c>
      <c r="L2151" s="444">
        <f t="shared" ca="1" si="124"/>
        <v>-2649048836.6467414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-2649048836.6467414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-11037703.486028088</v>
      </c>
      <c r="L2152" s="444">
        <f t="shared" ca="1" si="124"/>
        <v>-2660086540.1327696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-2660086540.1327696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-11083693.917219874</v>
      </c>
      <c r="L2153" s="444">
        <f t="shared" ca="1" si="124"/>
        <v>-2671170234.0499892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-2671170234.0499892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-11129875.975208288</v>
      </c>
      <c r="L2154" s="444">
        <f t="shared" ca="1" si="124"/>
        <v>-2682300110.0251975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-2682300110.0251975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-11176250.458438322</v>
      </c>
      <c r="L2155" s="444">
        <f t="shared" ca="1" si="124"/>
        <v>-2693476360.4836359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-2693476360.4836359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-11222818.168681815</v>
      </c>
      <c r="L2156" s="444">
        <f t="shared" ca="1" si="124"/>
        <v>-2704699178.6523175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-2704699178.6523175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-11269579.911051324</v>
      </c>
      <c r="L2157" s="444">
        <f t="shared" ca="1" si="124"/>
        <v>-2715968758.5633688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-2715968758.5633688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-11316536.494014036</v>
      </c>
      <c r="L2158" s="444">
        <f t="shared" ca="1" si="124"/>
        <v>-2727285295.0573831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-2727285295.0573831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-11363688.729405763</v>
      </c>
      <c r="L2159" s="444">
        <f t="shared" ca="1" si="124"/>
        <v>-2738648983.7867889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-2738648983.7867889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-11411037.432444954</v>
      </c>
      <c r="L2160" s="444">
        <f t="shared" ca="1" si="124"/>
        <v>-2750060021.219234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-2750060021.219234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-11458583.421746809</v>
      </c>
      <c r="L2161" s="444">
        <f t="shared" ca="1" si="124"/>
        <v>-2761518604.6409807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-2761518604.6409807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-11506327.519337419</v>
      </c>
      <c r="L2162" s="444">
        <f t="shared" ca="1" si="124"/>
        <v>-2773024932.1603184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-2773024932.1603184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-11554270.550667994</v>
      </c>
      <c r="L2163" s="444">
        <f t="shared" ca="1" si="124"/>
        <v>-2784579202.7109861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-2784579202.7109861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-11602413.344629109</v>
      </c>
      <c r="L2164" s="444">
        <f t="shared" ca="1" si="124"/>
        <v>-2796181616.0556154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-2796181616.0556154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-11650756.733565064</v>
      </c>
      <c r="L2165" s="444">
        <f t="shared" ca="1" si="124"/>
        <v>-2807832372.7891803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-2807832372.7891803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-11699301.553288251</v>
      </c>
      <c r="L2166" s="444">
        <f t="shared" ca="1" si="124"/>
        <v>-2819531674.3424687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-2819531674.3424687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-11748048.643093619</v>
      </c>
      <c r="L2167" s="444">
        <f t="shared" ca="1" si="124"/>
        <v>-2831279722.9855623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-2831279722.9855623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-11796998.845773175</v>
      </c>
      <c r="L2168" s="444">
        <f t="shared" ca="1" si="124"/>
        <v>-2843076721.8313355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-2843076721.8313355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-11846153.007630564</v>
      </c>
      <c r="L2169" s="444">
        <f t="shared" ca="1" si="124"/>
        <v>-2854922874.8389659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-2854922874.8389659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-11895511.978495691</v>
      </c>
      <c r="L2170" s="444">
        <f t="shared" ca="1" si="124"/>
        <v>-2866818386.8174615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-2866818386.8174615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-11945076.611739423</v>
      </c>
      <c r="L2171" s="444">
        <f t="shared" ca="1" si="124"/>
        <v>-2878763463.4292011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-2878763463.4292011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-11994847.764288338</v>
      </c>
      <c r="L2172" s="444">
        <f t="shared" ca="1" si="124"/>
        <v>-2890758311.1934896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-2890758311.1934896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-12044826.296639539</v>
      </c>
      <c r="L2173" s="444">
        <f t="shared" ca="1" si="124"/>
        <v>-2902803137.490129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-2902803137.490129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-12095013.072875537</v>
      </c>
      <c r="L2174" s="444">
        <f t="shared" ca="1" si="124"/>
        <v>-2914898150.5630045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-2914898150.5630045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-12145408.960679185</v>
      </c>
      <c r="L2175" s="444">
        <f t="shared" ca="1" si="124"/>
        <v>-2927043559.5236835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-2927043559.5236835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-12196014.831348682</v>
      </c>
      <c r="L2176" s="444">
        <f t="shared" ca="1" si="124"/>
        <v>-2939239574.3550324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-2939239574.3550324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-12246831.559812635</v>
      </c>
      <c r="L2177" s="444">
        <f t="shared" ca="1" si="124"/>
        <v>-2951486405.914845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-2951486405.914845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-12297860.024645187</v>
      </c>
      <c r="L2178" s="444">
        <f t="shared" ca="1" si="124"/>
        <v>-2963784265.9394903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-2963784265.9394903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-12349101.10808121</v>
      </c>
      <c r="L2179" s="444">
        <f t="shared" ca="1" si="124"/>
        <v>-2976133367.0475717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-2976133367.0475717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-12400555.696031548</v>
      </c>
      <c r="L2180" s="444">
        <f t="shared" ca="1" si="124"/>
        <v>-2988533922.7436032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-2988533922.7436032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-12452224.678098347</v>
      </c>
      <c r="L2181" s="444">
        <f t="shared" ca="1" si="124"/>
        <v>-3000986147.4217014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-3000986147.4217014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-12504108.947590422</v>
      </c>
      <c r="L2182" s="444">
        <f t="shared" ca="1" si="124"/>
        <v>-3013490256.3692918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-3013490256.3692918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-12556209.401538715</v>
      </c>
      <c r="L2183" s="444">
        <f t="shared" ca="1" si="124"/>
        <v>-3026046465.7708306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-3026046465.7708306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-12608526.940711794</v>
      </c>
      <c r="L2184" s="444">
        <f t="shared" ca="1" si="124"/>
        <v>-3038654992.7115426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-3038654992.7115426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-12661062.469631428</v>
      </c>
      <c r="L2185" s="444">
        <f t="shared" ca="1" si="124"/>
        <v>-3051316055.1811738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-3051316055.1811738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-12713816.896588225</v>
      </c>
      <c r="L2186" s="444">
        <f t="shared" ca="1" si="124"/>
        <v>-3064029872.0777621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-3064029872.0777621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-12766791.133657342</v>
      </c>
      <c r="L2187" s="444">
        <f t="shared" ca="1" si="124"/>
        <v>-3076796663.2114196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-3076796663.2114196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-12819986.096714249</v>
      </c>
      <c r="L2188" s="444">
        <f t="shared" ca="1" si="124"/>
        <v>-3089616649.3081336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-3089616649.3081336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-12873402.705450557</v>
      </c>
      <c r="L2189" s="444">
        <f t="shared" ca="1" si="124"/>
        <v>-3102490052.0135841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-3102490052.0135841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-12927041.883389933</v>
      </c>
      <c r="L2190" s="444">
        <f t="shared" ca="1" si="124"/>
        <v>-3115417093.8969741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-3115417093.8969741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-12980904.557904059</v>
      </c>
      <c r="L2191" s="444">
        <f t="shared" ca="1" si="124"/>
        <v>-3128397998.4548783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-3128397998.4548783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-13034991.66022866</v>
      </c>
      <c r="L2192" s="444">
        <f t="shared" ca="1" si="124"/>
        <v>-3141432990.1151071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-3141432990.1151071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-13089304.125479612</v>
      </c>
      <c r="L2193" s="444">
        <f t="shared" ca="1" si="124"/>
        <v>-3154522294.2405868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-3154522294.2405868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-13143842.892669111</v>
      </c>
      <c r="L2194" s="444">
        <f t="shared" ca="1" si="124"/>
        <v>-3167666137.133256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-3167666137.133256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-13198608.904721899</v>
      </c>
      <c r="L2195" s="444">
        <f t="shared" ca="1" si="124"/>
        <v>-3180864746.0379777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-3180864746.0379777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-13253603.108491573</v>
      </c>
      <c r="L2196" s="444">
        <f t="shared" ca="1" si="124"/>
        <v>-3194118349.1464691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-3194118349.1464691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-13308826.454776954</v>
      </c>
      <c r="L2197" s="444">
        <f t="shared" ca="1" si="124"/>
        <v>-3207427175.6012459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-3207427175.6012459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-13364279.898338525</v>
      </c>
      <c r="L2198" s="444">
        <f t="shared" ca="1" si="124"/>
        <v>-3220791455.4995842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-3220791455.4995842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-13419964.397914935</v>
      </c>
      <c r="L2199" s="444">
        <f t="shared" ca="1" si="124"/>
        <v>-3234211419.8974991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-3234211419.8974991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-13475880.91623958</v>
      </c>
      <c r="L2200" s="444">
        <f t="shared" ca="1" si="124"/>
        <v>-3247687300.8137388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-3247687300.8137388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-13532030.420057245</v>
      </c>
      <c r="L2201" s="444">
        <f t="shared" ca="1" si="124"/>
        <v>-3261219331.2337961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-3261219331.2337961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-13588413.880140817</v>
      </c>
      <c r="L2202" s="444">
        <f t="shared" ca="1" si="124"/>
        <v>-3274807745.1139369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-3274807745.1139369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-13645032.27130807</v>
      </c>
      <c r="L2203" s="444">
        <f t="shared" ca="1" si="124"/>
        <v>-3288452777.3852448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-3288452777.3852448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-13701886.572438519</v>
      </c>
      <c r="L2204" s="444">
        <f t="shared" ca="1" si="124"/>
        <v>-3302154663.9576836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-3302154663.9576836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-13758977.766490348</v>
      </c>
      <c r="L2205" s="444">
        <f t="shared" ca="1" si="124"/>
        <v>-3315913641.724174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-3315913641.724174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-13816306.840517392</v>
      </c>
      <c r="L2206" s="444">
        <f t="shared" ca="1" si="124"/>
        <v>-3329729948.5646915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-3329729948.5646915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-13873874.785686215</v>
      </c>
      <c r="L2207" s="444">
        <f t="shared" ca="1" si="124"/>
        <v>-3343603823.3503776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-3343603823.3503776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-13931682.597293239</v>
      </c>
      <c r="L2208" s="444">
        <f t="shared" ca="1" si="124"/>
        <v>-3357535505.9476709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-3357535505.9476709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-13989731.274781963</v>
      </c>
      <c r="L2209" s="444">
        <f t="shared" ca="1" si="124"/>
        <v>-3371525237.2224531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-3371525237.2224531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-14048021.821760219</v>
      </c>
      <c r="L2210" s="444">
        <f t="shared" ca="1" si="124"/>
        <v>-3385573259.0442133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-3385573259.0442133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-14106555.246017555</v>
      </c>
      <c r="L2211" s="444">
        <f t="shared" ca="1" si="124"/>
        <v>-3399679814.2902308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-3399679814.2902308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-14165332.55954263</v>
      </c>
      <c r="L2212" s="444">
        <f t="shared" ca="1" si="124"/>
        <v>-3413845146.8497734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-3413845146.8497734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-14224354.778540723</v>
      </c>
      <c r="L2213" s="444">
        <f t="shared" ca="1" si="124"/>
        <v>-3428069501.628314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-3428069501.628314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-14283622.923451308</v>
      </c>
      <c r="L2214" s="444">
        <f t="shared" ca="1" si="124"/>
        <v>-3442353124.5517654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-3442353124.5517654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-14343138.018965689</v>
      </c>
      <c r="L2215" s="444">
        <f t="shared" ca="1" si="124"/>
        <v>-3456696262.5707312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-3456696262.5707312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-14402901.094044713</v>
      </c>
      <c r="L2216" s="444">
        <f t="shared" ca="1" si="124"/>
        <v>-3471099163.6647758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-3471099163.6647758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-14462913.181936566</v>
      </c>
      <c r="L2217" s="444">
        <f t="shared" ca="1" si="124"/>
        <v>-3485562076.8467126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-3485562076.8467126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-14523175.320194637</v>
      </c>
      <c r="L2218" s="444">
        <f t="shared" ca="1" si="124"/>
        <v>-3500085252.1669073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-3500085252.1669073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-14583688.550695447</v>
      </c>
      <c r="L2219" s="444">
        <f t="shared" ca="1" si="124"/>
        <v>-3514668940.7176027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-3514668940.7176027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-14644453.919656675</v>
      </c>
      <c r="L2220" s="444">
        <f t="shared" ca="1" si="124"/>
        <v>-3529313394.6372595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-3529313394.6372595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-14705472.477655247</v>
      </c>
      <c r="L2221" s="444">
        <f t="shared" ca="1" si="124"/>
        <v>-3544018867.1149149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-3544018867.1149149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-14766745.279645478</v>
      </c>
      <c r="L2222" s="444">
        <f t="shared" ca="1" si="124"/>
        <v>-3558785612.3945603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-3558785612.3945603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-14828273.384977337</v>
      </c>
      <c r="L2223" s="444">
        <f t="shared" ca="1" si="124"/>
        <v>-3573613885.7795377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-3573613885.7795377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-14890057.857414739</v>
      </c>
      <c r="L2224" s="444">
        <f t="shared" ca="1" si="124"/>
        <v>-3588503943.6369524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-3588503943.6369524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-14952099.765153969</v>
      </c>
      <c r="L2225" s="444">
        <f t="shared" ca="1" si="124"/>
        <v>-3603456043.4021063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-3603456043.4021063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-15014400.180842107</v>
      </c>
      <c r="L2226" s="444">
        <f t="shared" ca="1" si="124"/>
        <v>-3618470443.5829482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-3618470443.5829482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-15076960.181595616</v>
      </c>
      <c r="L2227" s="444">
        <f t="shared" ca="1" si="124"/>
        <v>-3633547403.764544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-3633547403.764544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-15139780.849018935</v>
      </c>
      <c r="L2228" s="444">
        <f t="shared" ca="1" si="124"/>
        <v>-3648687184.6135631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-3648687184.6135631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-15202863.26922318</v>
      </c>
      <c r="L2229" s="444">
        <f t="shared" ca="1" si="124"/>
        <v>-3663890047.8827863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-3663890047.8827863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-15266208.532844942</v>
      </c>
      <c r="L2230" s="444">
        <f t="shared" ca="1" si="124"/>
        <v>-3679156256.4156313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-3679156256.4156313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-15329817.735065129</v>
      </c>
      <c r="L2231" s="444">
        <f t="shared" ca="1" si="124"/>
        <v>-3694486074.1506963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-3694486074.1506963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-15393691.975627901</v>
      </c>
      <c r="L2232" s="444">
        <f t="shared" ca="1" si="124"/>
        <v>-3709879766.1263242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-3709879766.1263242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-15457832.358859684</v>
      </c>
      <c r="L2233" s="444">
        <f t="shared" ca="1" si="124"/>
        <v>-3725337598.4851837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-3725337598.4851837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-15522239.993688265</v>
      </c>
      <c r="L2234" s="444">
        <f t="shared" ca="1" si="124"/>
        <v>-3740859838.4788718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-3740859838.4788718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-15586915.993661968</v>
      </c>
      <c r="L2235" s="444">
        <f t="shared" ca="1" si="124"/>
        <v>-3756446754.4725337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-3756446754.4725337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-15651861.476968892</v>
      </c>
      <c r="L2236" s="444">
        <f t="shared" ca="1" si="124"/>
        <v>-3772098615.9495025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-3772098615.9495025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-15717077.56645626</v>
      </c>
      <c r="L2237" s="444">
        <f t="shared" ca="1" si="124"/>
        <v>-3787815693.5159588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-3787815693.5159588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-15782565.389649829</v>
      </c>
      <c r="L2238" s="444">
        <f t="shared" ca="1" si="124"/>
        <v>-3803598258.9056087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-3803598258.9056087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-15848326.07877337</v>
      </c>
      <c r="L2239" s="444">
        <f t="shared" ca="1" si="124"/>
        <v>-3819446584.9843822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-3819446584.9843822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-15914360.770768259</v>
      </c>
      <c r="L2240" s="444">
        <f t="shared" ca="1" si="124"/>
        <v>-3835360945.7551503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-3835360945.7551503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-15980670.607313126</v>
      </c>
      <c r="L2241" s="444">
        <f t="shared" ca="1" si="124"/>
        <v>-3851341616.3624635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-3851341616.3624635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-16047256.734843597</v>
      </c>
      <c r="L2242" s="444">
        <f t="shared" ca="1" si="124"/>
        <v>-3867388873.0973072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-3867388873.0973072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-16114120.304572113</v>
      </c>
      <c r="L2243" s="444">
        <f t="shared" ca="1" si="124"/>
        <v>-3883502993.4018793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-3883502993.4018793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-16181262.472507831</v>
      </c>
      <c r="L2244" s="444">
        <f t="shared" ca="1" si="124"/>
        <v>-3899684255.8743873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-3899684255.8743873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-16248684.399476614</v>
      </c>
      <c r="L2245" s="444">
        <f t="shared" ca="1" si="124"/>
        <v>-3915932940.2738638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-3915932940.2738638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-16316387.251141101</v>
      </c>
      <c r="L2246" s="444">
        <f t="shared" ca="1" si="124"/>
        <v>-3932249327.5250049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-3932249327.5250049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-16384372.198020855</v>
      </c>
      <c r="L2247" s="444">
        <f t="shared" ca="1" si="124"/>
        <v>-3948633699.7230258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-3948633699.7230258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-16452640.415512607</v>
      </c>
      <c r="L2248" s="444">
        <f t="shared" ca="1" si="124"/>
        <v>-3965086340.1385384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-3965086340.1385384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-16521193.083910575</v>
      </c>
      <c r="L2249" s="444">
        <f t="shared" ca="1" si="124"/>
        <v>-3981607533.2224488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-3981607533.2224488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-16590031.388426868</v>
      </c>
      <c r="L2250" s="444">
        <f t="shared" ca="1" si="124"/>
        <v>-3998197564.6108756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-3998197564.6108756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-16659156.519211983</v>
      </c>
      <c r="L2251" s="444">
        <f t="shared" ca="1" si="124"/>
        <v>-4014856721.1300874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-4014856721.1300874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-16728569.671375364</v>
      </c>
      <c r="L2252" s="444">
        <f t="shared" ca="1" si="124"/>
        <v>-4031585290.8014627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-4031585290.8014627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-16798272.045006096</v>
      </c>
      <c r="L2253" s="444">
        <f t="shared" ca="1" si="124"/>
        <v>-4048383562.8464689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-4048383562.8464689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-16868264.845193621</v>
      </c>
      <c r="L2254" s="444">
        <f t="shared" ca="1" si="124"/>
        <v>-4065251827.6916623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-4065251827.6916623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-16938549.282048594</v>
      </c>
      <c r="L2255" s="444">
        <f t="shared" ca="1" si="124"/>
        <v>-4082190376.973711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-4082190376.973711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-17009126.570723798</v>
      </c>
      <c r="L2256" s="444">
        <f t="shared" ca="1" si="124"/>
        <v>-4099199503.544435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-4099199503.544435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-17079997.931435145</v>
      </c>
      <c r="L2257" s="444">
        <f t="shared" ca="1" si="124"/>
        <v>-4116279501.4758701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-4116279501.4758701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-17151164.589482792</v>
      </c>
      <c r="L2258" s="444">
        <f t="shared" ca="1" si="124"/>
        <v>-4133430666.0653529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-4133430666.0653529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-17222627.775272302</v>
      </c>
      <c r="L2259" s="444">
        <f t="shared" ca="1" si="124"/>
        <v>-4150653293.8406253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-4150653293.8406253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-17294388.724335939</v>
      </c>
      <c r="L2260" s="444">
        <f t="shared" ca="1" si="124"/>
        <v>-4167947682.5649614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-4167947682.5649614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-17366448.677354004</v>
      </c>
      <c r="L2261" s="444">
        <f t="shared" ca="1" si="124"/>
        <v>-4185314131.2423153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-4185314131.2423153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-17438808.880176313</v>
      </c>
      <c r="L2262" s="444">
        <f t="shared" ca="1" si="124"/>
        <v>-4202752940.1224918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-4202752940.1224918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-17511470.583843719</v>
      </c>
      <c r="L2263" s="444">
        <f t="shared" ca="1" si="124"/>
        <v>-4220264410.7063355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-4220264410.7063355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-17584435.044609733</v>
      </c>
      <c r="L2264" s="444">
        <f t="shared" ca="1" si="124"/>
        <v>-4237848845.7509451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-4237848845.7509451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-17657703.52396227</v>
      </c>
      <c r="L2265" s="444">
        <f t="shared" ca="1" si="124"/>
        <v>-4255506549.2749076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-4255506549.2749076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-17731277.288645446</v>
      </c>
      <c r="L2266" s="444">
        <f t="shared" ca="1" si="124"/>
        <v>-4273237826.5635529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-4273237826.5635529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-17805157.61068147</v>
      </c>
      <c r="L2267" s="444">
        <f t="shared" ca="1" si="124"/>
        <v>-4291042984.1742344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-4291042984.1742344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-17879345.767392643</v>
      </c>
      <c r="L2268" s="444">
        <f t="shared" ca="1" si="124"/>
        <v>-4308922329.9416275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-4308922329.9416275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-17953843.041423447</v>
      </c>
      <c r="L2269" s="444">
        <f t="shared" ca="1" si="124"/>
        <v>-4326876172.9830513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-4326876172.9830513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-18028650.720762715</v>
      </c>
      <c r="L2270" s="444">
        <f t="shared" ca="1" si="124"/>
        <v>-4344904823.7038136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-4344904823.7038136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-18103770.098765891</v>
      </c>
      <c r="L2271" s="444">
        <f t="shared" ca="1" si="124"/>
        <v>-4363008593.8025799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-4363008593.8025799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-18179202.474177416</v>
      </c>
      <c r="L2272" s="444">
        <f t="shared" ca="1" si="124"/>
        <v>-4381187796.2767572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-4381187796.2767572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-18254949.151153155</v>
      </c>
      <c r="L2273" s="444">
        <f t="shared" ca="1" si="124"/>
        <v>-4399442745.4279108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-4399442745.4279108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-18331011.439282961</v>
      </c>
      <c r="L2274" s="444">
        <f t="shared" ca="1" si="124"/>
        <v>-4417773756.8671942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-4417773756.8671942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-18407390.65361331</v>
      </c>
      <c r="L2275" s="444">
        <f t="shared" ca="1" si="124"/>
        <v>-4436181147.5208073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-4436181147.5208073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-18484088.114670031</v>
      </c>
      <c r="L2276" s="444">
        <f t="shared" ca="1" si="124"/>
        <v>-4454665235.6354771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-4454665235.6354771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-18561105.148481153</v>
      </c>
      <c r="L2277" s="444">
        <f t="shared" ca="1" si="124"/>
        <v>-4473226340.7839584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-4473226340.7839584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-18638443.086599827</v>
      </c>
      <c r="L2278" s="444">
        <f t="shared" ca="1" si="124"/>
        <v>-4491864783.8705578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-4491864783.8705578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-18716103.266127326</v>
      </c>
      <c r="L2279" s="444">
        <f t="shared" ca="1" si="124"/>
        <v>-4510580887.1366854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-4510580887.1366854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-18794087.029736187</v>
      </c>
      <c r="L2280" s="444">
        <f t="shared" ca="1" si="124"/>
        <v>-4529374974.1664219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-4529374974.1664219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-18872395.725693423</v>
      </c>
      <c r="L2281" s="444">
        <f t="shared" ca="1" si="124"/>
        <v>-4548247369.8921156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-4548247369.8921156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-18951030.707883816</v>
      </c>
      <c r="L2282" s="444">
        <f t="shared" ca="1" si="124"/>
        <v>-4567198400.5999994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-4567198400.5999994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-19029993.33583333</v>
      </c>
      <c r="L2283" s="444">
        <f t="shared" ca="1" si="124"/>
        <v>-4586228393.935833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-4586228393.935833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-19109284.974732637</v>
      </c>
      <c r="L2284" s="444">
        <f t="shared" ca="1" si="124"/>
        <v>-4605337678.9105654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-4605337678.9105654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-19188906.995460689</v>
      </c>
      <c r="L2285" s="444">
        <f t="shared" ca="1" si="124"/>
        <v>-4624526585.9060259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-4624526585.9060259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-19268860.774608441</v>
      </c>
      <c r="L2286" s="444">
        <f t="shared" ca="1" si="124"/>
        <v>-4643795446.6806345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-4643795446.6806345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-19349147.694502644</v>
      </c>
      <c r="L2287" s="444">
        <f t="shared" ca="1" si="124"/>
        <v>-4663144594.3751373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-4663144594.3751373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-19429769.143229738</v>
      </c>
      <c r="L2288" s="444">
        <f t="shared" ca="1" si="124"/>
        <v>-4682574363.5183668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-4682574363.5183668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-19510726.514659863</v>
      </c>
      <c r="L2289" s="444">
        <f t="shared" ca="1" si="124"/>
        <v>-4702085090.0330267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-4702085090.0330267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-19592021.208470944</v>
      </c>
      <c r="L2290" s="444">
        <f t="shared" ca="1" si="124"/>
        <v>-4721677111.241498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-4721677111.241498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-19673654.630172908</v>
      </c>
      <c r="L2291" s="444">
        <f t="shared" ca="1" si="124"/>
        <v>-4741350765.8716707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-4741350765.8716707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-19755628.191131961</v>
      </c>
      <c r="L2292" s="444">
        <f t="shared" ca="1" si="124"/>
        <v>-4761106394.0628023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-4761106394.0628023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-19837943.308595009</v>
      </c>
      <c r="L2293" s="444">
        <f t="shared" ca="1" si="124"/>
        <v>-4780944337.371397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-4780944337.371397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-19920601.405714154</v>
      </c>
      <c r="L2294" s="444">
        <f t="shared" ca="1" si="124"/>
        <v>-4800864938.7771111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-4800864938.7771111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-20003603.911571294</v>
      </c>
      <c r="L2295" s="444">
        <f t="shared" ca="1" si="124"/>
        <v>-4820868542.6886826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-4820868542.6886826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-20086952.261202842</v>
      </c>
      <c r="L2296" s="444">
        <f t="shared" ca="1" si="124"/>
        <v>-4840955494.9498854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-4840955494.9498854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-20170647.895624522</v>
      </c>
      <c r="L2297" s="444">
        <f t="shared" ca="1" si="124"/>
        <v>-4861126142.8455095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-4861126142.8455095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-20254692.261856288</v>
      </c>
      <c r="L2298" s="444">
        <f t="shared" ca="1" si="124"/>
        <v>-4881380835.1073656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-4881380835.1073656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-20339086.812947355</v>
      </c>
      <c r="L2299" s="444">
        <f t="shared" ca="1" si="124"/>
        <v>-4901719921.9203129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-4901719921.9203129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-20423833.008001305</v>
      </c>
      <c r="L2300" s="444">
        <f t="shared" ca="1" si="124"/>
        <v>-4922143754.9283142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-4922143754.9283142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-20508932.31220131</v>
      </c>
      <c r="L2301" s="444">
        <f t="shared" ca="1" si="124"/>
        <v>-4942652687.2405157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-4942652687.2405157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-20594386.196835481</v>
      </c>
      <c r="L2302" s="444">
        <f t="shared" ca="1" si="124"/>
        <v>-4963247073.4373512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-4963247073.4373512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-20680196.139322296</v>
      </c>
      <c r="L2303" s="444">
        <f t="shared" ref="L2303:L2557" ca="1" si="129">I2303-J2303+K2303</f>
        <v>-4983927269.5766735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-4983927269.5766735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-20766363.623236138</v>
      </c>
      <c r="L2304" s="444">
        <f t="shared" ca="1" si="129"/>
        <v>-5004693633.1999092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-5004693633.1999092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-20852890.138332956</v>
      </c>
      <c r="L2305" s="444">
        <f t="shared" ca="1" si="129"/>
        <v>-5025546523.3382425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-5025546523.3382425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-20939777.180576012</v>
      </c>
      <c r="L2306" s="444">
        <f t="shared" ca="1" si="129"/>
        <v>-5046486300.5188189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-5046486300.5188189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-21027026.252161745</v>
      </c>
      <c r="L2307" s="444">
        <f t="shared" ca="1" si="129"/>
        <v>-5067513326.7709808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-5067513326.7709808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-21114638.861545753</v>
      </c>
      <c r="L2308" s="444">
        <f t="shared" ca="1" si="129"/>
        <v>-5088627965.6325264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-5088627965.6325264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-21202616.523468859</v>
      </c>
      <c r="L2309" s="444">
        <f t="shared" ca="1" si="129"/>
        <v>-5109830582.1559954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-5109830582.1559954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-21290960.758983314</v>
      </c>
      <c r="L2310" s="444">
        <f t="shared" ca="1" si="129"/>
        <v>-5131121542.914979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-5131121542.914979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-21379673.095479079</v>
      </c>
      <c r="L2311" s="444">
        <f t="shared" ca="1" si="129"/>
        <v>-5152501216.010458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-5152501216.010458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-21468755.066710241</v>
      </c>
      <c r="L2312" s="444">
        <f t="shared" ca="1" si="129"/>
        <v>-5173969971.0771685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-5173969971.0771685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-21558208.212821536</v>
      </c>
      <c r="L2313" s="444">
        <f t="shared" ca="1" si="129"/>
        <v>-5195528179.2899904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-5195528179.2899904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-21648034.08037496</v>
      </c>
      <c r="L2314" s="444">
        <f t="shared" ca="1" si="129"/>
        <v>-5217176213.3703651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-5217176213.3703651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-21738234.222376522</v>
      </c>
      <c r="L2315" s="444">
        <f t="shared" ca="1" si="129"/>
        <v>-5238914447.592742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-5238914447.592742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-21828810.198303092</v>
      </c>
      <c r="L2316" s="444">
        <f t="shared" ca="1" si="129"/>
        <v>-5260743257.7910452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-5260743257.7910452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-21919763.574129354</v>
      </c>
      <c r="L2317" s="444">
        <f t="shared" ca="1" si="129"/>
        <v>-5282663021.3651743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-5282663021.3651743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-22011095.922354892</v>
      </c>
      <c r="L2318" s="444">
        <f t="shared" ca="1" si="129"/>
        <v>-5304674117.287529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-5304674117.287529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-22102808.822031371</v>
      </c>
      <c r="L2319" s="444">
        <f t="shared" ca="1" si="129"/>
        <v>-5326776926.10956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-5326776926.10956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-22194903.858789831</v>
      </c>
      <c r="L2320" s="444">
        <f t="shared" ca="1" si="129"/>
        <v>-5348971829.9683495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-5348971829.9683495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-22287382.624868121</v>
      </c>
      <c r="L2321" s="444">
        <f t="shared" ca="1" si="129"/>
        <v>-5371259212.5932178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-5371259212.5932178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-22380246.719138406</v>
      </c>
      <c r="L2322" s="444">
        <f t="shared" ca="1" si="129"/>
        <v>-5393639459.312356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-5393639459.312356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-22473497.747134816</v>
      </c>
      <c r="L2323" s="444">
        <f t="shared" ca="1" si="129"/>
        <v>-5416112957.0594912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-5416112957.0594912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-22567137.321081214</v>
      </c>
      <c r="L2324" s="444">
        <f t="shared" ca="1" si="129"/>
        <v>-5438680094.3805723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-5438680094.3805723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-22661167.059919052</v>
      </c>
      <c r="L2325" s="444">
        <f t="shared" ca="1" si="129"/>
        <v>-5461341261.4404917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-5461341261.4404917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-22755588.589335382</v>
      </c>
      <c r="L2326" s="444">
        <f t="shared" ca="1" si="129"/>
        <v>-5484096850.0298271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-5484096850.0298271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-22850403.541790947</v>
      </c>
      <c r="L2327" s="444">
        <f t="shared" ca="1" si="129"/>
        <v>-5506947253.5716181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-5506947253.5716181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-22945613.556548409</v>
      </c>
      <c r="L2328" s="444">
        <f t="shared" ca="1" si="129"/>
        <v>-5529892867.1281662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-5529892867.1281662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-23041220.279700693</v>
      </c>
      <c r="L2329" s="444">
        <f t="shared" ca="1" si="129"/>
        <v>-5552934087.4078665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-5552934087.4078665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-23137225.364199445</v>
      </c>
      <c r="L2330" s="444">
        <f t="shared" ca="1" si="129"/>
        <v>-5576071312.7720661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-5576071312.7720661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-23233630.46988361</v>
      </c>
      <c r="L2331" s="444">
        <f t="shared" ca="1" si="129"/>
        <v>-5599304943.24195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-5599304943.24195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-23330437.263508126</v>
      </c>
      <c r="L2332" s="444">
        <f t="shared" ca="1" si="129"/>
        <v>-5622635380.5054579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-5622635380.5054579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-23427647.418772742</v>
      </c>
      <c r="L2333" s="444">
        <f t="shared" ca="1" si="129"/>
        <v>-5646063027.9242306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-5646063027.9242306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-23525262.61635096</v>
      </c>
      <c r="L2334" s="444">
        <f t="shared" ca="1" si="129"/>
        <v>-5669588290.5405817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-5669588290.5405817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-23623284.54391909</v>
      </c>
      <c r="L2335" s="444">
        <f t="shared" ca="1" si="129"/>
        <v>-5693211575.0845013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-5693211575.0845013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-23721714.89618542</v>
      </c>
      <c r="L2336" s="444">
        <f t="shared" ca="1" si="129"/>
        <v>-5716933289.9806871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-5716933289.9806871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-23820555.37491953</v>
      </c>
      <c r="L2337" s="444">
        <f t="shared" ca="1" si="129"/>
        <v>-5740753845.355607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-5740753845.355607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-23919807.688981697</v>
      </c>
      <c r="L2338" s="444">
        <f t="shared" ca="1" si="129"/>
        <v>-5764673653.044589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-5764673653.044589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-24019473.554352455</v>
      </c>
      <c r="L2339" s="444">
        <f t="shared" ca="1" si="129"/>
        <v>-5788693126.5989418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-5788693126.5989418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-24119554.694162257</v>
      </c>
      <c r="L2340" s="444">
        <f t="shared" ca="1" si="129"/>
        <v>-5812812681.2931042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-5812812681.2931042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-24220052.838721268</v>
      </c>
      <c r="L2341" s="444">
        <f t="shared" ca="1" si="129"/>
        <v>-5837032734.1318254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-5837032734.1318254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-24320969.725549273</v>
      </c>
      <c r="L2342" s="444">
        <f t="shared" ca="1" si="129"/>
        <v>-5861353703.8573751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-5861353703.8573751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-24422307.099405728</v>
      </c>
      <c r="L2343" s="444">
        <f t="shared" ca="1" si="129"/>
        <v>-5885776010.9567804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-5885776010.9567804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-24524066.712319918</v>
      </c>
      <c r="L2344" s="444">
        <f t="shared" ca="1" si="129"/>
        <v>-5910300077.6691008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-5910300077.6691008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-24626250.323621254</v>
      </c>
      <c r="L2345" s="444">
        <f t="shared" ca="1" si="129"/>
        <v>-5934926327.9927216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-5934926327.9927216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-24728859.699969672</v>
      </c>
      <c r="L2346" s="444">
        <f t="shared" ca="1" si="129"/>
        <v>-5959655187.6926908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-5959655187.6926908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-24831896.61538621</v>
      </c>
      <c r="L2347" s="444">
        <f t="shared" ca="1" si="129"/>
        <v>-5984487084.3080769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-5984487084.3080769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-24935362.851283655</v>
      </c>
      <c r="L2348" s="444">
        <f t="shared" ca="1" si="129"/>
        <v>-6009422447.1593609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-6009422447.1593609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-25039260.196497336</v>
      </c>
      <c r="L2349" s="444">
        <f t="shared" ca="1" si="129"/>
        <v>-6034461707.3558578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-6034461707.3558578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-25143590.447316073</v>
      </c>
      <c r="L2350" s="444">
        <f t="shared" ca="1" si="129"/>
        <v>-6059605297.803174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-6059605297.803174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-25248355.407513224</v>
      </c>
      <c r="L2351" s="444">
        <f t="shared" ca="1" si="129"/>
        <v>-6084853653.2106876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-6084853653.2106876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-25353556.888377864</v>
      </c>
      <c r="L2352" s="444">
        <f t="shared" ca="1" si="129"/>
        <v>-6110207210.0990658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-6110207210.0990658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-25459196.708746105</v>
      </c>
      <c r="L2353" s="444">
        <f t="shared" ca="1" si="129"/>
        <v>-6135666406.8078117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-6135666406.8078117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-25565276.695032548</v>
      </c>
      <c r="L2354" s="444">
        <f t="shared" ca="1" si="129"/>
        <v>-6161231683.5028439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-6161231683.5028439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-25671798.681261849</v>
      </c>
      <c r="L2355" s="444">
        <f t="shared" ca="1" si="129"/>
        <v>-6186903482.1841059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-6186903482.1841059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-25778764.509100441</v>
      </c>
      <c r="L2356" s="444">
        <f t="shared" ca="1" si="129"/>
        <v>-6212682246.6932068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-6212682246.6932068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-25886176.027888361</v>
      </c>
      <c r="L2357" s="444">
        <f t="shared" ca="1" si="129"/>
        <v>-6238568422.7210951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-6238568422.7210951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-25994035.094671231</v>
      </c>
      <c r="L2358" s="444">
        <f t="shared" ca="1" si="129"/>
        <v>-6264562457.8157663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-6264562457.8157663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-26102343.574232358</v>
      </c>
      <c r="L2359" s="444">
        <f t="shared" ca="1" si="129"/>
        <v>-6290664801.3899984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-6290664801.3899984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-26211103.339124992</v>
      </c>
      <c r="L2360" s="444">
        <f t="shared" ca="1" si="129"/>
        <v>-6316875904.7291231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-6316875904.7291231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-26320316.269704681</v>
      </c>
      <c r="L2361" s="444">
        <f t="shared" ca="1" si="129"/>
        <v>-6343196220.9988279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-6343196220.9988279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-26429984.254161783</v>
      </c>
      <c r="L2362" s="444">
        <f t="shared" ca="1" si="129"/>
        <v>-6369626205.2529898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-6369626205.2529898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-26540109.188554123</v>
      </c>
      <c r="L2363" s="444">
        <f t="shared" ca="1" si="129"/>
        <v>-6396166314.4415436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-6396166314.4415436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-26650692.976839766</v>
      </c>
      <c r="L2364" s="444">
        <f t="shared" ca="1" si="129"/>
        <v>-6422817007.4183836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-6422817007.4183836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-26761737.530909933</v>
      </c>
      <c r="L2365" s="444">
        <f t="shared" ca="1" si="129"/>
        <v>-6449578744.9492931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-6449578744.9492931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-26873244.770622056</v>
      </c>
      <c r="L2366" s="444">
        <f t="shared" ca="1" si="129"/>
        <v>-6476451989.7199154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-6476451989.7199154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-26985216.623832982</v>
      </c>
      <c r="L2367" s="444">
        <f t="shared" ca="1" si="129"/>
        <v>-6503437206.3437481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-6503437206.3437481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-27097655.026432283</v>
      </c>
      <c r="L2368" s="444">
        <f t="shared" ca="1" si="129"/>
        <v>-6530534861.3701801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-6530534861.3701801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-27210561.92237575</v>
      </c>
      <c r="L2369" s="444">
        <f t="shared" ca="1" si="129"/>
        <v>-6557745423.2925558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-6557745423.2925558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-27323939.263718981</v>
      </c>
      <c r="L2370" s="444">
        <f t="shared" ca="1" si="129"/>
        <v>-6585069362.5562744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-6585069362.5562744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-27437789.010651141</v>
      </c>
      <c r="L2371" s="444">
        <f t="shared" ca="1" si="129"/>
        <v>-6612507151.566926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-6612507151.566926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-27552113.131528858</v>
      </c>
      <c r="L2372" s="444">
        <f t="shared" ca="1" si="129"/>
        <v>-6640059264.6984549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-6640059264.6984549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-27666913.602910228</v>
      </c>
      <c r="L2373" s="444">
        <f t="shared" ca="1" si="129"/>
        <v>-6667726178.3013649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-6667726178.3013649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-27782192.409589019</v>
      </c>
      <c r="L2374" s="444">
        <f t="shared" ca="1" si="129"/>
        <v>-6695508370.7109537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-6695508370.7109537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-27897951.544628974</v>
      </c>
      <c r="L2375" s="444">
        <f t="shared" ca="1" si="129"/>
        <v>-6723406322.2555828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-6723406322.2555828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-28014193.009398255</v>
      </c>
      <c r="L2376" s="444">
        <f t="shared" ca="1" si="129"/>
        <v>-6751420515.2649813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-6751420515.2649813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-28130918.813604087</v>
      </c>
      <c r="L2377" s="444">
        <f t="shared" ca="1" si="129"/>
        <v>-6779551434.0785856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-6779551434.0785856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-28248130.975327443</v>
      </c>
      <c r="L2378" s="444">
        <f t="shared" ca="1" si="129"/>
        <v>-6807799565.0539131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-6807799565.0539131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-28365831.521057971</v>
      </c>
      <c r="L2379" s="444">
        <f t="shared" ca="1" si="129"/>
        <v>-6836165396.5749712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-6836165396.5749712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-28484022.485729046</v>
      </c>
      <c r="L2380" s="444">
        <f t="shared" ca="1" si="129"/>
        <v>-6864649419.0607004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-6864649419.0607004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-28602705.912752919</v>
      </c>
      <c r="L2381" s="444">
        <f t="shared" ca="1" si="129"/>
        <v>-6893252124.9734535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-6893252124.9734535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-28721883.854056057</v>
      </c>
      <c r="L2382" s="444">
        <f t="shared" ca="1" si="129"/>
        <v>-6921974008.8275099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-6921974008.8275099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-28841558.370114625</v>
      </c>
      <c r="L2383" s="444">
        <f t="shared" ca="1" si="129"/>
        <v>-6950815567.1976242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-6950815567.1976242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-28961731.529990099</v>
      </c>
      <c r="L2384" s="444">
        <f t="shared" ca="1" si="129"/>
        <v>-6979777298.7276144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-6979777298.7276144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-29082405.411365058</v>
      </c>
      <c r="L2385" s="444">
        <f t="shared" ca="1" si="129"/>
        <v>-7008859704.1389799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-7008859704.1389799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-29203582.100579079</v>
      </c>
      <c r="L2386" s="444">
        <f t="shared" ca="1" si="129"/>
        <v>-7038063286.2395592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-7038063286.2395592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-29325263.692664828</v>
      </c>
      <c r="L2387" s="444">
        <f t="shared" ca="1" si="129"/>
        <v>-7067388549.9322243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-7067388549.9322243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-29447452.291384269</v>
      </c>
      <c r="L2388" s="444">
        <f t="shared" ca="1" si="129"/>
        <v>-7096836002.223609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-7096836002.223609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-29570150.009265035</v>
      </c>
      <c r="L2389" s="444">
        <f t="shared" ca="1" si="129"/>
        <v>-7126406152.2328739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-7126406152.2328739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-29693358.967636973</v>
      </c>
      <c r="L2390" s="444">
        <f t="shared" ca="1" si="129"/>
        <v>-7156099511.200511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-7156099511.200511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-29817081.296668798</v>
      </c>
      <c r="L2391" s="444">
        <f t="shared" ca="1" si="129"/>
        <v>-7185916592.49718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-7185916592.49718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-29941319.135404915</v>
      </c>
      <c r="L2392" s="444">
        <f t="shared" ca="1" si="129"/>
        <v>-7215857911.6325846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-7215857911.6325846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-30066074.631802436</v>
      </c>
      <c r="L2393" s="444">
        <f t="shared" ca="1" si="129"/>
        <v>-7245923986.2643871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-7245923986.2643871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-30191349.942768279</v>
      </c>
      <c r="L2394" s="444">
        <f t="shared" ca="1" si="129"/>
        <v>-7276115336.2071552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-7276115336.2071552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-30317147.234196484</v>
      </c>
      <c r="L2395" s="444">
        <f t="shared" ca="1" si="129"/>
        <v>-7306432483.4413519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-7306432483.4413519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-30443468.681005631</v>
      </c>
      <c r="L2396" s="444">
        <f t="shared" ca="1" si="129"/>
        <v>-7336875952.1223574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-7336875952.1223574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-30570316.46717649</v>
      </c>
      <c r="L2397" s="444">
        <f t="shared" ca="1" si="129"/>
        <v>-7367446268.5895338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-7367446268.5895338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-30697692.785789724</v>
      </c>
      <c r="L2398" s="444">
        <f t="shared" ca="1" si="129"/>
        <v>-7398143961.3753233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-7398143961.3753233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-30825599.839063846</v>
      </c>
      <c r="L2399" s="444">
        <f t="shared" ca="1" si="129"/>
        <v>-7428969561.2143869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-7428969561.2143869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-30954039.838393278</v>
      </c>
      <c r="L2400" s="444">
        <f t="shared" ca="1" si="129"/>
        <v>-7459923601.0527802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-7459923601.0527802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-31083015.004386585</v>
      </c>
      <c r="L2401" s="444">
        <f t="shared" ca="1" si="129"/>
        <v>-7491006616.0571671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-7491006616.0571671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-31212527.566904861</v>
      </c>
      <c r="L2402" s="444">
        <f t="shared" ca="1" si="129"/>
        <v>-7522219143.6240721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-7522219143.6240721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-31342579.7651003</v>
      </c>
      <c r="L2403" s="444">
        <f t="shared" ca="1" si="129"/>
        <v>-7553561723.3891726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-7553561723.3891726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-31473173.847454879</v>
      </c>
      <c r="L2404" s="444">
        <f t="shared" ca="1" si="129"/>
        <v>-7585034897.2366276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-7585034897.2366276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-31604312.071819279</v>
      </c>
      <c r="L2405" s="444">
        <f t="shared" ca="1" si="129"/>
        <v>-7616639209.3084469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-7616639209.3084469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-31735996.705451865</v>
      </c>
      <c r="L2406" s="444">
        <f t="shared" ca="1" si="129"/>
        <v>-7648375206.0138988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-7648375206.0138988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-31868230.025057912</v>
      </c>
      <c r="L2407" s="444">
        <f t="shared" ca="1" si="129"/>
        <v>-7680243436.0389566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-7680243436.0389566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-32001014.316828988</v>
      </c>
      <c r="L2408" s="444">
        <f t="shared" ca="1" si="129"/>
        <v>-7712244450.3557854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-7712244450.3557854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-32134351.876482442</v>
      </c>
      <c r="L2409" s="444">
        <f t="shared" ca="1" si="129"/>
        <v>-7744378802.2322674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-7744378802.2322674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-32268245.009301119</v>
      </c>
      <c r="L2410" s="444">
        <f t="shared" ca="1" si="129"/>
        <v>-7776647047.2415686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-7776647047.2415686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-32402696.030173201</v>
      </c>
      <c r="L2411" s="444">
        <f t="shared" ca="1" si="129"/>
        <v>-7809049743.2717419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-7809049743.2717419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-32537707.26363226</v>
      </c>
      <c r="L2412" s="444">
        <f t="shared" ca="1" si="129"/>
        <v>-7841587450.5353737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-7841587450.5353737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-32673281.04389739</v>
      </c>
      <c r="L2413" s="444">
        <f t="shared" ca="1" si="129"/>
        <v>-7874260731.5792713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-7874260731.5792713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-32809419.714913629</v>
      </c>
      <c r="L2414" s="444">
        <f t="shared" ca="1" si="129"/>
        <v>-7907070151.2941847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-7907070151.2941847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-32946125.63039244</v>
      </c>
      <c r="L2415" s="444">
        <f t="shared" ca="1" si="129"/>
        <v>-7940016276.9245768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-7940016276.9245768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-33083401.153852403</v>
      </c>
      <c r="L2416" s="444">
        <f t="shared" ca="1" si="129"/>
        <v>-7973099678.0784292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-7973099678.0784292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-33221248.658660121</v>
      </c>
      <c r="L2417" s="444">
        <f t="shared" ca="1" si="129"/>
        <v>-8006320926.7370892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-8006320926.7370892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-33359670.52807121</v>
      </c>
      <c r="L2418" s="444">
        <f t="shared" ca="1" si="129"/>
        <v>-8039680597.2651606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-8039680597.2651606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-33498669.1552715</v>
      </c>
      <c r="L2419" s="444">
        <f t="shared" ca="1" si="129"/>
        <v>-8073179266.4204321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-8073179266.4204321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-33638246.943418473</v>
      </c>
      <c r="L2420" s="444">
        <f t="shared" ca="1" si="129"/>
        <v>-8106817513.3638506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-8106817513.3638506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-33778406.305682711</v>
      </c>
      <c r="L2421" s="444">
        <f t="shared" ca="1" si="129"/>
        <v>-8140595919.6695337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-8140595919.6695337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-33919149.665289722</v>
      </c>
      <c r="L2422" s="444">
        <f t="shared" ca="1" si="129"/>
        <v>-8174515069.3348236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-8174515069.3348236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-34060479.455561765</v>
      </c>
      <c r="L2423" s="444">
        <f t="shared" ca="1" si="129"/>
        <v>-8208575548.7903852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-8208575548.7903852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-34202398.119959936</v>
      </c>
      <c r="L2424" s="444">
        <f t="shared" ca="1" si="129"/>
        <v>-8242777946.9103451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-8242777946.9103451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-34344908.112126432</v>
      </c>
      <c r="L2425" s="444">
        <f t="shared" ca="1" si="129"/>
        <v>-8277122855.0224714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-8277122855.0224714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-34488011.895926967</v>
      </c>
      <c r="L2426" s="444">
        <f t="shared" ca="1" si="129"/>
        <v>-8311610866.9183989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-8311610866.9183989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-34631711.945493326</v>
      </c>
      <c r="L2427" s="444">
        <f t="shared" ca="1" si="129"/>
        <v>-8346242578.8638926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-8346242578.8638926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-34776010.745266221</v>
      </c>
      <c r="L2428" s="444">
        <f t="shared" ca="1" si="129"/>
        <v>-8381018589.6091585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-8381018589.6091585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-34920910.790038154</v>
      </c>
      <c r="L2429" s="444">
        <f t="shared" ca="1" si="129"/>
        <v>-8415939500.3991966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-8415939500.3991966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-35066414.584996656</v>
      </c>
      <c r="L2430" s="444">
        <f t="shared" ca="1" si="129"/>
        <v>-8451005914.9841928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-8451005914.9841928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-35212524.645767473</v>
      </c>
      <c r="L2431" s="444">
        <f t="shared" ca="1" si="129"/>
        <v>-8486218439.6299601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-8486218439.6299601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-35359243.498458169</v>
      </c>
      <c r="L2432" s="444">
        <f t="shared" ca="1" si="129"/>
        <v>-8521577683.128418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-8521577683.128418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-35506573.679701746</v>
      </c>
      <c r="L2433" s="444">
        <f t="shared" ca="1" si="129"/>
        <v>-8557084256.8081198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-8557084256.8081198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-35654517.736700498</v>
      </c>
      <c r="L2434" s="444">
        <f t="shared" ca="1" si="129"/>
        <v>-8592738774.5448208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-8592738774.5448208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-35803078.227270089</v>
      </c>
      <c r="L2435" s="444">
        <f t="shared" ca="1" si="129"/>
        <v>-8628541852.7720909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-8628541852.7720909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-35952257.71988371</v>
      </c>
      <c r="L2436" s="444">
        <f t="shared" ca="1" si="129"/>
        <v>-8664494110.4919739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-8664494110.4919739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-36102058.793716557</v>
      </c>
      <c r="L2437" s="444">
        <f t="shared" ca="1" si="129"/>
        <v>-8700596169.2856903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-8700596169.2856903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-36252484.038690373</v>
      </c>
      <c r="L2438" s="444">
        <f t="shared" ca="1" si="129"/>
        <v>-8736848653.3243809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-8736848653.3243809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-36403536.055518255</v>
      </c>
      <c r="L2439" s="444">
        <f t="shared" ca="1" si="129"/>
        <v>-8773252189.3799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-8773252189.3799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-36555217.455749586</v>
      </c>
      <c r="L2440" s="444">
        <f t="shared" ca="1" si="129"/>
        <v>-8809807406.8356495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-8809807406.8356495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-36707530.861815207</v>
      </c>
      <c r="L2441" s="444">
        <f t="shared" ca="1" si="129"/>
        <v>-8846514937.697464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-8846514937.697464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-36860478.907072768</v>
      </c>
      <c r="L2442" s="444">
        <f t="shared" ca="1" si="129"/>
        <v>-8883375416.6045361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-8883375416.6045361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-37014064.235852234</v>
      </c>
      <c r="L2443" s="444">
        <f t="shared" ca="1" si="129"/>
        <v>-8920389480.8403873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-8920389480.8403873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-37168289.503501616</v>
      </c>
      <c r="L2444" s="444">
        <f t="shared" ca="1" si="129"/>
        <v>-8957557770.3438892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-8957557770.3438892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-37323157.376432873</v>
      </c>
      <c r="L2445" s="444">
        <f t="shared" ca="1" si="129"/>
        <v>-8994880927.7203217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-8994880927.7203217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-37478670.532168008</v>
      </c>
      <c r="L2446" s="444">
        <f t="shared" ca="1" si="129"/>
        <v>-9032359598.2524891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-9032359598.2524891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-37634831.659385368</v>
      </c>
      <c r="L2447" s="444">
        <f t="shared" ca="1" si="129"/>
        <v>-9069994429.9118748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-9069994429.9118748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-37791643.457966141</v>
      </c>
      <c r="L2448" s="444">
        <f t="shared" ca="1" si="129"/>
        <v>-9107786073.3698406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-9107786073.3698406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-37949108.639040999</v>
      </c>
      <c r="L2449" s="444">
        <f t="shared" ca="1" si="129"/>
        <v>-9145735182.0088825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-9145735182.0088825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-38107229.925037012</v>
      </c>
      <c r="L2450" s="444">
        <f t="shared" ca="1" si="129"/>
        <v>-9183842411.9339199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-9183842411.9339199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-38266010.049724668</v>
      </c>
      <c r="L2451" s="444">
        <f t="shared" ca="1" si="129"/>
        <v>-9222108421.9836445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-9222108421.9836445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-38425451.758265182</v>
      </c>
      <c r="L2452" s="444">
        <f t="shared" ca="1" si="129"/>
        <v>-9260533873.741909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-9260533873.741909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-38585557.80725795</v>
      </c>
      <c r="L2453" s="444">
        <f t="shared" ca="1" si="129"/>
        <v>-9299119431.5491676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-9299119431.5491676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-38746330.964788198</v>
      </c>
      <c r="L2454" s="444">
        <f t="shared" ca="1" si="129"/>
        <v>-9337865762.5139561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-9337865762.5139561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-38907774.010474816</v>
      </c>
      <c r="L2455" s="444">
        <f t="shared" ca="1" si="129"/>
        <v>-9376773536.5244312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-9376773536.5244312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-39069889.735518463</v>
      </c>
      <c r="L2456" s="444">
        <f t="shared" ca="1" si="129"/>
        <v>-9415843426.2599506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-9415843426.2599506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-39232680.942749791</v>
      </c>
      <c r="L2457" s="444">
        <f t="shared" ca="1" si="129"/>
        <v>-9455076107.2026997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-9455076107.2026997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-39396150.446677916</v>
      </c>
      <c r="L2458" s="444">
        <f t="shared" ca="1" si="129"/>
        <v>-9494472257.6493778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-9494472257.6493778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-39560301.073539071</v>
      </c>
      <c r="L2459" s="444">
        <f t="shared" ca="1" si="129"/>
        <v>-9534032558.7229176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-9534032558.7229176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-39725135.661345489</v>
      </c>
      <c r="L2460" s="444">
        <f t="shared" ca="1" si="129"/>
        <v>-9573757694.384264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-9573757694.384264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-39890657.05993443</v>
      </c>
      <c r="L2461" s="444">
        <f t="shared" ca="1" si="129"/>
        <v>-9613648351.4441986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-9613648351.4441986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-40056868.131017491</v>
      </c>
      <c r="L2462" s="444">
        <f t="shared" ca="1" si="129"/>
        <v>-9653705219.5752163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-9653705219.5752163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-40223771.74823007</v>
      </c>
      <c r="L2463" s="444">
        <f t="shared" ca="1" si="129"/>
        <v>-9693928991.3234463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-9693928991.3234463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-40391370.797181025</v>
      </c>
      <c r="L2464" s="444">
        <f t="shared" ca="1" si="129"/>
        <v>-9734320362.1206264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-9734320362.1206264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-40559668.175502613</v>
      </c>
      <c r="L2465" s="444">
        <f t="shared" ca="1" si="129"/>
        <v>-9774880030.2961292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-9774880030.2961292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-40728666.79290054</v>
      </c>
      <c r="L2466" s="444">
        <f t="shared" ca="1" si="129"/>
        <v>-9815608697.0890293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-9815608697.0890293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-40898369.57120429</v>
      </c>
      <c r="L2467" s="444">
        <f t="shared" ca="1" si="129"/>
        <v>-9856507066.6602345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-9856507066.6602345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-41068779.444417641</v>
      </c>
      <c r="L2468" s="444">
        <f t="shared" ca="1" si="129"/>
        <v>-9897575846.1046524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-9897575846.1046524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-41239899.358769387</v>
      </c>
      <c r="L2469" s="444">
        <f t="shared" ca="1" si="129"/>
        <v>-9938815745.4634209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-9938815745.4634209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-41411732.272764251</v>
      </c>
      <c r="L2470" s="444">
        <f t="shared" ca="1" si="129"/>
        <v>-9980227477.7361851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-9980227477.7361851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-41584281.157234102</v>
      </c>
      <c r="L2471" s="444">
        <f t="shared" ca="1" si="129"/>
        <v>-10021811758.893419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-10021811758.893419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-41757548.995389245</v>
      </c>
      <c r="L2472" s="444">
        <f t="shared" ca="1" si="129"/>
        <v>-10063569307.888809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-10063569307.888809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-41931538.782870039</v>
      </c>
      <c r="L2473" s="444">
        <f t="shared" ca="1" si="129"/>
        <v>-10105500846.671679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-10105500846.671679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-42106253.52779866</v>
      </c>
      <c r="L2474" s="444">
        <f t="shared" ca="1" si="129"/>
        <v>-10147607100.199478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-10147607100.199478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-42281696.250831157</v>
      </c>
      <c r="L2475" s="444">
        <f t="shared" ca="1" si="129"/>
        <v>-10189888796.45031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-10189888796.45031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-42457869.985209621</v>
      </c>
      <c r="L2476" s="444">
        <f t="shared" ca="1" si="129"/>
        <v>-10232346666.43552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-10232346666.43552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-42634777.776814669</v>
      </c>
      <c r="L2477" s="444">
        <f t="shared" ca="1" si="129"/>
        <v>-10274981444.212336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-10274981444.212336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-42812422.684218064</v>
      </c>
      <c r="L2478" s="444">
        <f t="shared" ca="1" si="129"/>
        <v>-10317793866.896553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-10317793866.896553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-42990807.778735638</v>
      </c>
      <c r="L2479" s="444">
        <f t="shared" ca="1" si="129"/>
        <v>-10360784674.675289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-10360784674.675289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-43169936.14448037</v>
      </c>
      <c r="L2480" s="444">
        <f t="shared" ca="1" si="129"/>
        <v>-10403954610.819769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-10403954610.819769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-43349810.878415704</v>
      </c>
      <c r="L2481" s="444">
        <f t="shared" ca="1" si="129"/>
        <v>-10447304421.698185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-10447304421.698185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-43530435.0904091</v>
      </c>
      <c r="L2482" s="444">
        <f t="shared" ca="1" si="129"/>
        <v>-10490834856.788593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-10490834856.788593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-43711811.903285801</v>
      </c>
      <c r="L2483" s="444">
        <f t="shared" ca="1" si="129"/>
        <v>-10534546668.691879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-10534546668.691879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-43893944.452882826</v>
      </c>
      <c r="L2484" s="444">
        <f t="shared" ca="1" si="129"/>
        <v>-10578440613.144762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-10578440613.144762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-44076835.888103172</v>
      </c>
      <c r="L2485" s="444">
        <f t="shared" ca="1" si="129"/>
        <v>-10622517449.032866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-10622517449.032866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-44260489.370970272</v>
      </c>
      <c r="L2486" s="444">
        <f t="shared" ca="1" si="129"/>
        <v>-10666777938.403835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-10666777938.403835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-44444908.07668265</v>
      </c>
      <c r="L2487" s="444">
        <f t="shared" ca="1" si="129"/>
        <v>-10711222846.480518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-10711222846.480518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-44630095.193668827</v>
      </c>
      <c r="L2488" s="444">
        <f t="shared" ca="1" si="129"/>
        <v>-10755852941.674187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-10755852941.674187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-44816053.923642442</v>
      </c>
      <c r="L2489" s="444">
        <f t="shared" ca="1" si="129"/>
        <v>-10800668995.59783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-10800668995.59783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-45002787.481657624</v>
      </c>
      <c r="L2490" s="444">
        <f t="shared" ca="1" si="129"/>
        <v>-10845671783.079487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-10845671783.079487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-45190299.096164525</v>
      </c>
      <c r="L2491" s="444">
        <f t="shared" ca="1" si="129"/>
        <v>-10890862082.175652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-10890862082.175652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-45378592.009065211</v>
      </c>
      <c r="L2492" s="444">
        <f t="shared" ca="1" si="129"/>
        <v>-10936240674.184717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-10936240674.184717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-45567669.475769654</v>
      </c>
      <c r="L2493" s="444">
        <f t="shared" ca="1" si="129"/>
        <v>-10981808343.660486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-10981808343.660486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-45757534.765252024</v>
      </c>
      <c r="L2494" s="444">
        <f t="shared" ca="1" si="129"/>
        <v>-11027565878.425737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-11027565878.425737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-45948191.16010724</v>
      </c>
      <c r="L2495" s="444">
        <f t="shared" ca="1" si="129"/>
        <v>-11073514069.585844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-11073514069.585844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-46139641.956607684</v>
      </c>
      <c r="L2496" s="444">
        <f t="shared" ca="1" si="129"/>
        <v>-11119653711.542452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-11119653711.542452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-46331890.464760214</v>
      </c>
      <c r="L2497" s="444">
        <f t="shared" ca="1" si="129"/>
        <v>-11165985602.007212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-11165985602.007212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-46524940.008363381</v>
      </c>
      <c r="L2498" s="444">
        <f t="shared" ca="1" si="129"/>
        <v>-11212510542.015575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-11212510542.015575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-46718793.925064899</v>
      </c>
      <c r="L2499" s="444">
        <f t="shared" ca="1" si="129"/>
        <v>-11259229335.940639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-11259229335.940639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-46913455.566419333</v>
      </c>
      <c r="L2500" s="444">
        <f t="shared" ca="1" si="129"/>
        <v>-11306142791.507059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-11306142791.507059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-47108928.297946081</v>
      </c>
      <c r="L2501" s="444">
        <f t="shared" ca="1" si="129"/>
        <v>-11353251719.805006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-11353251719.805006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-47305215.499187522</v>
      </c>
      <c r="L2502" s="444">
        <f t="shared" ca="1" si="129"/>
        <v>-11400556935.304193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-11400556935.304193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-47502320.56376747</v>
      </c>
      <c r="L2503" s="444">
        <f t="shared" ca="1" si="129"/>
        <v>-11448059255.867962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-11448059255.867962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-47700246.89944984</v>
      </c>
      <c r="L2504" s="444">
        <f t="shared" ca="1" si="129"/>
        <v>-11495759502.767412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-11495759502.767412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-47898997.928197548</v>
      </c>
      <c r="L2505" s="444">
        <f t="shared" ca="1" si="129"/>
        <v>-11543658500.69561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-11543658500.69561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-48098577.086231709</v>
      </c>
      <c r="L2506" s="444">
        <f t="shared" ca="1" si="129"/>
        <v>-11591757077.781841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-11591757077.781841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-48298987.824091002</v>
      </c>
      <c r="L2507" s="444">
        <f t="shared" ca="1" si="129"/>
        <v>-11640056065.605932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-11640056065.605932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-48500233.606691383</v>
      </c>
      <c r="L2508" s="444">
        <f t="shared" ca="1" si="129"/>
        <v>-11688556299.212624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-11688556299.212624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-48702317.913385928</v>
      </c>
      <c r="L2509" s="444">
        <f t="shared" ca="1" si="129"/>
        <v>-11737258617.126009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-11737258617.126009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-48905244.238025039</v>
      </c>
      <c r="L2510" s="444">
        <f t="shared" ca="1" si="129"/>
        <v>-11786163861.364035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-11786163861.364035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-49109016.08901681</v>
      </c>
      <c r="L2511" s="444">
        <f t="shared" ca="1" si="129"/>
        <v>-11835272877.453051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-11835272877.453051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-49313636.989387713</v>
      </c>
      <c r="L2512" s="444">
        <f t="shared" ca="1" si="129"/>
        <v>-11884586514.442438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-11884586514.442438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-49519110.476843491</v>
      </c>
      <c r="L2513" s="444">
        <f t="shared" ca="1" si="129"/>
        <v>-11934105624.919281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-11934105624.919281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-49725440.103830338</v>
      </c>
      <c r="L2514" s="444">
        <f t="shared" ca="1" si="129"/>
        <v>-11983831065.023111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-11983831065.023111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-49932629.437596299</v>
      </c>
      <c r="L2515" s="444">
        <f t="shared" ca="1" si="129"/>
        <v>-12033763694.460707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-12033763694.460707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-50140682.060252942</v>
      </c>
      <c r="L2516" s="444">
        <f t="shared" ca="1" si="129"/>
        <v>-12083904376.52096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-12083904376.52096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-50349601.56883733</v>
      </c>
      <c r="L2517" s="444">
        <f t="shared" ca="1" si="129"/>
        <v>-12134253978.089798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-12134253978.089798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-50559391.575374156</v>
      </c>
      <c r="L2518" s="444">
        <f t="shared" ca="1" si="129"/>
        <v>-12184813369.665173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-12184813369.665173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-50770055.706938222</v>
      </c>
      <c r="L2519" s="444">
        <f t="shared" ca="1" si="129"/>
        <v>-12235583425.37211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-12235583425.37211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-50981597.605717123</v>
      </c>
      <c r="L2520" s="444">
        <f t="shared" ca="1" si="129"/>
        <v>-12286565022.977827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-12286565022.977827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-51194020.92907428</v>
      </c>
      <c r="L2521" s="444">
        <f t="shared" ca="1" si="129"/>
        <v>-12337759043.9069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-12337759043.9069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-51407329.349612087</v>
      </c>
      <c r="L2522" s="444">
        <f t="shared" ca="1" si="129"/>
        <v>-12389166373.256512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-12389166373.256512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-51621526.555235468</v>
      </c>
      <c r="L2523" s="444">
        <f t="shared" ca="1" si="129"/>
        <v>-12440787899.811747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-12440787899.811747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-51836616.24921561</v>
      </c>
      <c r="L2524" s="444">
        <f t="shared" ca="1" si="129"/>
        <v>-12492624516.060963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-12492624516.060963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-52052602.150254011</v>
      </c>
      <c r="L2525" s="444">
        <f t="shared" ca="1" si="129"/>
        <v>-12544677118.211216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-12544677118.211216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-52269487.99254673</v>
      </c>
      <c r="L2526" s="444">
        <f t="shared" ca="1" si="129"/>
        <v>-12596946606.203762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-12596946606.203762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-52487277.525849007</v>
      </c>
      <c r="L2527" s="444">
        <f t="shared" ca="1" si="129"/>
        <v>-12649433883.72961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-12649433883.72961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-52705974.515540041</v>
      </c>
      <c r="L2528" s="444">
        <f t="shared" ca="1" si="129"/>
        <v>-12702139858.24515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-12702139858.24515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-52925582.742688119</v>
      </c>
      <c r="L2529" s="444">
        <f t="shared" ca="1" si="129"/>
        <v>-12755065440.987837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-12755065440.987837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-53146106.004115984</v>
      </c>
      <c r="L2530" s="444">
        <f t="shared" ca="1" si="129"/>
        <v>-12808211546.991953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-12808211546.991953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-53367548.112466469</v>
      </c>
      <c r="L2531" s="444">
        <f t="shared" ca="1" si="129"/>
        <v>-12861579095.10442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-12861579095.10442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-53589912.896268412</v>
      </c>
      <c r="L2532" s="444">
        <f t="shared" ca="1" si="129"/>
        <v>-12915169008.000689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-12915169008.000689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-53813204.200002871</v>
      </c>
      <c r="L2533" s="444">
        <f t="shared" ca="1" si="129"/>
        <v>-12968982212.200691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-12968982212.200691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-54037425.884169549</v>
      </c>
      <c r="L2534" s="444">
        <f t="shared" ca="1" si="129"/>
        <v>-13023019638.08486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-13023019638.08486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-54262581.825353585</v>
      </c>
      <c r="L2535" s="444">
        <f t="shared" ca="1" si="129"/>
        <v>-13077282219.910213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-13077282219.910213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-54488675.916292556</v>
      </c>
      <c r="L2536" s="444">
        <f t="shared" ca="1" si="129"/>
        <v>-13131770895.826506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-13131770895.826506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-54715712.06594377</v>
      </c>
      <c r="L2537" s="444">
        <f t="shared" ca="1" si="129"/>
        <v>-13186486607.89245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-13186486607.89245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-54943694.199551873</v>
      </c>
      <c r="L2538" s="444">
        <f t="shared" ca="1" si="129"/>
        <v>-13241430302.092003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-13241430302.092003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-55172626.25871668</v>
      </c>
      <c r="L2539" s="444">
        <f t="shared" ca="1" si="129"/>
        <v>-13296602928.350719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-13296602928.350719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-55402512.20146133</v>
      </c>
      <c r="L2540" s="444">
        <f t="shared" ca="1" si="129"/>
        <v>-13352005440.552181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-13352005440.552181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-55633356.002300754</v>
      </c>
      <c r="L2541" s="444">
        <f t="shared" ca="1" si="129"/>
        <v>-13407638796.554482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-13407638796.554482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-55865161.652310342</v>
      </c>
      <c r="L2542" s="444">
        <f t="shared" ca="1" si="129"/>
        <v>-13463503958.206791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-13463503958.206791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-56097933.159194961</v>
      </c>
      <c r="L2543" s="444">
        <f t="shared" ca="1" si="129"/>
        <v>-13519601891.365986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-13519601891.365986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-56331674.547358274</v>
      </c>
      <c r="L2544" s="444">
        <f t="shared" ca="1" si="129"/>
        <v>-13575933565.913343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-13575933565.913343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-56566389.857972272</v>
      </c>
      <c r="L2545" s="444">
        <f t="shared" ca="1" si="129"/>
        <v>-13632499955.771317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-13632499955.771317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-56802083.149047151</v>
      </c>
      <c r="L2546" s="444">
        <f t="shared" ca="1" si="129"/>
        <v>-13689302038.920364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-13689302038.920364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-57038758.495501511</v>
      </c>
      <c r="L2547" s="444">
        <f t="shared" ca="1" si="129"/>
        <v>-13746340797.415865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-13746340797.415865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-57276419.989232771</v>
      </c>
      <c r="L2548" s="444">
        <f t="shared" ca="1" si="129"/>
        <v>-13803617217.405098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-13803617217.405098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-57515071.739187904</v>
      </c>
      <c r="L2549" s="444">
        <f t="shared" ca="1" si="129"/>
        <v>-13861132289.144285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-13861132289.144285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-57754717.871434517</v>
      </c>
      <c r="L2550" s="444">
        <f t="shared" ca="1" si="129"/>
        <v>-13918887007.01572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-13918887007.01572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-57995362.529232167</v>
      </c>
      <c r="L2551" s="444">
        <f t="shared" ca="1" si="129"/>
        <v>-13976882369.544952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-13976882369.544952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-58237009.873103969</v>
      </c>
      <c r="L2552" s="444">
        <f t="shared" ca="1" si="129"/>
        <v>-14035119379.418056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-14035119379.418056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-58479664.080908559</v>
      </c>
      <c r="L2553" s="444">
        <f t="shared" ca="1" si="129"/>
        <v>-14093599043.498964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-14093599043.498964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-58723329.347912341</v>
      </c>
      <c r="L2554" s="444">
        <f t="shared" ca="1" si="129"/>
        <v>-14152322372.846876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-14152322372.846876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-58968009.88686198</v>
      </c>
      <c r="L2555" s="444">
        <f t="shared" ca="1" si="129"/>
        <v>-14211290382.733738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-14211290382.733738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-59213709.928057238</v>
      </c>
      <c r="L2556" s="444">
        <f t="shared" ca="1" si="129"/>
        <v>-14270504092.661795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-14270504092.661795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-59460433.719424143</v>
      </c>
      <c r="L2557" s="444">
        <f t="shared" ca="1" si="129"/>
        <v>-14329964526.381218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-14329964526.381218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-59708185.52658841</v>
      </c>
      <c r="L2558" s="444">
        <f t="shared" ref="L2558:L2812" ca="1" si="134">I2558-J2558+K2558</f>
        <v>-14389672711.907806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-14389672711.907806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-59956969.632949196</v>
      </c>
      <c r="L2559" s="444">
        <f t="shared" ca="1" si="134"/>
        <v>-14449629681.540756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-14449629681.540756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-60206790.339753151</v>
      </c>
      <c r="L2560" s="444">
        <f t="shared" ca="1" si="134"/>
        <v>-14509836471.880508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-14509836471.880508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-60457651.966168776</v>
      </c>
      <c r="L2561" s="444">
        <f t="shared" ca="1" si="134"/>
        <v>-14570294123.846678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-14570294123.846678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-60709558.849361166</v>
      </c>
      <c r="L2562" s="444">
        <f t="shared" ca="1" si="134"/>
        <v>-14631003682.696039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-14631003682.696039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-60962515.34456683</v>
      </c>
      <c r="L2563" s="444">
        <f t="shared" ca="1" si="134"/>
        <v>-14691966198.040606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-14691966198.040606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-61216525.825169183</v>
      </c>
      <c r="L2564" s="444">
        <f t="shared" ca="1" si="134"/>
        <v>-14753182723.865774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-14753182723.865774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-61471594.682774059</v>
      </c>
      <c r="L2565" s="444">
        <f t="shared" ca="1" si="134"/>
        <v>-14814654318.548548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-14814654318.548548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-61727726.327285618</v>
      </c>
      <c r="L2566" s="444">
        <f t="shared" ca="1" si="134"/>
        <v>-14876382044.875834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-14876382044.875834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-61984925.186982639</v>
      </c>
      <c r="L2567" s="444">
        <f t="shared" ca="1" si="134"/>
        <v>-14938366970.062817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-14938366970.062817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-62243195.708595067</v>
      </c>
      <c r="L2568" s="444">
        <f t="shared" ca="1" si="134"/>
        <v>-15000610165.771412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-15000610165.771412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-62502542.357380889</v>
      </c>
      <c r="L2569" s="444">
        <f t="shared" ca="1" si="134"/>
        <v>-15063112708.128794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-15063112708.128794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-62762969.617203303</v>
      </c>
      <c r="L2570" s="444">
        <f t="shared" ca="1" si="134"/>
        <v>-15125875677.745996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-15125875677.745996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-63024481.990608312</v>
      </c>
      <c r="L2571" s="444">
        <f t="shared" ca="1" si="134"/>
        <v>-15188900159.736605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-15188900159.736605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-63287083.998902507</v>
      </c>
      <c r="L2572" s="444">
        <f t="shared" ca="1" si="134"/>
        <v>-15252187243.735508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-15252187243.735508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-63550780.182231285</v>
      </c>
      <c r="L2573" s="444">
        <f t="shared" ca="1" si="134"/>
        <v>-15315738023.91774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-15315738023.91774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-63815575.099657245</v>
      </c>
      <c r="L2574" s="444">
        <f t="shared" ca="1" si="134"/>
        <v>-15379553599.017397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-15379553599.017397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-64081473.329239152</v>
      </c>
      <c r="L2575" s="444">
        <f t="shared" ca="1" si="134"/>
        <v>-15443635072.346636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-15443635072.346636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-64348479.468110979</v>
      </c>
      <c r="L2576" s="444">
        <f t="shared" ca="1" si="134"/>
        <v>-15507983551.814747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-15507983551.814747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-64616598.132561453</v>
      </c>
      <c r="L2577" s="444">
        <f t="shared" ca="1" si="134"/>
        <v>-15572600149.947308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-15572600149.947308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-64885833.958113782</v>
      </c>
      <c r="L2578" s="444">
        <f t="shared" ca="1" si="134"/>
        <v>-15637485983.905422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-15637485983.905422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-65156191.599605925</v>
      </c>
      <c r="L2579" s="444">
        <f t="shared" ca="1" si="134"/>
        <v>-15702642175.505028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-15702642175.505028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-65427675.731270947</v>
      </c>
      <c r="L2580" s="444">
        <f t="shared" ca="1" si="134"/>
        <v>-15768069851.2363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-15768069851.2363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-65700291.046817914</v>
      </c>
      <c r="L2581" s="444">
        <f t="shared" ca="1" si="134"/>
        <v>-15833770142.283117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-15833770142.283117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-65974042.259512991</v>
      </c>
      <c r="L2582" s="444">
        <f t="shared" ca="1" si="134"/>
        <v>-15899744184.542631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-15899744184.542631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-66248934.10226097</v>
      </c>
      <c r="L2583" s="444">
        <f t="shared" ca="1" si="134"/>
        <v>-15965993118.644892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-15965993118.644892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-66524971.327687047</v>
      </c>
      <c r="L2584" s="444">
        <f t="shared" ca="1" si="134"/>
        <v>-16032518089.972578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-16032518089.972578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-66802158.708219074</v>
      </c>
      <c r="L2585" s="444">
        <f t="shared" ca="1" si="134"/>
        <v>-16099320248.680798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-16099320248.680798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-67080501.036169998</v>
      </c>
      <c r="L2586" s="444">
        <f t="shared" ca="1" si="134"/>
        <v>-16166400749.716967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-16166400749.716967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-67360003.123820692</v>
      </c>
      <c r="L2587" s="444">
        <f t="shared" ca="1" si="134"/>
        <v>-16233760752.840788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-16233760752.840788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-67640669.80350329</v>
      </c>
      <c r="L2588" s="444">
        <f t="shared" ca="1" si="134"/>
        <v>-16301401422.644291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-16301401422.644291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-67922505.927684546</v>
      </c>
      <c r="L2589" s="444">
        <f t="shared" ca="1" si="134"/>
        <v>-16369323928.571976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-16369323928.571976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-68205516.369049907</v>
      </c>
      <c r="L2590" s="444">
        <f t="shared" ca="1" si="134"/>
        <v>-16437529444.941025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-16437529444.941025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-68489706.020587593</v>
      </c>
      <c r="L2591" s="444">
        <f t="shared" ca="1" si="134"/>
        <v>-16506019150.961613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-16506019150.961613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-68775079.795673385</v>
      </c>
      <c r="L2592" s="444">
        <f t="shared" ca="1" si="134"/>
        <v>-16574794230.757286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-16574794230.757286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-69061642.628155351</v>
      </c>
      <c r="L2593" s="444">
        <f t="shared" ca="1" si="134"/>
        <v>-16643855873.385441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-16643855873.385441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-69349399.472439334</v>
      </c>
      <c r="L2594" s="444">
        <f t="shared" ca="1" si="134"/>
        <v>-16713205272.85788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-16713205272.85788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-69638355.303574502</v>
      </c>
      <c r="L2595" s="444">
        <f t="shared" ca="1" si="134"/>
        <v>-16782843628.161453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-16782843628.161453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-69928515.117339388</v>
      </c>
      <c r="L2596" s="444">
        <f t="shared" ca="1" si="134"/>
        <v>-16852772143.278793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-16852772143.278793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-70219883.930328295</v>
      </c>
      <c r="L2597" s="444">
        <f t="shared" ca="1" si="134"/>
        <v>-16922992027.209122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-16922992027.209122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-70512466.780037999</v>
      </c>
      <c r="L2598" s="444">
        <f t="shared" ca="1" si="134"/>
        <v>-16993504493.989161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-16993504493.989161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-70806268.724954829</v>
      </c>
      <c r="L2599" s="444">
        <f t="shared" ca="1" si="134"/>
        <v>-17064310762.714115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-17064310762.714115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-71101294.844642133</v>
      </c>
      <c r="L2600" s="444">
        <f t="shared" ca="1" si="134"/>
        <v>-17135412057.558758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-17135412057.558758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-71397550.239828154</v>
      </c>
      <c r="L2601" s="444">
        <f t="shared" ca="1" si="134"/>
        <v>-17206809607.798588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-17206809607.798588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-71695040.032494113</v>
      </c>
      <c r="L2602" s="444">
        <f t="shared" ca="1" si="134"/>
        <v>-17278504647.831081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-17278504647.831081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-71993769.365962833</v>
      </c>
      <c r="L2603" s="444">
        <f t="shared" ca="1" si="134"/>
        <v>-17350498417.197044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-17350498417.197044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-72293743.404987678</v>
      </c>
      <c r="L2604" s="444">
        <f t="shared" ca="1" si="134"/>
        <v>-17422792160.602032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-17422792160.602032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-72594967.335841805</v>
      </c>
      <c r="L2605" s="444">
        <f t="shared" ca="1" si="134"/>
        <v>-17495387127.937874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-17495387127.937874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-72897446.366407812</v>
      </c>
      <c r="L2606" s="444">
        <f t="shared" ca="1" si="134"/>
        <v>-17568284574.304283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-17568284574.304283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-73201185.726267844</v>
      </c>
      <c r="L2607" s="444">
        <f t="shared" ca="1" si="134"/>
        <v>-17641485760.030552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-17641485760.030552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-73506190.666793972</v>
      </c>
      <c r="L2608" s="444">
        <f t="shared" ca="1" si="134"/>
        <v>-17714991950.697346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-17714991950.697346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-73812466.461238936</v>
      </c>
      <c r="L2609" s="444">
        <f t="shared" ca="1" si="134"/>
        <v>-17788804417.158585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-17788804417.158585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-74120018.404827431</v>
      </c>
      <c r="L2610" s="444">
        <f t="shared" ca="1" si="134"/>
        <v>-17862924435.563412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-17862924435.563412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-74428851.814847544</v>
      </c>
      <c r="L2611" s="444">
        <f t="shared" ca="1" si="134"/>
        <v>-17937353287.378258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-17937353287.378258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-74738972.030742735</v>
      </c>
      <c r="L2612" s="444">
        <f t="shared" ca="1" si="134"/>
        <v>-18012092259.409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-18012092259.409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-75050384.414204165</v>
      </c>
      <c r="L2613" s="444">
        <f t="shared" ca="1" si="134"/>
        <v>-18087142643.823204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-18087142643.823204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-75363094.349263355</v>
      </c>
      <c r="L2614" s="444">
        <f t="shared" ca="1" si="134"/>
        <v>-18162505738.172466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-18162505738.172466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-75677107.242385268</v>
      </c>
      <c r="L2615" s="444">
        <f t="shared" ca="1" si="134"/>
        <v>-18238182845.414852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-18238182845.414852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-75992428.522561878</v>
      </c>
      <c r="L2616" s="444">
        <f t="shared" ca="1" si="134"/>
        <v>-18314175273.937412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-18314175273.937412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-76309063.64140588</v>
      </c>
      <c r="L2617" s="444">
        <f t="shared" ca="1" si="134"/>
        <v>-18390484337.578819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-18390484337.578819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-76627018.073245078</v>
      </c>
      <c r="L2618" s="444">
        <f t="shared" ca="1" si="134"/>
        <v>-18467111355.652065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-18467111355.652065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-76946297.315216944</v>
      </c>
      <c r="L2619" s="444">
        <f t="shared" ca="1" si="134"/>
        <v>-18544057652.967281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-18544057652.967281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-77266906.887363672</v>
      </c>
      <c r="L2620" s="444">
        <f t="shared" ca="1" si="134"/>
        <v>-18621324559.854645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-18621324559.854645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-77588852.332727686</v>
      </c>
      <c r="L2621" s="444">
        <f t="shared" ca="1" si="134"/>
        <v>-18698913412.187374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-18698913412.187374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-77912139.217447385</v>
      </c>
      <c r="L2622" s="444">
        <f t="shared" ca="1" si="134"/>
        <v>-18776825551.404823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-18776825551.404823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-78236773.130853429</v>
      </c>
      <c r="L2623" s="444">
        <f t="shared" ca="1" si="134"/>
        <v>-18855062324.535675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-18855062324.535675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-78562759.685565308</v>
      </c>
      <c r="L2624" s="444">
        <f t="shared" ca="1" si="134"/>
        <v>-18933625084.221241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-18933625084.221241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-78890104.517588496</v>
      </c>
      <c r="L2625" s="444">
        <f t="shared" ca="1" si="134"/>
        <v>-19012515188.738831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-19012515188.738831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-79218813.286411792</v>
      </c>
      <c r="L2626" s="444">
        <f t="shared" ca="1" si="134"/>
        <v>-19091734002.025242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-19091734002.025242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-79548891.675105169</v>
      </c>
      <c r="L2627" s="444">
        <f t="shared" ca="1" si="134"/>
        <v>-19171282893.700348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-19171282893.700348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-79880345.390418112</v>
      </c>
      <c r="L2628" s="444">
        <f t="shared" ca="1" si="134"/>
        <v>-19251163239.090767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-19251163239.090767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-80213180.1628782</v>
      </c>
      <c r="L2629" s="444">
        <f t="shared" ca="1" si="134"/>
        <v>-19331376419.253647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-19331376419.253647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-80547401.746890187</v>
      </c>
      <c r="L2630" s="444">
        <f t="shared" ca="1" si="134"/>
        <v>-19411923821.000538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-19411923821.000538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-80883015.92083557</v>
      </c>
      <c r="L2631" s="444">
        <f t="shared" ca="1" si="134"/>
        <v>-19492806836.921375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-19492806836.921375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-81220028.487172395</v>
      </c>
      <c r="L2632" s="444">
        <f t="shared" ca="1" si="134"/>
        <v>-19574026865.408546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-19574026865.408546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-81558445.272535607</v>
      </c>
      <c r="L2633" s="444">
        <f t="shared" ca="1" si="134"/>
        <v>-19655585310.681084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-19655585310.681084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-81898272.127837852</v>
      </c>
      <c r="L2634" s="444">
        <f t="shared" ca="1" si="134"/>
        <v>-19737483582.808922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-19737483582.808922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-82239514.928370506</v>
      </c>
      <c r="L2635" s="444">
        <f t="shared" ca="1" si="134"/>
        <v>-19819723097.737293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-19819723097.737293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-82582179.573905393</v>
      </c>
      <c r="L2636" s="444">
        <f t="shared" ca="1" si="134"/>
        <v>-19902305277.311199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-19902305277.311199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-82926271.988796666</v>
      </c>
      <c r="L2637" s="444">
        <f t="shared" ca="1" si="134"/>
        <v>-19985231549.299995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-19985231549.299995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-83271798.122083306</v>
      </c>
      <c r="L2638" s="444">
        <f t="shared" ca="1" si="134"/>
        <v>-20068503347.422077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-20068503347.422077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-83618763.94759199</v>
      </c>
      <c r="L2639" s="444">
        <f t="shared" ca="1" si="134"/>
        <v>-20152122111.369671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-20152122111.369671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-83967175.464040294</v>
      </c>
      <c r="L2640" s="444">
        <f t="shared" ca="1" si="134"/>
        <v>-20236089286.83371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-20236089286.83371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-84317038.695140451</v>
      </c>
      <c r="L2641" s="444">
        <f t="shared" ca="1" si="134"/>
        <v>-20320406325.528851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-20320406325.528851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-84668359.689703539</v>
      </c>
      <c r="L2642" s="444">
        <f t="shared" ca="1" si="134"/>
        <v>-20405074685.218555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-20405074685.218555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-85021144.521743983</v>
      </c>
      <c r="L2643" s="444">
        <f t="shared" ca="1" si="134"/>
        <v>-20490095829.740299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-20490095829.740299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-85375399.290584579</v>
      </c>
      <c r="L2644" s="444">
        <f t="shared" ca="1" si="134"/>
        <v>-20575471229.030884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-20575471229.030884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-85731130.120962009</v>
      </c>
      <c r="L2645" s="444">
        <f t="shared" ca="1" si="134"/>
        <v>-20661202359.151844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-20661202359.151844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-86088343.163132682</v>
      </c>
      <c r="L2646" s="444">
        <f t="shared" ca="1" si="134"/>
        <v>-20747290702.314976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-20747290702.314976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-86447044.592979059</v>
      </c>
      <c r="L2647" s="444">
        <f t="shared" ca="1" si="134"/>
        <v>-20833737746.907955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-20833737746.907955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-86807240.612116486</v>
      </c>
      <c r="L2648" s="444">
        <f t="shared" ca="1" si="134"/>
        <v>-20920544987.520073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-20920544987.520073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-87168937.448000297</v>
      </c>
      <c r="L2649" s="444">
        <f t="shared" ca="1" si="134"/>
        <v>-21007713924.968075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-21007713924.968075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-87532141.354033649</v>
      </c>
      <c r="L2650" s="444">
        <f t="shared" ca="1" si="134"/>
        <v>-21095246066.322109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-21095246066.322109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-87896858.609675452</v>
      </c>
      <c r="L2651" s="444">
        <f t="shared" ca="1" si="134"/>
        <v>-21183142924.931786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-21183142924.931786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-88263095.520549104</v>
      </c>
      <c r="L2652" s="444">
        <f t="shared" ca="1" si="134"/>
        <v>-21271406020.452335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-21271406020.452335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-88630858.4185514</v>
      </c>
      <c r="L2653" s="444">
        <f t="shared" ca="1" si="134"/>
        <v>-21360036878.870888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-21360036878.870888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-89000153.661962032</v>
      </c>
      <c r="L2654" s="444">
        <f t="shared" ca="1" si="134"/>
        <v>-21449037032.532848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-21449037032.532848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-89370987.635553539</v>
      </c>
      <c r="L2655" s="444">
        <f t="shared" ca="1" si="134"/>
        <v>-21538408020.168404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-21538408020.168404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-89743366.750701681</v>
      </c>
      <c r="L2656" s="444">
        <f t="shared" ca="1" si="134"/>
        <v>-21628151386.919106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-21628151386.919106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-90117297.445496276</v>
      </c>
      <c r="L2657" s="444">
        <f t="shared" ca="1" si="134"/>
        <v>-21718268684.364601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-21718268684.364601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-90492786.184852511</v>
      </c>
      <c r="L2658" s="444">
        <f t="shared" ca="1" si="134"/>
        <v>-21808761470.549454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-21808761470.549454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-90869839.460622728</v>
      </c>
      <c r="L2659" s="444">
        <f t="shared" ca="1" si="134"/>
        <v>-21899631310.010075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-21899631310.010075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-91248463.791708648</v>
      </c>
      <c r="L2660" s="444">
        <f t="shared" ca="1" si="134"/>
        <v>-21990879773.801785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-21990879773.801785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-91628665.724174097</v>
      </c>
      <c r="L2661" s="444">
        <f t="shared" ca="1" si="134"/>
        <v>-22082508439.525959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-22082508439.525959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-92010451.831358165</v>
      </c>
      <c r="L2662" s="444">
        <f t="shared" ca="1" si="134"/>
        <v>-22174518891.357319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-22174518891.357319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-92393828.713988826</v>
      </c>
      <c r="L2663" s="444">
        <f t="shared" ca="1" si="134"/>
        <v>-22266912720.071308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-22266912720.071308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-92778803.000297114</v>
      </c>
      <c r="L2664" s="444">
        <f t="shared" ca="1" si="134"/>
        <v>-22359691523.071606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-22359691523.071606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-93165381.346131682</v>
      </c>
      <c r="L2665" s="444">
        <f t="shared" ca="1" si="134"/>
        <v>-22452856904.417736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-22452856904.417736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-93553570.435073897</v>
      </c>
      <c r="L2666" s="444">
        <f t="shared" ca="1" si="134"/>
        <v>-22546410474.85281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-22546410474.85281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-93943376.97855337</v>
      </c>
      <c r="L2667" s="444">
        <f t="shared" ca="1" si="134"/>
        <v>-22640353851.831364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-22640353851.831364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-94334807.715964019</v>
      </c>
      <c r="L2668" s="444">
        <f t="shared" ca="1" si="134"/>
        <v>-22734688659.547329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-22734688659.547329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-94727869.414780542</v>
      </c>
      <c r="L2669" s="444">
        <f t="shared" ca="1" si="134"/>
        <v>-22829416528.962109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-22829416528.962109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-95122568.870675445</v>
      </c>
      <c r="L2670" s="444">
        <f t="shared" ca="1" si="134"/>
        <v>-22924539097.832783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-22924539097.832783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-95518912.907636598</v>
      </c>
      <c r="L2671" s="444">
        <f t="shared" ca="1" si="134"/>
        <v>-23020058010.740417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-23020058010.740417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-95916908.378085077</v>
      </c>
      <c r="L2672" s="444">
        <f t="shared" ca="1" si="134"/>
        <v>-23115974919.118504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-23115974919.118504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-96316562.162993759</v>
      </c>
      <c r="L2673" s="444">
        <f t="shared" ca="1" si="134"/>
        <v>-23212291481.281498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-23212291481.281498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-96717881.172006235</v>
      </c>
      <c r="L2674" s="444">
        <f t="shared" ca="1" si="134"/>
        <v>-23309009362.453503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-23309009362.453503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-97120872.343556255</v>
      </c>
      <c r="L2675" s="444">
        <f t="shared" ca="1" si="134"/>
        <v>-23406130234.797058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-23406130234.797058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-97525542.644987747</v>
      </c>
      <c r="L2676" s="444">
        <f t="shared" ca="1" si="134"/>
        <v>-23503655777.442047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-23503655777.442047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-97931899.072675198</v>
      </c>
      <c r="L2677" s="444">
        <f t="shared" ca="1" si="134"/>
        <v>-23601587676.514721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-23601587676.514721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-98339948.65214467</v>
      </c>
      <c r="L2678" s="444">
        <f t="shared" ca="1" si="134"/>
        <v>-23699927625.166866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-23699927625.166866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-98749698.438195273</v>
      </c>
      <c r="L2679" s="444">
        <f t="shared" ca="1" si="134"/>
        <v>-23798677323.605061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-23798677323.605061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-99161155.515021086</v>
      </c>
      <c r="L2680" s="444">
        <f t="shared" ca="1" si="134"/>
        <v>-23897838479.120083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-23897838479.120083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-99574326.996333674</v>
      </c>
      <c r="L2681" s="444">
        <f t="shared" ca="1" si="134"/>
        <v>-23997412806.116417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-23997412806.116417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-99989220.025485069</v>
      </c>
      <c r="L2682" s="444">
        <f t="shared" ca="1" si="134"/>
        <v>-24097402026.141903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-24097402026.141903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-100405841.77559125</v>
      </c>
      <c r="L2683" s="444">
        <f t="shared" ca="1" si="134"/>
        <v>-24197807867.917496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-24197807867.917496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-100824199.44965623</v>
      </c>
      <c r="L2684" s="444">
        <f t="shared" ca="1" si="134"/>
        <v>-24298632067.367153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-24298632067.367153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-101244300.28069647</v>
      </c>
      <c r="L2685" s="444">
        <f t="shared" ca="1" si="134"/>
        <v>-24399876367.64785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-24399876367.64785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-101666151.53186604</v>
      </c>
      <c r="L2686" s="444">
        <f t="shared" ca="1" si="134"/>
        <v>-24501542519.179714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-24501542519.179714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-102089760.49658214</v>
      </c>
      <c r="L2687" s="444">
        <f t="shared" ca="1" si="134"/>
        <v>-24603632279.676296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-24603632279.676296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-102515134.49865124</v>
      </c>
      <c r="L2688" s="444">
        <f t="shared" ca="1" si="134"/>
        <v>-24706147414.174946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-24706147414.174946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-102942280.8923956</v>
      </c>
      <c r="L2689" s="444">
        <f t="shared" ca="1" si="134"/>
        <v>-24809089695.067341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-24809089695.067341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-103371207.06278059</v>
      </c>
      <c r="L2690" s="444">
        <f t="shared" ca="1" si="134"/>
        <v>-24912460902.130123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-24912460902.130123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-103801920.42554218</v>
      </c>
      <c r="L2691" s="444">
        <f t="shared" ca="1" si="134"/>
        <v>-25016262822.555664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-25016262822.555664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-104234428.42731526</v>
      </c>
      <c r="L2692" s="444">
        <f t="shared" ca="1" si="134"/>
        <v>-25120497250.982979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-25120497250.982979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-104668738.5457624</v>
      </c>
      <c r="L2693" s="444">
        <f t="shared" ca="1" si="134"/>
        <v>-25225165989.52874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-25225165989.52874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-105104858.28970309</v>
      </c>
      <c r="L2694" s="444">
        <f t="shared" ca="1" si="134"/>
        <v>-25330270847.818443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-25330270847.818443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-105542795.19924352</v>
      </c>
      <c r="L2695" s="444">
        <f t="shared" ca="1" si="134"/>
        <v>-25435813643.017685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-25435813643.017685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-105982556.84590702</v>
      </c>
      <c r="L2696" s="444">
        <f t="shared" ca="1" si="134"/>
        <v>-25541796199.86359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-25541796199.86359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-106424150.83276495</v>
      </c>
      <c r="L2697" s="444">
        <f t="shared" ca="1" si="134"/>
        <v>-25648220350.696354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-25648220350.696354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-106867584.79456814</v>
      </c>
      <c r="L2698" s="444">
        <f t="shared" ca="1" si="134"/>
        <v>-25755087935.490921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-25755087935.490921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-107312866.39787884</v>
      </c>
      <c r="L2699" s="444">
        <f t="shared" ca="1" si="134"/>
        <v>-25862400801.888802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-25862400801.888802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-107760003.34120333</v>
      </c>
      <c r="L2700" s="444">
        <f t="shared" ca="1" si="134"/>
        <v>-25970160805.230003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-25970160805.230003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-108209003.35512501</v>
      </c>
      <c r="L2701" s="444">
        <f t="shared" ca="1" si="134"/>
        <v>-26078369808.585129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-26078369808.585129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-108659874.20243804</v>
      </c>
      <c r="L2702" s="444">
        <f t="shared" ca="1" si="134"/>
        <v>-26187029682.787567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-26187029682.787567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-109112623.67828153</v>
      </c>
      <c r="L2703" s="444">
        <f t="shared" ca="1" si="134"/>
        <v>-26296142306.465847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-26296142306.465847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-109567259.61027436</v>
      </c>
      <c r="L2704" s="444">
        <f t="shared" ca="1" si="134"/>
        <v>-26405709566.076122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-26405709566.076122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-110023789.85865051</v>
      </c>
      <c r="L2705" s="444">
        <f t="shared" ca="1" si="134"/>
        <v>-26515733355.934772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-26515733355.934772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-110482222.31639488</v>
      </c>
      <c r="L2706" s="444">
        <f t="shared" ca="1" si="134"/>
        <v>-26626215578.251167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-26626215578.251167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-110942564.90937985</v>
      </c>
      <c r="L2707" s="444">
        <f t="shared" ca="1" si="134"/>
        <v>-26737158143.160545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-26737158143.160545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-111404825.59650227</v>
      </c>
      <c r="L2708" s="444">
        <f t="shared" ca="1" si="134"/>
        <v>-26848562968.757046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-26848562968.757046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-111869012.36982103</v>
      </c>
      <c r="L2709" s="444">
        <f t="shared" ca="1" si="134"/>
        <v>-26960431981.126865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-26960431981.126865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-112335133.25469528</v>
      </c>
      <c r="L2710" s="444">
        <f t="shared" ca="1" si="134"/>
        <v>-27072767114.381561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-27072767114.381561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-112803196.30992317</v>
      </c>
      <c r="L2711" s="444">
        <f t="shared" ca="1" si="134"/>
        <v>-27185570310.691483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-27185570310.691483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-113273209.62788117</v>
      </c>
      <c r="L2712" s="444">
        <f t="shared" ca="1" si="134"/>
        <v>-27298843520.319363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-27298843520.319363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-113745181.334664</v>
      </c>
      <c r="L2713" s="444">
        <f t="shared" ca="1" si="134"/>
        <v>-27412588701.654026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-27412588701.654026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-114219119.5902251</v>
      </c>
      <c r="L2714" s="444">
        <f t="shared" ca="1" si="134"/>
        <v>-27526807821.244251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-27526807821.244251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-114695032.5885177</v>
      </c>
      <c r="L2715" s="444">
        <f t="shared" ca="1" si="134"/>
        <v>-27641502853.832767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-27641502853.832767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-115172928.55763653</v>
      </c>
      <c r="L2716" s="444">
        <f t="shared" ca="1" si="134"/>
        <v>-27756675782.390404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-27756675782.390404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-115652815.75996</v>
      </c>
      <c r="L2717" s="444">
        <f t="shared" ca="1" si="134"/>
        <v>-27872328598.150364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-27872328598.150364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-116134702.49229318</v>
      </c>
      <c r="L2718" s="444">
        <f t="shared" ca="1" si="134"/>
        <v>-27988463300.642658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-27988463300.642658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-116618597.08601105</v>
      </c>
      <c r="L2719" s="444">
        <f t="shared" ca="1" si="134"/>
        <v>-28105081897.728668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-28105081897.728668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-117104507.90720278</v>
      </c>
      <c r="L2720" s="444">
        <f t="shared" ca="1" si="134"/>
        <v>-28222186405.635872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-28222186405.635872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-117592443.35681611</v>
      </c>
      <c r="L2721" s="444">
        <f t="shared" ca="1" si="134"/>
        <v>-28339778848.992687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-28339778848.992687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-118082411.87080286</v>
      </c>
      <c r="L2722" s="444">
        <f t="shared" ca="1" si="134"/>
        <v>-28457861260.863491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-28457861260.863491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-118574421.92026454</v>
      </c>
      <c r="L2723" s="444">
        <f t="shared" ca="1" si="134"/>
        <v>-28576435682.783756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-28576435682.783756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-119068482.011599</v>
      </c>
      <c r="L2724" s="444">
        <f t="shared" ca="1" si="134"/>
        <v>-28695504164.795357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-28695504164.795357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-119564600.68664731</v>
      </c>
      <c r="L2725" s="444">
        <f t="shared" ca="1" si="134"/>
        <v>-28815068765.482002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-28815068765.482002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-120062786.52284166</v>
      </c>
      <c r="L2726" s="444">
        <f t="shared" ca="1" si="134"/>
        <v>-28935131552.004845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-28935131552.004845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-120563048.13335352</v>
      </c>
      <c r="L2727" s="444">
        <f t="shared" ca="1" si="134"/>
        <v>-29055694600.138199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-29055694600.138199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-121065394.16724251</v>
      </c>
      <c r="L2728" s="444">
        <f t="shared" ca="1" si="134"/>
        <v>-29176759994.305443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-29176759994.305443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-121569833.309606</v>
      </c>
      <c r="L2729" s="444">
        <f t="shared" ca="1" si="134"/>
        <v>-29298329827.615047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-29298329827.615047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-122076374.28172936</v>
      </c>
      <c r="L2730" s="444">
        <f t="shared" ca="1" si="134"/>
        <v>-29420406201.896778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-29420406201.896778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-122585025.84123656</v>
      </c>
      <c r="L2731" s="444">
        <f t="shared" ca="1" si="134"/>
        <v>-29542991227.738014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-29542991227.738014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-123095796.7822417</v>
      </c>
      <c r="L2732" s="444">
        <f t="shared" ca="1" si="134"/>
        <v>-29666087024.520256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-29666087024.520256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-123608695.93550107</v>
      </c>
      <c r="L2733" s="444">
        <f t="shared" ca="1" si="134"/>
        <v>-29789695720.455757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-29789695720.455757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-124123732.16856565</v>
      </c>
      <c r="L2734" s="444">
        <f t="shared" ca="1" si="134"/>
        <v>-29913819452.624321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-29913819452.624321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-124640914.38593467</v>
      </c>
      <c r="L2735" s="444">
        <f t="shared" ca="1" si="134"/>
        <v>-30038460367.010254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-30038460367.010254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-125160251.52920938</v>
      </c>
      <c r="L2736" s="444">
        <f t="shared" ca="1" si="134"/>
        <v>-30163620618.539463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-30163620618.539463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-125681752.57724778</v>
      </c>
      <c r="L2737" s="444">
        <f t="shared" ca="1" si="134"/>
        <v>-30289302371.116711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-30289302371.116711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-126205426.5463196</v>
      </c>
      <c r="L2738" s="444">
        <f t="shared" ca="1" si="134"/>
        <v>-30415507797.663029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-30415507797.663029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-126731282.49026261</v>
      </c>
      <c r="L2739" s="444">
        <f t="shared" ca="1" si="134"/>
        <v>-30542239080.15329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-30542239080.15329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-127259329.50063869</v>
      </c>
      <c r="L2740" s="444">
        <f t="shared" ca="1" si="134"/>
        <v>-30669498409.653927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-30669498409.653927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-127789576.70689136</v>
      </c>
      <c r="L2741" s="444">
        <f t="shared" ca="1" si="134"/>
        <v>-30797287986.360817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-30797287986.360817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-128322033.27650338</v>
      </c>
      <c r="L2742" s="444">
        <f t="shared" ca="1" si="134"/>
        <v>-30925610019.637321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-30925610019.637321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-128856708.4151555</v>
      </c>
      <c r="L2743" s="444">
        <f t="shared" ca="1" si="134"/>
        <v>-31054466728.052479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-31054466728.052479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-129393611.36688532</v>
      </c>
      <c r="L2744" s="444">
        <f t="shared" ca="1" si="134"/>
        <v>-31183860339.419365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-31183860339.419365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-129932751.41424735</v>
      </c>
      <c r="L2745" s="444">
        <f t="shared" ca="1" si="134"/>
        <v>-31313793090.833611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-31313793090.833611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-130474137.87847337</v>
      </c>
      <c r="L2746" s="444">
        <f t="shared" ca="1" si="134"/>
        <v>-31444267228.712086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-31444267228.712086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-131017780.11963367</v>
      </c>
      <c r="L2747" s="444">
        <f t="shared" ca="1" si="134"/>
        <v>-31575285008.831718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-31575285008.831718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-131563687.53679882</v>
      </c>
      <c r="L2748" s="444">
        <f t="shared" ca="1" si="134"/>
        <v>-31706848696.368519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-31706848696.368519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-132111869.56820215</v>
      </c>
      <c r="L2749" s="444">
        <f t="shared" ca="1" si="134"/>
        <v>-31838960565.936722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-31838960565.936722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-132662335.691403</v>
      </c>
      <c r="L2750" s="444">
        <f t="shared" ca="1" si="134"/>
        <v>-31971622901.628124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-31971622901.628124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-133215095.42345051</v>
      </c>
      <c r="L2751" s="444">
        <f t="shared" ca="1" si="134"/>
        <v>-32104837997.051575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-32104837997.051575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-133770158.32104823</v>
      </c>
      <c r="L2752" s="444">
        <f t="shared" ca="1" si="134"/>
        <v>-32238608155.372623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-32238608155.372623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-134327533.98071927</v>
      </c>
      <c r="L2753" s="444">
        <f t="shared" ca="1" si="134"/>
        <v>-32372935689.353344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-32372935689.353344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-134887232.03897226</v>
      </c>
      <c r="L2754" s="444">
        <f t="shared" ca="1" si="134"/>
        <v>-32507822921.392315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-32507822921.392315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-135449262.17246795</v>
      </c>
      <c r="L2755" s="444">
        <f t="shared" ca="1" si="134"/>
        <v>-32643272183.564781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-32643272183.564781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-136013634.09818658</v>
      </c>
      <c r="L2756" s="444">
        <f t="shared" ca="1" si="134"/>
        <v>-32779285817.662968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-32779285817.662968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-136580357.5735957</v>
      </c>
      <c r="L2757" s="444">
        <f t="shared" ca="1" si="134"/>
        <v>-32915866175.236565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-32915866175.236565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-137149442.396819</v>
      </c>
      <c r="L2758" s="444">
        <f t="shared" ca="1" si="134"/>
        <v>-33053015617.633385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-33053015617.633385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-137720898.40680575</v>
      </c>
      <c r="L2759" s="444">
        <f t="shared" ca="1" si="134"/>
        <v>-33190736516.040192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-33190736516.040192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-138294735.48350081</v>
      </c>
      <c r="L2760" s="444">
        <f t="shared" ca="1" si="134"/>
        <v>-33329031251.523693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-33329031251.523693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-138870963.54801539</v>
      </c>
      <c r="L2761" s="444">
        <f t="shared" ca="1" si="134"/>
        <v>-33467902215.071709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-33467902215.071709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-139449592.5627988</v>
      </c>
      <c r="L2762" s="444">
        <f t="shared" ca="1" si="134"/>
        <v>-33607351807.634506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-33607351807.634506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-140030632.53181043</v>
      </c>
      <c r="L2763" s="444">
        <f t="shared" ca="1" si="134"/>
        <v>-33747382440.166317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-33747382440.166317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-140614093.50069299</v>
      </c>
      <c r="L2764" s="444">
        <f t="shared" ca="1" si="134"/>
        <v>-33887996533.667011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-33887996533.667011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-141199985.55694589</v>
      </c>
      <c r="L2765" s="444">
        <f t="shared" ca="1" si="134"/>
        <v>-34029196519.223957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-34029196519.223957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-141788318.83009982</v>
      </c>
      <c r="L2766" s="444">
        <f t="shared" ca="1" si="134"/>
        <v>-34170984838.054058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-34170984838.054058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-142379103.49189192</v>
      </c>
      <c r="L2767" s="444">
        <f t="shared" ca="1" si="134"/>
        <v>-34313363941.545952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-34313363941.545952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-142972349.75644147</v>
      </c>
      <c r="L2768" s="444">
        <f t="shared" ca="1" si="134"/>
        <v>-34456336291.302391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-34456336291.302391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-143568067.88042662</v>
      </c>
      <c r="L2769" s="444">
        <f t="shared" ca="1" si="134"/>
        <v>-34599904359.182816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-34599904359.182816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-144166268.16326174</v>
      </c>
      <c r="L2770" s="444">
        <f t="shared" ca="1" si="134"/>
        <v>-34744070627.346077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-34744070627.346077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-144766960.94727531</v>
      </c>
      <c r="L2771" s="444">
        <f t="shared" ca="1" si="134"/>
        <v>-34888837588.29335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-34888837588.29335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-145370156.61788896</v>
      </c>
      <c r="L2772" s="444">
        <f t="shared" ca="1" si="134"/>
        <v>-35034207744.91124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-35034207744.91124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-145975865.60379684</v>
      </c>
      <c r="L2773" s="444">
        <f t="shared" ca="1" si="134"/>
        <v>-35180183610.515038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-35180183610.515038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-146584098.37714598</v>
      </c>
      <c r="L2774" s="444">
        <f t="shared" ca="1" si="134"/>
        <v>-35326767708.892181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-35326767708.892181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-147194865.45371741</v>
      </c>
      <c r="L2775" s="444">
        <f t="shared" ca="1" si="134"/>
        <v>-35473962574.345901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-35473962574.345901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-147808177.39310792</v>
      </c>
      <c r="L2776" s="444">
        <f t="shared" ca="1" si="134"/>
        <v>-35621770751.739006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-35621770751.739006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-148424044.79891253</v>
      </c>
      <c r="L2777" s="444">
        <f t="shared" ca="1" si="134"/>
        <v>-35770194796.537918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-35770194796.537918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-149042478.31890798</v>
      </c>
      <c r="L2778" s="444">
        <f t="shared" ca="1" si="134"/>
        <v>-35919237274.856827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-35919237274.856827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-149663488.64523679</v>
      </c>
      <c r="L2779" s="444">
        <f t="shared" ca="1" si="134"/>
        <v>-36068900763.50206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-36068900763.50206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-150287086.5145919</v>
      </c>
      <c r="L2780" s="444">
        <f t="shared" ca="1" si="134"/>
        <v>-36219187850.016655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-36219187850.016655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-150913282.70840272</v>
      </c>
      <c r="L2781" s="444">
        <f t="shared" ca="1" si="134"/>
        <v>-36370101132.72506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-36370101132.72506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-151542088.05302107</v>
      </c>
      <c r="L2782" s="444">
        <f t="shared" ca="1" si="134"/>
        <v>-36521643220.778084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-36521643220.778084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-152173513.41990867</v>
      </c>
      <c r="L2783" s="444">
        <f t="shared" ca="1" si="134"/>
        <v>-36673816734.19799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-36673816734.19799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-152807569.72582495</v>
      </c>
      <c r="L2784" s="444">
        <f t="shared" ca="1" si="134"/>
        <v>-36826624303.923813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-36826624303.923813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-153444267.93301588</v>
      </c>
      <c r="L2785" s="444">
        <f t="shared" ca="1" si="134"/>
        <v>-36980068571.856827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-36980068571.856827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-154083619.04940343</v>
      </c>
      <c r="L2786" s="444">
        <f t="shared" ca="1" si="134"/>
        <v>-37134152190.906227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-37134152190.906227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-154725634.12877595</v>
      </c>
      <c r="L2787" s="444">
        <f t="shared" ca="1" si="134"/>
        <v>-37288877825.035004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-37288877825.035004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-155370324.27097917</v>
      </c>
      <c r="L2788" s="444">
        <f t="shared" ca="1" si="134"/>
        <v>-37444248149.305984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-37444248149.305984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-156017700.62210828</v>
      </c>
      <c r="L2789" s="444">
        <f t="shared" ca="1" si="134"/>
        <v>-37600265849.928093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-37600265849.928093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-156667774.3747004</v>
      </c>
      <c r="L2790" s="444">
        <f t="shared" ca="1" si="134"/>
        <v>-37756933624.302795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-37756933624.302795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-157320556.7679283</v>
      </c>
      <c r="L2791" s="444">
        <f t="shared" ca="1" si="134"/>
        <v>-37914254181.070724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-37914254181.070724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-157976059.08779469</v>
      </c>
      <c r="L2792" s="444">
        <f t="shared" ca="1" si="134"/>
        <v>-38072230240.158516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-38072230240.158516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-158634292.66732714</v>
      </c>
      <c r="L2793" s="444">
        <f t="shared" ca="1" si="134"/>
        <v>-38230864532.825844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-38230864532.825844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-159295268.88677436</v>
      </c>
      <c r="L2794" s="444">
        <f t="shared" ca="1" si="134"/>
        <v>-38390159801.712616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-38390159801.712616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-159958999.17380255</v>
      </c>
      <c r="L2795" s="444">
        <f t="shared" ca="1" si="134"/>
        <v>-38550118800.886421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-38550118800.886421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-160625495.00369343</v>
      </c>
      <c r="L2796" s="444">
        <f t="shared" ca="1" si="134"/>
        <v>-38710744295.890114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-38710744295.890114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-161294767.89954215</v>
      </c>
      <c r="L2797" s="444">
        <f t="shared" ca="1" si="134"/>
        <v>-38872039063.789658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-38872039063.789658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-161966829.43245691</v>
      </c>
      <c r="L2798" s="444">
        <f t="shared" ca="1" si="134"/>
        <v>-39034005893.222115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-39034005893.222115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-162641691.22175881</v>
      </c>
      <c r="L2799" s="444">
        <f t="shared" ca="1" si="134"/>
        <v>-39196647584.443871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-39196647584.443871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-163319364.93518278</v>
      </c>
      <c r="L2800" s="444">
        <f t="shared" ca="1" si="134"/>
        <v>-39359966949.379051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-39359966949.379051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-163999862.28907937</v>
      </c>
      <c r="L2801" s="444">
        <f t="shared" ca="1" si="134"/>
        <v>-39523966811.668129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-39523966811.668129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-164683195.04861721</v>
      </c>
      <c r="L2802" s="444">
        <f t="shared" ca="1" si="134"/>
        <v>-39688650006.716743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-39688650006.716743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-165369375.02798644</v>
      </c>
      <c r="L2803" s="444">
        <f t="shared" ca="1" si="134"/>
        <v>-39854019381.744728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-39854019381.744728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-166058414.09060302</v>
      </c>
      <c r="L2804" s="444">
        <f t="shared" ca="1" si="134"/>
        <v>-40020077795.835335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-40020077795.835335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-166750324.1493139</v>
      </c>
      <c r="L2805" s="444">
        <f t="shared" ca="1" si="134"/>
        <v>-40186828119.98465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-40186828119.98465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-167445117.1666027</v>
      </c>
      <c r="L2806" s="444">
        <f t="shared" ca="1" si="134"/>
        <v>-40354273237.151253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-40354273237.151253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-168142805.1547969</v>
      </c>
      <c r="L2807" s="444">
        <f t="shared" ca="1" si="134"/>
        <v>-40522416042.306053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-40522416042.306053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-168843400.17627522</v>
      </c>
      <c r="L2808" s="444">
        <f t="shared" ca="1" si="134"/>
        <v>-40691259442.48233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-40691259442.48233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-169546914.34367639</v>
      </c>
      <c r="L2809" s="444">
        <f t="shared" ca="1" si="134"/>
        <v>-40860806356.826004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-40860806356.826004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-170253359.82010835</v>
      </c>
      <c r="L2810" s="444">
        <f t="shared" ca="1" si="134"/>
        <v>-41031059716.646111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-41031059716.646111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-170962748.8193588</v>
      </c>
      <c r="L2811" s="444">
        <f t="shared" ca="1" si="134"/>
        <v>-41202022465.465469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-41202022465.465469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-171675093.60610613</v>
      </c>
      <c r="L2812" s="444">
        <f t="shared" ca="1" si="134"/>
        <v>-41373697559.071579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-41373697559.071579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-172390406.49613157</v>
      </c>
      <c r="L2813" s="444">
        <f t="shared" ref="L2813:L3067" ca="1" si="139">I2813-J2813+K2813</f>
        <v>-41546087965.567711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-41546087965.567711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-173108699.85653213</v>
      </c>
      <c r="L2814" s="444">
        <f t="shared" ca="1" si="139"/>
        <v>-41719196665.42424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-41719196665.42424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-173829986.10593432</v>
      </c>
      <c r="L2815" s="444">
        <f t="shared" ca="1" si="139"/>
        <v>-41893026651.530174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-41893026651.530174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-174554277.71470904</v>
      </c>
      <c r="L2816" s="444">
        <f t="shared" ca="1" si="139"/>
        <v>-42067580929.244881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-42067580929.244881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-175281587.20518699</v>
      </c>
      <c r="L2817" s="444">
        <f t="shared" ca="1" si="139"/>
        <v>-42242862516.450066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-42242862516.450066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-176011927.15187526</v>
      </c>
      <c r="L2818" s="444">
        <f t="shared" ca="1" si="139"/>
        <v>-42418874443.601944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-42418874443.601944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-176745310.18167478</v>
      </c>
      <c r="L2819" s="444">
        <f t="shared" ca="1" si="139"/>
        <v>-42595619753.783615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-42595619753.783615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-177481748.97409838</v>
      </c>
      <c r="L2820" s="444">
        <f t="shared" ca="1" si="139"/>
        <v>-42773101502.757713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-42773101502.757713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-178221256.26149046</v>
      </c>
      <c r="L2821" s="444">
        <f t="shared" ca="1" si="139"/>
        <v>-42951322759.019203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-42951322759.019203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-178963844.82924667</v>
      </c>
      <c r="L2822" s="444">
        <f t="shared" ca="1" si="139"/>
        <v>-43130286603.84845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-43130286603.84845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-179709527.5160352</v>
      </c>
      <c r="L2823" s="444">
        <f t="shared" ca="1" si="139"/>
        <v>-43309996131.364487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-43309996131.364487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-180458317.2140187</v>
      </c>
      <c r="L2824" s="444">
        <f t="shared" ca="1" si="139"/>
        <v>-43490454448.578506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-43490454448.578506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-181210226.86907712</v>
      </c>
      <c r="L2825" s="444">
        <f t="shared" ca="1" si="139"/>
        <v>-43671664675.447586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-43671664675.447586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-181965269.4810316</v>
      </c>
      <c r="L2826" s="444">
        <f t="shared" ca="1" si="139"/>
        <v>-43853629944.928619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-43853629944.928619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-182723458.10386926</v>
      </c>
      <c r="L2827" s="444">
        <f t="shared" ca="1" si="139"/>
        <v>-44036353403.032486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-44036353403.032486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-183484805.84596869</v>
      </c>
      <c r="L2828" s="444">
        <f t="shared" ca="1" si="139"/>
        <v>-44219838208.878456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-44219838208.878456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-184249325.87032691</v>
      </c>
      <c r="L2829" s="444">
        <f t="shared" ca="1" si="139"/>
        <v>-44404087534.748779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-44404087534.748779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-185017031.39478657</v>
      </c>
      <c r="L2830" s="444">
        <f t="shared" ca="1" si="139"/>
        <v>-44589104566.143562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-44589104566.143562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-185787935.69226485</v>
      </c>
      <c r="L2831" s="444">
        <f t="shared" ca="1" si="139"/>
        <v>-44774892501.835831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-44774892501.835831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-186562052.09098262</v>
      </c>
      <c r="L2832" s="444">
        <f t="shared" ca="1" si="139"/>
        <v>-44961454553.926811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-44961454553.926811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-187339393.97469506</v>
      </c>
      <c r="L2833" s="444">
        <f t="shared" ca="1" si="139"/>
        <v>-45148793947.901505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-45148793947.901505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-188119974.78292292</v>
      </c>
      <c r="L2834" s="444">
        <f t="shared" ca="1" si="139"/>
        <v>-45336913922.684425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-45336913922.684425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-188903808.01118511</v>
      </c>
      <c r="L2835" s="444">
        <f t="shared" ca="1" si="139"/>
        <v>-45525817730.69561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-45525817730.69561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-189690907.21123171</v>
      </c>
      <c r="L2836" s="444">
        <f t="shared" ca="1" si="139"/>
        <v>-45715508637.906845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-45715508637.906845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-190481285.99127853</v>
      </c>
      <c r="L2837" s="444">
        <f t="shared" ca="1" si="139"/>
        <v>-45905989923.898125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-45905989923.898125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-191274958.01624218</v>
      </c>
      <c r="L2838" s="444">
        <f t="shared" ca="1" si="139"/>
        <v>-46097264881.914368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-46097264881.914368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-192071937.00797653</v>
      </c>
      <c r="L2839" s="444">
        <f t="shared" ca="1" si="139"/>
        <v>-46289336818.922348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-46289336818.922348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-192872236.74550977</v>
      </c>
      <c r="L2840" s="444">
        <f t="shared" ca="1" si="139"/>
        <v>-46482209055.667854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-46482209055.667854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-193675871.06528273</v>
      </c>
      <c r="L2841" s="444">
        <f t="shared" ca="1" si="139"/>
        <v>-46675884926.733139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-46675884926.733139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-194482853.86138809</v>
      </c>
      <c r="L2842" s="444">
        <f t="shared" ca="1" si="139"/>
        <v>-46870367780.594528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-46870367780.594528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-195293199.08581054</v>
      </c>
      <c r="L2843" s="444">
        <f t="shared" ca="1" si="139"/>
        <v>-47065660979.680336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-47065660979.680336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-196106920.74866807</v>
      </c>
      <c r="L2844" s="444">
        <f t="shared" ca="1" si="139"/>
        <v>-47261767900.429001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-47261767900.429001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-196924032.91845417</v>
      </c>
      <c r="L2845" s="444">
        <f t="shared" ca="1" si="139"/>
        <v>-47458691933.347458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-47458691933.347458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-197744549.72228107</v>
      </c>
      <c r="L2846" s="444">
        <f t="shared" ca="1" si="139"/>
        <v>-47656436483.06974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-47656436483.06974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-198568485.3461239</v>
      </c>
      <c r="L2847" s="444">
        <f t="shared" ca="1" si="139"/>
        <v>-47855004968.415863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-47855004968.415863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-199395854.0350661</v>
      </c>
      <c r="L2848" s="444">
        <f t="shared" ca="1" si="139"/>
        <v>-48054400822.450928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-48054400822.450928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-200226670.09354553</v>
      </c>
      <c r="L2849" s="444">
        <f t="shared" ca="1" si="139"/>
        <v>-48254627492.544472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-48254627492.544472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-201060947.88560197</v>
      </c>
      <c r="L2850" s="444">
        <f t="shared" ca="1" si="139"/>
        <v>-48455688440.430077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-48455688440.430077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-201898701.83512533</v>
      </c>
      <c r="L2851" s="444">
        <f t="shared" ca="1" si="139"/>
        <v>-48657587142.265205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-48657587142.265205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-202739946.42610502</v>
      </c>
      <c r="L2852" s="444">
        <f t="shared" ca="1" si="139"/>
        <v>-48860327088.691307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-48860327088.691307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-203584696.20288044</v>
      </c>
      <c r="L2853" s="444">
        <f t="shared" ca="1" si="139"/>
        <v>-49063911784.894188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-49063911784.894188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-204432965.77039245</v>
      </c>
      <c r="L2854" s="444">
        <f t="shared" ca="1" si="139"/>
        <v>-49268344750.664581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-49268344750.664581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-205284769.79443574</v>
      </c>
      <c r="L2855" s="444">
        <f t="shared" ca="1" si="139"/>
        <v>-49473629520.459015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-49473629520.459015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-206140123.00191256</v>
      </c>
      <c r="L2856" s="444">
        <f t="shared" ca="1" si="139"/>
        <v>-49679769643.46093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-49679769643.46093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-206999040.1810872</v>
      </c>
      <c r="L2857" s="444">
        <f t="shared" ca="1" si="139"/>
        <v>-49886768683.642014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-49886768683.642014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-207861536.18184173</v>
      </c>
      <c r="L2858" s="444">
        <f t="shared" ca="1" si="139"/>
        <v>-50094630219.823853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-50094630219.823853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-208727625.91593271</v>
      </c>
      <c r="L2859" s="444">
        <f t="shared" ca="1" si="139"/>
        <v>-50303357845.739784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-50303357845.739784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-209597324.35724911</v>
      </c>
      <c r="L2860" s="444">
        <f t="shared" ca="1" si="139"/>
        <v>-50512955170.097031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-50512955170.097031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-210470646.54207096</v>
      </c>
      <c r="L2861" s="444">
        <f t="shared" ca="1" si="139"/>
        <v>-50723425816.639099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-50723425816.639099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-211347607.56932959</v>
      </c>
      <c r="L2862" s="444">
        <f t="shared" ca="1" si="139"/>
        <v>-50934773424.208427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-50934773424.208427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-212228222.60086843</v>
      </c>
      <c r="L2863" s="444">
        <f t="shared" ca="1" si="139"/>
        <v>-51147001646.809296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-51147001646.809296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-213112506.86170539</v>
      </c>
      <c r="L2864" s="444">
        <f t="shared" ca="1" si="139"/>
        <v>-51360114153.670998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-51360114153.670998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-214000475.64029583</v>
      </c>
      <c r="L2865" s="444">
        <f t="shared" ca="1" si="139"/>
        <v>-51574114629.311295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-51574114629.311295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-214892144.28879705</v>
      </c>
      <c r="L2866" s="444">
        <f t="shared" ca="1" si="139"/>
        <v>-51789006773.60009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-51789006773.60009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-215787528.22333372</v>
      </c>
      <c r="L2867" s="444">
        <f t="shared" ca="1" si="139"/>
        <v>-52004794301.823425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-52004794301.823425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-216686642.92426428</v>
      </c>
      <c r="L2868" s="444">
        <f t="shared" ca="1" si="139"/>
        <v>-52221480944.747688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-52221480944.747688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-217589503.93644869</v>
      </c>
      <c r="L2869" s="444">
        <f t="shared" ca="1" si="139"/>
        <v>-52439070448.684135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-52439070448.684135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-218496126.86951724</v>
      </c>
      <c r="L2870" s="444">
        <f t="shared" ca="1" si="139"/>
        <v>-52657566575.55365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-52657566575.55365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-219406527.39814019</v>
      </c>
      <c r="L2871" s="444">
        <f t="shared" ca="1" si="139"/>
        <v>-52876973102.95179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-52876973102.95179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-220320721.26229912</v>
      </c>
      <c r="L2872" s="444">
        <f t="shared" ca="1" si="139"/>
        <v>-53097293824.214088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-53097293824.214088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-221238724.26755869</v>
      </c>
      <c r="L2873" s="444">
        <f t="shared" ca="1" si="139"/>
        <v>-53318532548.481644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-53318532548.481644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-222160552.28534019</v>
      </c>
      <c r="L2874" s="444">
        <f t="shared" ca="1" si="139"/>
        <v>-53540693100.766983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-53540693100.766983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-223086221.25319576</v>
      </c>
      <c r="L2875" s="444">
        <f t="shared" ca="1" si="139"/>
        <v>-53763779322.02018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-53763779322.02018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-224015747.17508411</v>
      </c>
      <c r="L2876" s="444">
        <f t="shared" ca="1" si="139"/>
        <v>-53987795069.195267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-53987795069.195267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-224949146.12164694</v>
      </c>
      <c r="L2877" s="444">
        <f t="shared" ca="1" si="139"/>
        <v>-54212744215.316917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-54212744215.316917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-225886434.2304872</v>
      </c>
      <c r="L2878" s="444">
        <f t="shared" ca="1" si="139"/>
        <v>-54438630649.547401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-54438630649.547401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-226827627.70644751</v>
      </c>
      <c r="L2879" s="444">
        <f t="shared" ca="1" si="139"/>
        <v>-54665458277.253845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-54665458277.253845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-227772742.82189104</v>
      </c>
      <c r="L2880" s="444">
        <f t="shared" ca="1" si="139"/>
        <v>-54893231020.075737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-54893231020.075737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-228721795.91698223</v>
      </c>
      <c r="L2881" s="444">
        <f t="shared" ca="1" si="139"/>
        <v>-55121952815.992722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-55121952815.992722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-229674803.3999697</v>
      </c>
      <c r="L2882" s="444">
        <f t="shared" ca="1" si="139"/>
        <v>-55351627619.392693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-55351627619.392693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-230631781.74746954</v>
      </c>
      <c r="L2883" s="444">
        <f t="shared" ca="1" si="139"/>
        <v>-55582259401.14016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-55582259401.14016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-231592747.5047507</v>
      </c>
      <c r="L2884" s="444">
        <f t="shared" ca="1" si="139"/>
        <v>-55813852148.644913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-55813852148.644913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-232557717.28602043</v>
      </c>
      <c r="L2885" s="444">
        <f t="shared" ca="1" si="139"/>
        <v>-56046409865.930931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-56046409865.930931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-233526707.7747122</v>
      </c>
      <c r="L2886" s="444">
        <f t="shared" ca="1" si="139"/>
        <v>-56279936573.705643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-56279936573.705643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-234499735.72377348</v>
      </c>
      <c r="L2887" s="444">
        <f t="shared" ca="1" si="139"/>
        <v>-56514436309.429413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-56514436309.429413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-235476817.95595586</v>
      </c>
      <c r="L2888" s="444">
        <f t="shared" ca="1" si="139"/>
        <v>-56749913127.385368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-56749913127.385368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-236457971.3641057</v>
      </c>
      <c r="L2889" s="444">
        <f t="shared" ca="1" si="139"/>
        <v>-56986371098.749474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-56986371098.749474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-237443212.91145614</v>
      </c>
      <c r="L2890" s="444">
        <f t="shared" ca="1" si="139"/>
        <v>-57223814311.660927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-57223814311.660927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-238432559.63192052</v>
      </c>
      <c r="L2891" s="444">
        <f t="shared" ca="1" si="139"/>
        <v>-57462246871.292847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-57462246871.292847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-239426028.63038686</v>
      </c>
      <c r="L2892" s="444">
        <f t="shared" ca="1" si="139"/>
        <v>-57701672899.923233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-57701672899.923233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-240423637.08301347</v>
      </c>
      <c r="L2893" s="444">
        <f t="shared" ca="1" si="139"/>
        <v>-57942096537.006248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-57942096537.006248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-241425402.23752606</v>
      </c>
      <c r="L2894" s="444">
        <f t="shared" ca="1" si="139"/>
        <v>-58183521939.243774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-58183521939.243774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-242431341.41351569</v>
      </c>
      <c r="L2895" s="444">
        <f t="shared" ca="1" si="139"/>
        <v>-58425953280.657288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-58425953280.657288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-243441472.00273868</v>
      </c>
      <c r="L2896" s="444">
        <f t="shared" ca="1" si="139"/>
        <v>-58669394752.660027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-58669394752.660027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-244455811.46941677</v>
      </c>
      <c r="L2897" s="444">
        <f t="shared" ca="1" si="139"/>
        <v>-58913850564.12944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-58913850564.12944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-245474377.35053933</v>
      </c>
      <c r="L2898" s="444">
        <f t="shared" ca="1" si="139"/>
        <v>-59159324941.47998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-59159324941.47998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-246497187.25616661</v>
      </c>
      <c r="L2899" s="444">
        <f t="shared" ca="1" si="139"/>
        <v>-59405822128.736145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-59405822128.736145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-247524258.86973393</v>
      </c>
      <c r="L2900" s="444">
        <f t="shared" ca="1" si="139"/>
        <v>-59653346387.605881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-59653346387.605881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-248555609.94835782</v>
      </c>
      <c r="L2901" s="444">
        <f t="shared" ca="1" si="139"/>
        <v>-59901901997.554237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-59901901997.554237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-249591258.32314265</v>
      </c>
      <c r="L2902" s="444">
        <f t="shared" ca="1" si="139"/>
        <v>-60151493255.87738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-60151493255.87738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-250631221.8994891</v>
      </c>
      <c r="L2903" s="444">
        <f t="shared" ca="1" si="139"/>
        <v>-60402124477.776871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-60402124477.776871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-251675518.65740365</v>
      </c>
      <c r="L2904" s="444">
        <f t="shared" ca="1" si="139"/>
        <v>-60653799996.434273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-60653799996.434273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-252724166.65180945</v>
      </c>
      <c r="L2905" s="444">
        <f t="shared" ca="1" si="139"/>
        <v>-60906524163.086082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-60906524163.086082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-253777184.01285866</v>
      </c>
      <c r="L2906" s="444">
        <f t="shared" ca="1" si="139"/>
        <v>-61160301347.098938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-61160301347.098938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-254834588.94624558</v>
      </c>
      <c r="L2907" s="444">
        <f t="shared" ca="1" si="139"/>
        <v>-61415135936.045181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-61415135936.045181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-255896399.73352155</v>
      </c>
      <c r="L2908" s="444">
        <f t="shared" ca="1" si="139"/>
        <v>-61671032335.778702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-61671032335.778702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-256962634.73241127</v>
      </c>
      <c r="L2909" s="444">
        <f t="shared" ca="1" si="139"/>
        <v>-61927994970.511116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-61927994970.511116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-258033312.37712961</v>
      </c>
      <c r="L2910" s="444">
        <f t="shared" ca="1" si="139"/>
        <v>-62186028282.888245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-62186028282.888245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-259108451.17870098</v>
      </c>
      <c r="L2911" s="444">
        <f t="shared" ca="1" si="139"/>
        <v>-62445136734.066948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-62445136734.066948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-260188069.72527894</v>
      </c>
      <c r="L2912" s="444">
        <f t="shared" ca="1" si="139"/>
        <v>-62705324803.792229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-62705324803.792229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-261272186.68246761</v>
      </c>
      <c r="L2913" s="444">
        <f t="shared" ca="1" si="139"/>
        <v>-62966596990.474693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-62966596990.474693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-262360820.79364452</v>
      </c>
      <c r="L2914" s="444">
        <f t="shared" ca="1" si="139"/>
        <v>-63228957811.268341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-63228957811.268341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-263453990.88028476</v>
      </c>
      <c r="L2915" s="444">
        <f t="shared" ca="1" si="139"/>
        <v>-63492411802.148628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-63492411802.148628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-264551715.8422859</v>
      </c>
      <c r="L2916" s="444">
        <f t="shared" ca="1" si="139"/>
        <v>-63756963517.990913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-63756963517.990913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-265654014.65829548</v>
      </c>
      <c r="L2917" s="444">
        <f t="shared" ca="1" si="139"/>
        <v>-64022617532.649208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-64022617532.649208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-266760906.38603836</v>
      </c>
      <c r="L2918" s="444">
        <f t="shared" ca="1" si="139"/>
        <v>-64289378439.035248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-64289378439.035248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-267872410.16264686</v>
      </c>
      <c r="L2919" s="444">
        <f t="shared" ca="1" si="139"/>
        <v>-64557250849.197891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-64557250849.197891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-268988545.20499116</v>
      </c>
      <c r="L2920" s="444">
        <f t="shared" ca="1" si="139"/>
        <v>-64826239394.402885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-64826239394.402885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-270109330.81001204</v>
      </c>
      <c r="L2921" s="444">
        <f t="shared" ca="1" si="139"/>
        <v>-65096348725.212898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-65096348725.212898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-271234786.35505372</v>
      </c>
      <c r="L2922" s="444">
        <f t="shared" ca="1" si="139"/>
        <v>-65367583511.567955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-65367583511.567955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-272364931.29819983</v>
      </c>
      <c r="L2923" s="444">
        <f t="shared" ca="1" si="139"/>
        <v>-65639948442.866158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-65639948442.866158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-273499785.17860901</v>
      </c>
      <c r="L2924" s="444">
        <f t="shared" ca="1" si="139"/>
        <v>-65913448228.044769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-65913448228.044769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-274639367.61685318</v>
      </c>
      <c r="L2925" s="444">
        <f t="shared" ca="1" si="139"/>
        <v>-66188087595.661621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-66188087595.661621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-275783698.31525677</v>
      </c>
      <c r="L2926" s="444">
        <f t="shared" ca="1" si="139"/>
        <v>-66463871293.976875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-66463871293.976875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-276932797.05823702</v>
      </c>
      <c r="L2927" s="444">
        <f t="shared" ca="1" si="139"/>
        <v>-66740804091.03511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-66740804091.03511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-278086683.71264631</v>
      </c>
      <c r="L2928" s="444">
        <f t="shared" ca="1" si="139"/>
        <v>-67018890774.747757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-67018890774.747757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-279245378.22811562</v>
      </c>
      <c r="L2929" s="444">
        <f t="shared" ca="1" si="139"/>
        <v>-67298136152.975876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-67298136152.975876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-280408900.63739949</v>
      </c>
      <c r="L2930" s="444">
        <f t="shared" ca="1" si="139"/>
        <v>-67578545053.613274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-67578545053.613274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-281577271.05672199</v>
      </c>
      <c r="L2931" s="444">
        <f t="shared" ca="1" si="139"/>
        <v>-67860122324.669998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-67860122324.669998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-282750509.68612498</v>
      </c>
      <c r="L2932" s="444">
        <f t="shared" ca="1" si="139"/>
        <v>-68142872834.356125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-68142872834.356125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-283928636.80981719</v>
      </c>
      <c r="L2933" s="444">
        <f t="shared" ca="1" si="139"/>
        <v>-68426801471.165939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-68426801471.165939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-285111672.79652476</v>
      </c>
      <c r="L2934" s="444">
        <f t="shared" ca="1" si="139"/>
        <v>-68711913143.962463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-68711913143.962463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-286299638.09984362</v>
      </c>
      <c r="L2935" s="444">
        <f t="shared" ca="1" si="139"/>
        <v>-68998212782.062302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-68998212782.062302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-287492553.2585929</v>
      </c>
      <c r="L2936" s="444">
        <f t="shared" ca="1" si="139"/>
        <v>-69285705335.320892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-69285705335.320892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-288690438.89717036</v>
      </c>
      <c r="L2937" s="444">
        <f t="shared" ca="1" si="139"/>
        <v>-69574395774.218063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-69574395774.218063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-289893315.72590858</v>
      </c>
      <c r="L2938" s="444">
        <f t="shared" ca="1" si="139"/>
        <v>-69864289089.94397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-69864289089.94397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-291101204.54143322</v>
      </c>
      <c r="L2939" s="444">
        <f t="shared" ca="1" si="139"/>
        <v>-70155390294.485397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-70155390294.485397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-292314126.22702247</v>
      </c>
      <c r="L2940" s="444">
        <f t="shared" ca="1" si="139"/>
        <v>-70447704420.712418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-70447704420.712418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-293532101.75296843</v>
      </c>
      <c r="L2941" s="444">
        <f t="shared" ca="1" si="139"/>
        <v>-70741236522.465393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-70741236522.465393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-294755152.17693913</v>
      </c>
      <c r="L2942" s="444">
        <f t="shared" ca="1" si="139"/>
        <v>-71035991674.642334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-71035991674.642334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-295983298.64434308</v>
      </c>
      <c r="L2943" s="444">
        <f t="shared" ca="1" si="139"/>
        <v>-71331974973.286682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-71331974973.286682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-297216562.38869452</v>
      </c>
      <c r="L2944" s="444">
        <f t="shared" ca="1" si="139"/>
        <v>-71629191535.675369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-71629191535.675369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-298454964.73198068</v>
      </c>
      <c r="L2945" s="444">
        <f t="shared" ca="1" si="139"/>
        <v>-71927646500.407349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-71927646500.407349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-299698527.08503062</v>
      </c>
      <c r="L2946" s="444">
        <f t="shared" ca="1" si="139"/>
        <v>-72227345027.492386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-72227345027.492386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-300947270.94788492</v>
      </c>
      <c r="L2947" s="444">
        <f t="shared" ca="1" si="139"/>
        <v>-72528292298.440277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-72528292298.440277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-302201217.91016781</v>
      </c>
      <c r="L2948" s="444">
        <f t="shared" ca="1" si="139"/>
        <v>-72830493516.350449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-72830493516.350449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-303460389.65146017</v>
      </c>
      <c r="L2949" s="444">
        <f t="shared" ca="1" si="139"/>
        <v>-73133953906.001907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-73133953906.001907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-304724807.94167459</v>
      </c>
      <c r="L2950" s="444">
        <f t="shared" ca="1" si="139"/>
        <v>-73438678713.943588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-73438678713.943588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-305994494.64143163</v>
      </c>
      <c r="L2951" s="444">
        <f t="shared" ca="1" si="139"/>
        <v>-73744673208.585022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-73744673208.585022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-307269471.70243758</v>
      </c>
      <c r="L2952" s="444">
        <f t="shared" ca="1" si="139"/>
        <v>-74051942680.28746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-74051942680.28746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-308549761.16786444</v>
      </c>
      <c r="L2953" s="444">
        <f t="shared" ca="1" si="139"/>
        <v>-74360492441.455322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-74360492441.455322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-309835385.17273051</v>
      </c>
      <c r="L2954" s="444">
        <f t="shared" ca="1" si="139"/>
        <v>-74670327826.628052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-74670327826.628052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-311126365.94428355</v>
      </c>
      <c r="L2955" s="444">
        <f t="shared" ca="1" si="139"/>
        <v>-74981454192.572342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-74981454192.572342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-312422725.80238473</v>
      </c>
      <c r="L2956" s="444">
        <f t="shared" ca="1" si="139"/>
        <v>-75293876918.374725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-75293876918.374725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-313724487.1598947</v>
      </c>
      <c r="L2957" s="444">
        <f t="shared" ca="1" si="139"/>
        <v>-75607601405.534622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-75607601405.534622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-315031672.52306092</v>
      </c>
      <c r="L2958" s="444">
        <f t="shared" ca="1" si="139"/>
        <v>-75922633078.057678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-75922633078.057678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-316344304.491907</v>
      </c>
      <c r="L2959" s="444">
        <f t="shared" ca="1" si="139"/>
        <v>-76238977382.549591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-76238977382.549591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-317662405.76062328</v>
      </c>
      <c r="L2960" s="444">
        <f t="shared" ca="1" si="139"/>
        <v>-76556639788.310211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-76556639788.310211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-318985999.1179592</v>
      </c>
      <c r="L2961" s="444">
        <f t="shared" ca="1" si="139"/>
        <v>-76875625787.428177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-76875625787.428177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-320315107.44761741</v>
      </c>
      <c r="L2962" s="444">
        <f t="shared" ca="1" si="139"/>
        <v>-77195940894.875793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-77195940894.875793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-321649753.72864914</v>
      </c>
      <c r="L2963" s="444">
        <f t="shared" ca="1" si="139"/>
        <v>-77517590648.604446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-77517590648.604446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-322989961.03585184</v>
      </c>
      <c r="L2964" s="444">
        <f t="shared" ca="1" si="139"/>
        <v>-77840580609.640305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-77840580609.640305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-324335752.54016793</v>
      </c>
      <c r="L2965" s="444">
        <f t="shared" ca="1" si="139"/>
        <v>-78164916362.180466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-78164916362.180466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-325687151.5090853</v>
      </c>
      <c r="L2966" s="444">
        <f t="shared" ca="1" si="139"/>
        <v>-78490603513.689545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-78490603513.689545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-327044181.30703974</v>
      </c>
      <c r="L2967" s="444">
        <f t="shared" ca="1" si="139"/>
        <v>-78817647694.996582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-78817647694.996582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-328406865.39581907</v>
      </c>
      <c r="L2968" s="444">
        <f t="shared" ca="1" si="139"/>
        <v>-79146054560.392395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-79146054560.392395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-329775227.33496833</v>
      </c>
      <c r="L2969" s="444">
        <f t="shared" ca="1" si="139"/>
        <v>-79475829787.727356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-79475829787.727356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-331149290.7821973</v>
      </c>
      <c r="L2970" s="444">
        <f t="shared" ca="1" si="139"/>
        <v>-79806979078.509552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-79806979078.509552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-332529079.49378979</v>
      </c>
      <c r="L2971" s="444">
        <f t="shared" ca="1" si="139"/>
        <v>-80139508158.003342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-80139508158.003342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-333914617.32501394</v>
      </c>
      <c r="L2972" s="444">
        <f t="shared" ca="1" si="139"/>
        <v>-80473422775.328354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-80473422775.328354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-335305928.23053479</v>
      </c>
      <c r="L2973" s="444">
        <f t="shared" ca="1" si="139"/>
        <v>-80808728703.558884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-80808728703.558884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-336703036.26482868</v>
      </c>
      <c r="L2974" s="444">
        <f t="shared" ca="1" si="139"/>
        <v>-81145431739.823715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-81145431739.823715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-338105965.58259881</v>
      </c>
      <c r="L2975" s="444">
        <f t="shared" ca="1" si="139"/>
        <v>-81483537705.406311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-81483537705.406311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-339514740.43919295</v>
      </c>
      <c r="L2976" s="444">
        <f t="shared" ca="1" si="139"/>
        <v>-81823052445.845505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-81823052445.845505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-340929385.19102293</v>
      </c>
      <c r="L2977" s="444">
        <f t="shared" ca="1" si="139"/>
        <v>-82163981831.03653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-82163981831.03653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-342349924.29598552</v>
      </c>
      <c r="L2978" s="444">
        <f t="shared" ca="1" si="139"/>
        <v>-82506331755.33252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-82506331755.33252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-343776382.31388551</v>
      </c>
      <c r="L2979" s="444">
        <f t="shared" ca="1" si="139"/>
        <v>-82850108137.646408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-82850108137.646408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-345208783.90686005</v>
      </c>
      <c r="L2980" s="444">
        <f t="shared" ca="1" si="139"/>
        <v>-83195316921.553268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-83195316921.553268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-346647153.83980531</v>
      </c>
      <c r="L2981" s="444">
        <f t="shared" ca="1" si="139"/>
        <v>-83541964075.393066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-83541964075.393066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-348091516.98080444</v>
      </c>
      <c r="L2982" s="444">
        <f t="shared" ca="1" si="139"/>
        <v>-83890055592.373871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-83890055592.373871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-349541898.30155778</v>
      </c>
      <c r="L2983" s="444">
        <f t="shared" ca="1" si="139"/>
        <v>-84239597490.67543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-84239597490.67543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-350998322.87781429</v>
      </c>
      <c r="L2984" s="444">
        <f t="shared" ca="1" si="139"/>
        <v>-84590595813.553238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-84590595813.553238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-352460815.88980514</v>
      </c>
      <c r="L2985" s="444">
        <f t="shared" ca="1" si="139"/>
        <v>-84943056629.443039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-84943056629.443039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-353929402.62267935</v>
      </c>
      <c r="L2986" s="444">
        <f t="shared" ca="1" si="139"/>
        <v>-85296986032.06572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-85296986032.06572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-355404108.46694052</v>
      </c>
      <c r="L2987" s="444">
        <f t="shared" ca="1" si="139"/>
        <v>-85652390140.532654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-85652390140.532654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-356884958.91888607</v>
      </c>
      <c r="L2988" s="444">
        <f t="shared" ca="1" si="139"/>
        <v>-86009275099.451538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-86009275099.451538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-358371979.58104807</v>
      </c>
      <c r="L2989" s="444">
        <f t="shared" ca="1" si="139"/>
        <v>-86367647079.032593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-86367647079.032593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-359865196.1626358</v>
      </c>
      <c r="L2990" s="444">
        <f t="shared" ca="1" si="139"/>
        <v>-86727512275.195221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-86727512275.195221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-361364634.47998011</v>
      </c>
      <c r="L2991" s="444">
        <f t="shared" ca="1" si="139"/>
        <v>-87088876909.675201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-87088876909.675201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-362870320.45697999</v>
      </c>
      <c r="L2992" s="444">
        <f t="shared" ca="1" si="139"/>
        <v>-87451747230.132187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-87451747230.132187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-364382280.12555075</v>
      </c>
      <c r="L2993" s="444">
        <f t="shared" ca="1" si="139"/>
        <v>-87816129510.257736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-87816129510.257736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-365900539.6260739</v>
      </c>
      <c r="L2994" s="444">
        <f t="shared" ca="1" si="139"/>
        <v>-88182030049.883804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-88182030049.883804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-367425125.2078492</v>
      </c>
      <c r="L2995" s="444">
        <f t="shared" ca="1" si="139"/>
        <v>-88549455175.09166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-88549455175.09166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-368956063.22954857</v>
      </c>
      <c r="L2996" s="444">
        <f t="shared" ca="1" si="139"/>
        <v>-88918411238.321213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-88918411238.321213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-370493380.15967172</v>
      </c>
      <c r="L2997" s="444">
        <f t="shared" ca="1" si="139"/>
        <v>-89288904618.480881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-89288904618.480881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-372037102.57700366</v>
      </c>
      <c r="L2998" s="444">
        <f t="shared" ca="1" si="139"/>
        <v>-89660941721.057892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-89660941721.057892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-373587257.17107457</v>
      </c>
      <c r="L2999" s="444">
        <f t="shared" ca="1" si="139"/>
        <v>-90034528978.228973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-90034528978.228973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-375143870.74262071</v>
      </c>
      <c r="L3000" s="444">
        <f t="shared" ca="1" si="139"/>
        <v>-90409672848.971588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-90409672848.971588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-376706970.20404828</v>
      </c>
      <c r="L3001" s="444">
        <f t="shared" ca="1" si="139"/>
        <v>-90786379819.175644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-90786379819.175644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-378276582.57989854</v>
      </c>
      <c r="L3002" s="444">
        <f t="shared" ca="1" si="139"/>
        <v>-91164656401.755539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-91164656401.755539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-379852735.00731474</v>
      </c>
      <c r="L3003" s="444">
        <f t="shared" ca="1" si="139"/>
        <v>-91544509136.762848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-91544509136.762848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-381435454.73651189</v>
      </c>
      <c r="L3004" s="444">
        <f t="shared" ca="1" si="139"/>
        <v>-91925944591.499359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-91925944591.499359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-383024769.13124734</v>
      </c>
      <c r="L3005" s="444">
        <f t="shared" ca="1" si="139"/>
        <v>-92308969360.6306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-92308969360.6306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-384620705.66929418</v>
      </c>
      <c r="L3006" s="444">
        <f t="shared" ca="1" si="139"/>
        <v>-92693590066.299896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-92693590066.299896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-386223291.94291621</v>
      </c>
      <c r="L3007" s="444">
        <f t="shared" ca="1" si="139"/>
        <v>-93079813358.242813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-93079813358.242813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-387832555.65934503</v>
      </c>
      <c r="L3008" s="444">
        <f t="shared" ca="1" si="139"/>
        <v>-93467645913.902161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-93467645913.902161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-389448524.64125901</v>
      </c>
      <c r="L3009" s="444">
        <f t="shared" ca="1" si="139"/>
        <v>-93857094438.543427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-93857094438.543427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-391071226.82726425</v>
      </c>
      <c r="L3010" s="444">
        <f t="shared" ca="1" si="139"/>
        <v>-94248165665.370697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-94248165665.370697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-392700690.27237791</v>
      </c>
      <c r="L3011" s="444">
        <f t="shared" ca="1" si="139"/>
        <v>-94640866355.643082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-94640866355.643082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-394336943.14851284</v>
      </c>
      <c r="L3012" s="444">
        <f t="shared" ca="1" si="139"/>
        <v>-95035203298.791595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-95035203298.791595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-395980013.74496496</v>
      </c>
      <c r="L3013" s="444">
        <f t="shared" ca="1" si="139"/>
        <v>-95431183312.53656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-95431183312.53656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-397629930.46890235</v>
      </c>
      <c r="L3014" s="444">
        <f t="shared" ca="1" si="139"/>
        <v>-95828813243.005463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-95828813243.005463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-399286721.84585607</v>
      </c>
      <c r="L3015" s="444">
        <f t="shared" ca="1" si="139"/>
        <v>-96228099964.851318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-96228099964.851318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-400950416.52021384</v>
      </c>
      <c r="L3016" s="444">
        <f t="shared" ca="1" si="139"/>
        <v>-96629050381.371536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-96629050381.371536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-402621043.25571471</v>
      </c>
      <c r="L3017" s="444">
        <f t="shared" ca="1" si="139"/>
        <v>-97031671424.627258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-97031671424.627258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-404298630.93594688</v>
      </c>
      <c r="L3018" s="444">
        <f t="shared" ca="1" si="139"/>
        <v>-97435970055.563202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-97435970055.563202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-405983208.56484669</v>
      </c>
      <c r="L3019" s="444">
        <f t="shared" ca="1" si="139"/>
        <v>-97841953264.128052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-97841953264.128052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-407674805.26720023</v>
      </c>
      <c r="L3020" s="444">
        <f t="shared" ca="1" si="139"/>
        <v>-98249628069.395248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-98249628069.395248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-409373450.28914684</v>
      </c>
      <c r="L3021" s="444">
        <f t="shared" ca="1" si="139"/>
        <v>-98659001519.684402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-98659001519.684402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-411079172.998685</v>
      </c>
      <c r="L3022" s="444">
        <f t="shared" ca="1" si="139"/>
        <v>-99070080692.68309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-99070080692.68309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-412792002.88617957</v>
      </c>
      <c r="L3023" s="444">
        <f t="shared" ca="1" si="139"/>
        <v>-99482872695.569275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-99482872695.569275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-414511969.56487197</v>
      </c>
      <c r="L3024" s="444">
        <f t="shared" ca="1" si="139"/>
        <v>-99897384665.13414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-99897384665.13414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-416239102.77139223</v>
      </c>
      <c r="L3025" s="444">
        <f t="shared" ca="1" si="139"/>
        <v>-100313623767.90553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-100313623767.90553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-417973432.36627305</v>
      </c>
      <c r="L3026" s="444">
        <f t="shared" ca="1" si="139"/>
        <v>-100731597200.2718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-100731597200.2718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-419714988.33446586</v>
      </c>
      <c r="L3027" s="444">
        <f t="shared" ca="1" si="139"/>
        <v>-101151312188.60628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-101151312188.60628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-421463800.78585947</v>
      </c>
      <c r="L3028" s="444">
        <f t="shared" ca="1" si="139"/>
        <v>-101572775989.39214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-101572775989.39214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-423219899.95580053</v>
      </c>
      <c r="L3029" s="444">
        <f t="shared" ca="1" si="139"/>
        <v>-101995995889.34793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-101995995889.34793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-424983316.20561635</v>
      </c>
      <c r="L3030" s="444">
        <f t="shared" ca="1" si="139"/>
        <v>-102420979205.55354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-102420979205.55354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-426754080.02313977</v>
      </c>
      <c r="L3031" s="444">
        <f t="shared" ca="1" si="139"/>
        <v>-102847733285.57668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-102847733285.57668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-428532222.02323616</v>
      </c>
      <c r="L3032" s="444">
        <f t="shared" ca="1" si="139"/>
        <v>-103276265507.59991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-103276265507.59991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-430317772.94833297</v>
      </c>
      <c r="L3033" s="444">
        <f t="shared" ca="1" si="139"/>
        <v>-103706583280.54825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-103706583280.54825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-432110763.66895103</v>
      </c>
      <c r="L3034" s="444">
        <f t="shared" ca="1" si="139"/>
        <v>-104138694044.21719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-104138694044.21719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-433911225.18423831</v>
      </c>
      <c r="L3035" s="444">
        <f t="shared" ca="1" si="139"/>
        <v>-104572605269.40143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-104572605269.40143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-435719188.62250596</v>
      </c>
      <c r="L3036" s="444">
        <f t="shared" ca="1" si="139"/>
        <v>-105008324458.02394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-105008324458.02394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-437534685.24176639</v>
      </c>
      <c r="L3037" s="444">
        <f t="shared" ca="1" si="139"/>
        <v>-105445859143.2657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-105445859143.2657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-439357746.43027377</v>
      </c>
      <c r="L3038" s="444">
        <f t="shared" ca="1" si="139"/>
        <v>-105885216889.69597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-105885216889.69597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-441188403.70706654</v>
      </c>
      <c r="L3039" s="444">
        <f t="shared" ca="1" si="139"/>
        <v>-106326405293.40303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-106326405293.40303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-443026688.7225126</v>
      </c>
      <c r="L3040" s="444">
        <f t="shared" ca="1" si="139"/>
        <v>-106769431982.12555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-106769431982.12555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-444872633.25885648</v>
      </c>
      <c r="L3041" s="444">
        <f t="shared" ca="1" si="139"/>
        <v>-107214304615.3844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-107214304615.3844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-446726269.23076832</v>
      </c>
      <c r="L3042" s="444">
        <f t="shared" ca="1" si="139"/>
        <v>-107661030884.61517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-107661030884.61517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-448587628.68589646</v>
      </c>
      <c r="L3043" s="444">
        <f t="shared" ca="1" si="139"/>
        <v>-108109618513.30107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-108109618513.30107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-450456743.80542117</v>
      </c>
      <c r="L3044" s="444">
        <f t="shared" ca="1" si="139"/>
        <v>-108560075257.10649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-108560075257.10649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-452333646.90461034</v>
      </c>
      <c r="L3045" s="444">
        <f t="shared" ca="1" si="139"/>
        <v>-109012408904.01111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-109012408904.01111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-454218370.43337959</v>
      </c>
      <c r="L3046" s="444">
        <f t="shared" ca="1" si="139"/>
        <v>-109466627274.44449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-109466627274.44449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-456110946.97685194</v>
      </c>
      <c r="L3047" s="444">
        <f t="shared" ca="1" si="139"/>
        <v>-109922738221.42134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-109922738221.42134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-458011409.25592232</v>
      </c>
      <c r="L3048" s="444">
        <f t="shared" ca="1" si="139"/>
        <v>-110380749630.67726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-110380749630.67726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-459919790.12782198</v>
      </c>
      <c r="L3049" s="444">
        <f t="shared" ca="1" si="139"/>
        <v>-110840669420.80508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-110840669420.80508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-461836122.5866878</v>
      </c>
      <c r="L3050" s="444">
        <f t="shared" ca="1" si="139"/>
        <v>-111302505543.39177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-111302505543.39177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-463760439.76413238</v>
      </c>
      <c r="L3051" s="444">
        <f t="shared" ca="1" si="139"/>
        <v>-111766265983.1559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-111766265983.1559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-465692774.92981619</v>
      </c>
      <c r="L3052" s="444">
        <f t="shared" ca="1" si="139"/>
        <v>-112231958758.08571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-112231958758.08571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-467633161.49202383</v>
      </c>
      <c r="L3053" s="444">
        <f t="shared" ca="1" si="139"/>
        <v>-112699591919.57773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-112699591919.57773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-469581632.99824047</v>
      </c>
      <c r="L3054" s="444">
        <f t="shared" ca="1" si="139"/>
        <v>-113169173552.57597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-113169173552.57597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-471538223.13573319</v>
      </c>
      <c r="L3055" s="444">
        <f t="shared" ca="1" si="139"/>
        <v>-113640711775.7117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-113640711775.7117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-473502965.73213208</v>
      </c>
      <c r="L3056" s="444">
        <f t="shared" ca="1" si="139"/>
        <v>-114114214741.44383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-114114214741.44383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-475475894.75601596</v>
      </c>
      <c r="L3057" s="444">
        <f t="shared" ca="1" si="139"/>
        <v>-114589690636.19984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-114589690636.19984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-477457044.31749934</v>
      </c>
      <c r="L3058" s="444">
        <f t="shared" ca="1" si="139"/>
        <v>-115067147680.51735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-115067147680.51735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-479446448.66882229</v>
      </c>
      <c r="L3059" s="444">
        <f t="shared" ca="1" si="139"/>
        <v>-115546594129.18617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-115546594129.18617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-481444142.20494241</v>
      </c>
      <c r="L3060" s="444">
        <f t="shared" ca="1" si="139"/>
        <v>-116028038271.39111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-116028038271.39111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-483450159.46412963</v>
      </c>
      <c r="L3061" s="444">
        <f t="shared" ca="1" si="139"/>
        <v>-116511488430.85524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-116511488430.85524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-485464535.12856346</v>
      </c>
      <c r="L3062" s="444">
        <f t="shared" ca="1" si="139"/>
        <v>-116996952965.98381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-116996952965.98381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-487487304.02493244</v>
      </c>
      <c r="L3063" s="444">
        <f t="shared" ca="1" si="139"/>
        <v>-117484440270.00874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-117484440270.00874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-489518501.12503642</v>
      </c>
      <c r="L3064" s="444">
        <f t="shared" ca="1" si="139"/>
        <v>-117973958771.13377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-117973958771.13377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-491558161.54639071</v>
      </c>
      <c r="L3065" s="444">
        <f t="shared" ca="1" si="139"/>
        <v>-118465516932.68016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-118465516932.68016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-493606320.55283397</v>
      </c>
      <c r="L3066" s="444">
        <f t="shared" ca="1" si="139"/>
        <v>-118959123253.233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-118959123253.233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-495663013.55513752</v>
      </c>
      <c r="L3067" s="444">
        <f t="shared" ca="1" si="139"/>
        <v>-119454786266.78813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-119454786266.78813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-497728276.11161721</v>
      </c>
      <c r="L3068" s="444">
        <f t="shared" ref="L3068:L3322" ca="1" si="144">I3068-J3068+K3068</f>
        <v>-119952514542.89975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-119952514542.89975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-499802143.92874902</v>
      </c>
      <c r="L3069" s="444">
        <f t="shared" ca="1" si="144"/>
        <v>-120452316686.82849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-120452316686.82849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-501884652.86178535</v>
      </c>
      <c r="L3070" s="444">
        <f t="shared" ca="1" si="144"/>
        <v>-120954201339.69028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-120954201339.69028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-503975838.91537607</v>
      </c>
      <c r="L3071" s="444">
        <f t="shared" ca="1" si="144"/>
        <v>-121458177178.60565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-121458177178.60565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-506075738.24419022</v>
      </c>
      <c r="L3072" s="444">
        <f t="shared" ca="1" si="144"/>
        <v>-121964252916.84984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-121964252916.84984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-508184387.15354097</v>
      </c>
      <c r="L3073" s="444">
        <f t="shared" ca="1" si="144"/>
        <v>-122472437304.00337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-122472437304.00337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-510301822.10001403</v>
      </c>
      <c r="L3074" s="444">
        <f t="shared" ca="1" si="144"/>
        <v>-122982739126.10339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-122982739126.10339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-512428079.69209749</v>
      </c>
      <c r="L3075" s="444">
        <f t="shared" ca="1" si="144"/>
        <v>-123495167205.79549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-123495167205.79549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-514563196.6908145</v>
      </c>
      <c r="L3076" s="444">
        <f t="shared" ca="1" si="144"/>
        <v>-124009730402.4863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-124009730402.4863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-516707210.01035959</v>
      </c>
      <c r="L3077" s="444">
        <f t="shared" ca="1" si="144"/>
        <v>-124526437612.49666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-124526437612.49666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-518860156.71873611</v>
      </c>
      <c r="L3078" s="444">
        <f t="shared" ca="1" si="144"/>
        <v>-125045297769.21539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-125045297769.21539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-521022074.03839749</v>
      </c>
      <c r="L3079" s="444">
        <f t="shared" ca="1" si="144"/>
        <v>-125566319843.25378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-125566319843.25378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-523192999.34689069</v>
      </c>
      <c r="L3080" s="444">
        <f t="shared" ca="1" si="144"/>
        <v>-126089512842.60068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-126089512842.60068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-525372970.17750281</v>
      </c>
      <c r="L3081" s="444">
        <f t="shared" ca="1" si="144"/>
        <v>-126614885812.77818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-126614885812.77818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-527562024.21990907</v>
      </c>
      <c r="L3082" s="444">
        <f t="shared" ca="1" si="144"/>
        <v>-127142447836.99809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-127142447836.99809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-529760199.3208254</v>
      </c>
      <c r="L3083" s="444">
        <f t="shared" ca="1" si="144"/>
        <v>-127672208036.31892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-127672208036.31892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-531967533.48466218</v>
      </c>
      <c r="L3084" s="444">
        <f t="shared" ca="1" si="144"/>
        <v>-128204175569.80359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-128204175569.80359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-534184064.87418169</v>
      </c>
      <c r="L3085" s="444">
        <f t="shared" ca="1" si="144"/>
        <v>-128738359634.67776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-128738359634.67776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-536409831.81115729</v>
      </c>
      <c r="L3086" s="444">
        <f t="shared" ca="1" si="144"/>
        <v>-129274769466.48892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-129274769466.48892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-538644872.77703714</v>
      </c>
      <c r="L3087" s="444">
        <f t="shared" ca="1" si="144"/>
        <v>-129813414339.26596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-129813414339.26596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-540889226.41360819</v>
      </c>
      <c r="L3088" s="444">
        <f t="shared" ca="1" si="144"/>
        <v>-130354303565.67957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-130354303565.67957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-543142931.52366483</v>
      </c>
      <c r="L3089" s="444">
        <f t="shared" ca="1" si="144"/>
        <v>-130897446497.20323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-130897446497.20323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-545406027.07168007</v>
      </c>
      <c r="L3090" s="444">
        <f t="shared" ca="1" si="144"/>
        <v>-131442852524.27492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-131442852524.27492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-547678552.18447876</v>
      </c>
      <c r="L3091" s="444">
        <f t="shared" ca="1" si="144"/>
        <v>-131990531076.4594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-131990531076.4594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-549960546.15191412</v>
      </c>
      <c r="L3092" s="444">
        <f t="shared" ca="1" si="144"/>
        <v>-132540491622.61131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-132540491622.61131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-552252048.4275471</v>
      </c>
      <c r="L3093" s="444">
        <f t="shared" ca="1" si="144"/>
        <v>-133092743671.03886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-133092743671.03886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-554553098.62932861</v>
      </c>
      <c r="L3094" s="444">
        <f t="shared" ca="1" si="144"/>
        <v>-133647296769.6682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-133647296769.6682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-556863736.54028416</v>
      </c>
      <c r="L3095" s="444">
        <f t="shared" ca="1" si="144"/>
        <v>-134204160506.20848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-134204160506.20848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-559184002.10920203</v>
      </c>
      <c r="L3096" s="444">
        <f t="shared" ca="1" si="144"/>
        <v>-134763344508.31769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-134763344508.31769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-561513935.45132375</v>
      </c>
      <c r="L3097" s="444">
        <f t="shared" ca="1" si="144"/>
        <v>-135324858443.76901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-135324858443.76901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-563853576.84903753</v>
      </c>
      <c r="L3098" s="444">
        <f t="shared" ca="1" si="144"/>
        <v>-135888712020.61806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-135888712020.61806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-566202966.75257516</v>
      </c>
      <c r="L3099" s="444">
        <f t="shared" ca="1" si="144"/>
        <v>-136454914987.37064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-136454914987.37064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-568562145.78071094</v>
      </c>
      <c r="L3100" s="444">
        <f t="shared" ca="1" si="144"/>
        <v>-137023477133.15135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-137023477133.15135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-570931154.72146392</v>
      </c>
      <c r="L3101" s="444">
        <f t="shared" ca="1" si="144"/>
        <v>-137594408287.8728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-137594408287.8728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-573310034.5328033</v>
      </c>
      <c r="L3102" s="444">
        <f t="shared" ca="1" si="144"/>
        <v>-138167718322.40561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-138167718322.40561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-575698826.34335673</v>
      </c>
      <c r="L3103" s="444">
        <f t="shared" ca="1" si="144"/>
        <v>-138743417148.74896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-138743417148.74896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-578097571.45312071</v>
      </c>
      <c r="L3104" s="444">
        <f t="shared" ca="1" si="144"/>
        <v>-139321514720.20209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-139321514720.20209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-580506311.33417535</v>
      </c>
      <c r="L3105" s="444">
        <f t="shared" ca="1" si="144"/>
        <v>-139902021031.53625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-139902021031.53625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-582925087.63140106</v>
      </c>
      <c r="L3106" s="444">
        <f t="shared" ca="1" si="144"/>
        <v>-140484946119.16766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-140484946119.16766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-585353942.16319859</v>
      </c>
      <c r="L3107" s="444">
        <f t="shared" ca="1" si="144"/>
        <v>-141070300061.33087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-141070300061.33087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-587792916.922212</v>
      </c>
      <c r="L3108" s="444">
        <f t="shared" ca="1" si="144"/>
        <v>-141658092978.25308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-141658092978.25308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-590242054.07605445</v>
      </c>
      <c r="L3109" s="444">
        <f t="shared" ca="1" si="144"/>
        <v>-142248335032.32913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-142248335032.32913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-592701395.96803808</v>
      </c>
      <c r="L3110" s="444">
        <f t="shared" ca="1" si="144"/>
        <v>-142841036428.29718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-142841036428.29718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-595170985.1179049</v>
      </c>
      <c r="L3111" s="444">
        <f t="shared" ca="1" si="144"/>
        <v>-143436207413.4151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-143436207413.4151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-597650864.22256291</v>
      </c>
      <c r="L3112" s="444">
        <f t="shared" ca="1" si="144"/>
        <v>-144033858277.63766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-144033858277.63766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-600141076.15682364</v>
      </c>
      <c r="L3113" s="444">
        <f t="shared" ca="1" si="144"/>
        <v>-144633999353.79449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-144633999353.79449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-602641663.97414374</v>
      </c>
      <c r="L3114" s="444">
        <f t="shared" ca="1" si="144"/>
        <v>-145236641017.76865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-145236641017.76865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-605152670.90736938</v>
      </c>
      <c r="L3115" s="444">
        <f t="shared" ca="1" si="144"/>
        <v>-145841793688.67603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-145841793688.67603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-607674140.36948347</v>
      </c>
      <c r="L3116" s="444">
        <f t="shared" ca="1" si="144"/>
        <v>-146449467829.0455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-146449467829.0455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-610206115.95435619</v>
      </c>
      <c r="L3117" s="444">
        <f t="shared" ca="1" si="144"/>
        <v>-147059673944.99985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-147059673944.99985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-612748641.4374994</v>
      </c>
      <c r="L3118" s="444">
        <f t="shared" ca="1" si="144"/>
        <v>-147672422586.43735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-147672422586.43735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-615301760.77682233</v>
      </c>
      <c r="L3119" s="444">
        <f t="shared" ca="1" si="144"/>
        <v>-148287724347.21417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-148287724347.21417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-617865518.11339235</v>
      </c>
      <c r="L3120" s="444">
        <f t="shared" ca="1" si="144"/>
        <v>-148905589865.32758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-148905589865.32758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-620439957.7721982</v>
      </c>
      <c r="L3121" s="444">
        <f t="shared" ca="1" si="144"/>
        <v>-149526029823.09976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-149526029823.09976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-623025124.26291561</v>
      </c>
      <c r="L3122" s="444">
        <f t="shared" ca="1" si="144"/>
        <v>-150149054947.36267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-150149054947.36267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-625621062.2806778</v>
      </c>
      <c r="L3123" s="444">
        <f t="shared" ca="1" si="144"/>
        <v>-150774676009.64334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-150774676009.64334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-628227816.70684719</v>
      </c>
      <c r="L3124" s="444">
        <f t="shared" ca="1" si="144"/>
        <v>-151402903826.35019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-151402903826.35019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-630845432.60979247</v>
      </c>
      <c r="L3125" s="444">
        <f t="shared" ca="1" si="144"/>
        <v>-152033749258.95999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-152033749258.95999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-633473955.24566662</v>
      </c>
      <c r="L3126" s="444">
        <f t="shared" ca="1" si="144"/>
        <v>-152667223214.20566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-152667223214.20566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-636113430.05919027</v>
      </c>
      <c r="L3127" s="444">
        <f t="shared" ca="1" si="144"/>
        <v>-153303336644.26486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-153303336644.26486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-638763902.68443692</v>
      </c>
      <c r="L3128" s="444">
        <f t="shared" ca="1" si="144"/>
        <v>-153942100546.94931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-153942100546.94931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-641425418.94562209</v>
      </c>
      <c r="L3129" s="444">
        <f t="shared" ca="1" si="144"/>
        <v>-154583525965.89493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-154583525965.89493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-644098024.85789549</v>
      </c>
      <c r="L3130" s="444">
        <f t="shared" ca="1" si="144"/>
        <v>-155227623990.75284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-155227623990.75284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-646781766.62813687</v>
      </c>
      <c r="L3131" s="444">
        <f t="shared" ca="1" si="144"/>
        <v>-155874405757.38098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-155874405757.38098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-649476690.65575409</v>
      </c>
      <c r="L3132" s="444">
        <f t="shared" ca="1" si="144"/>
        <v>-156523882448.03674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-156523882448.03674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-652182843.53348637</v>
      </c>
      <c r="L3133" s="444">
        <f t="shared" ca="1" si="144"/>
        <v>-157176065291.57022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-157176065291.57022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-654900272.04820919</v>
      </c>
      <c r="L3134" s="444">
        <f t="shared" ca="1" si="144"/>
        <v>-157830965563.61844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-157830965563.61844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-657629023.1817435</v>
      </c>
      <c r="L3135" s="444">
        <f t="shared" ca="1" si="144"/>
        <v>-158488594586.80017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-158488594586.80017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-660369144.11166739</v>
      </c>
      <c r="L3136" s="444">
        <f t="shared" ca="1" si="144"/>
        <v>-159148963730.91183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-159148963730.91183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-663120682.21213269</v>
      </c>
      <c r="L3137" s="444">
        <f t="shared" ca="1" si="144"/>
        <v>-159812084413.12396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-159812084413.12396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-665883685.05468321</v>
      </c>
      <c r="L3138" s="444">
        <f t="shared" ca="1" si="144"/>
        <v>-160477968098.17865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-160477968098.17865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-668658200.40907764</v>
      </c>
      <c r="L3139" s="444">
        <f t="shared" ca="1" si="144"/>
        <v>-161146626298.58774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-161146626298.58774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-671444276.24411559</v>
      </c>
      <c r="L3140" s="444">
        <f t="shared" ca="1" si="144"/>
        <v>-161818070574.83185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-161818070574.83185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-674241960.72846603</v>
      </c>
      <c r="L3141" s="444">
        <f t="shared" ca="1" si="144"/>
        <v>-162492312535.5603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-162492312535.5603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-677051302.23150122</v>
      </c>
      <c r="L3142" s="444">
        <f t="shared" ca="1" si="144"/>
        <v>-163169363837.79181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-163169363837.79181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-679872349.32413256</v>
      </c>
      <c r="L3143" s="444">
        <f t="shared" ca="1" si="144"/>
        <v>-163849236187.11594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-163849236187.11594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-682705150.77964973</v>
      </c>
      <c r="L3144" s="444">
        <f t="shared" ca="1" si="144"/>
        <v>-164531941337.8956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-164531941337.8956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-685549755.57456493</v>
      </c>
      <c r="L3145" s="444">
        <f t="shared" ca="1" si="144"/>
        <v>-165217491093.47015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-165217491093.47015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-688406212.88945901</v>
      </c>
      <c r="L3146" s="444">
        <f t="shared" ca="1" si="144"/>
        <v>-165905897306.35962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-165905897306.35962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-691274572.10983169</v>
      </c>
      <c r="L3147" s="444">
        <f t="shared" ca="1" si="144"/>
        <v>-166597171878.46945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-166597171878.46945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-694154882.82695603</v>
      </c>
      <c r="L3148" s="444">
        <f t="shared" ca="1" si="144"/>
        <v>-167291326761.29642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-167291326761.29642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-697047194.8387351</v>
      </c>
      <c r="L3149" s="444">
        <f t="shared" ca="1" si="144"/>
        <v>-167988373956.13516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-167988373956.13516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-699951558.15056312</v>
      </c>
      <c r="L3150" s="444">
        <f t="shared" ca="1" si="144"/>
        <v>-168688325514.28574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-168688325514.28574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-702868022.97619057</v>
      </c>
      <c r="L3151" s="444">
        <f t="shared" ca="1" si="144"/>
        <v>-169391193537.26193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-169391193537.26193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-705796639.73859143</v>
      </c>
      <c r="L3152" s="444">
        <f t="shared" ca="1" si="144"/>
        <v>-170096990177.00052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-170096990177.00052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-708737459.07083547</v>
      </c>
      <c r="L3153" s="444">
        <f t="shared" ca="1" si="144"/>
        <v>-170805727636.07135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-170805727636.07135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-711690531.81696391</v>
      </c>
      <c r="L3154" s="444">
        <f t="shared" ca="1" si="144"/>
        <v>-171517418167.88831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-171517418167.88831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-714655909.03286791</v>
      </c>
      <c r="L3155" s="444">
        <f t="shared" ca="1" si="144"/>
        <v>-172232074076.92117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-172232074076.92117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-717633641.98717153</v>
      </c>
      <c r="L3156" s="444">
        <f t="shared" ca="1" si="144"/>
        <v>-172949707718.90836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-172949707718.90836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-720623782.1621182</v>
      </c>
      <c r="L3157" s="444">
        <f t="shared" ca="1" si="144"/>
        <v>-173670331501.07047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-173670331501.07047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-723626381.25446022</v>
      </c>
      <c r="L3158" s="444">
        <f t="shared" ca="1" si="144"/>
        <v>-174393957882.32492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-174393957882.32492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-726641491.17635381</v>
      </c>
      <c r="L3159" s="444">
        <f t="shared" ca="1" si="144"/>
        <v>-175120599373.50128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-175120599373.50128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-729669164.05625534</v>
      </c>
      <c r="L3160" s="444">
        <f t="shared" ca="1" si="144"/>
        <v>-175850268537.55753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-175850268537.55753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-732709452.23982298</v>
      </c>
      <c r="L3161" s="444">
        <f t="shared" ca="1" si="144"/>
        <v>-176582977989.79736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-176582977989.79736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-735762408.29082239</v>
      </c>
      <c r="L3162" s="444">
        <f t="shared" ca="1" si="144"/>
        <v>-177318740398.0882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-177318740398.0882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-738828084.9920342</v>
      </c>
      <c r="L3163" s="444">
        <f t="shared" ca="1" si="144"/>
        <v>-178057568483.08023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-178057568483.08023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-741906535.34616756</v>
      </c>
      <c r="L3164" s="444">
        <f t="shared" ca="1" si="144"/>
        <v>-178799475018.42639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-178799475018.42639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-744997812.57677662</v>
      </c>
      <c r="L3165" s="444">
        <f t="shared" ca="1" si="144"/>
        <v>-179544472831.00317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-179544472831.00317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-748101970.12917984</v>
      </c>
      <c r="L3166" s="444">
        <f t="shared" ca="1" si="144"/>
        <v>-180292574801.13235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-180292574801.13235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-751219061.67138481</v>
      </c>
      <c r="L3167" s="444">
        <f t="shared" ca="1" si="144"/>
        <v>-181043793862.80374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-181043793862.80374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-754349141.09501553</v>
      </c>
      <c r="L3168" s="444">
        <f t="shared" ca="1" si="144"/>
        <v>-181798143003.89874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-181798143003.89874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-757492262.51624477</v>
      </c>
      <c r="L3169" s="444">
        <f t="shared" ca="1" si="144"/>
        <v>-182555635266.41498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-182555635266.41498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-760648480.27672911</v>
      </c>
      <c r="L3170" s="444">
        <f t="shared" ca="1" si="144"/>
        <v>-183316283746.69171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-183316283746.69171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-763817848.94454885</v>
      </c>
      <c r="L3171" s="444">
        <f t="shared" ca="1" si="144"/>
        <v>-184080101595.63626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-184080101595.63626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-767000423.3151511</v>
      </c>
      <c r="L3172" s="444">
        <f t="shared" ca="1" si="144"/>
        <v>-184847102018.95142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-184847102018.95142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-770196258.41229761</v>
      </c>
      <c r="L3173" s="444">
        <f t="shared" ca="1" si="144"/>
        <v>-185617298277.36371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-185617298277.36371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-773405409.48901546</v>
      </c>
      <c r="L3174" s="444">
        <f t="shared" ca="1" si="144"/>
        <v>-186390703686.85272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-186390703686.85272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-776627932.02855301</v>
      </c>
      <c r="L3175" s="444">
        <f t="shared" ca="1" si="144"/>
        <v>-187167331618.88129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-187167331618.88129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-779863881.74533868</v>
      </c>
      <c r="L3176" s="444">
        <f t="shared" ca="1" si="144"/>
        <v>-187947195500.62662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-187947195500.62662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-783113314.58594418</v>
      </c>
      <c r="L3177" s="444">
        <f t="shared" ca="1" si="144"/>
        <v>-188730308815.21255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-188730308815.21255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-786376286.73005235</v>
      </c>
      <c r="L3178" s="444">
        <f t="shared" ca="1" si="144"/>
        <v>-189516685101.9426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-189516685101.9426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-789652854.59142745</v>
      </c>
      <c r="L3179" s="444">
        <f t="shared" ca="1" si="144"/>
        <v>-190306337956.53403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-190306337956.53403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-792943074.81889176</v>
      </c>
      <c r="L3180" s="444">
        <f t="shared" ca="1" si="144"/>
        <v>-191099281031.35291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-191099281031.35291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-796247004.2973038</v>
      </c>
      <c r="L3181" s="444">
        <f t="shared" ca="1" si="144"/>
        <v>-191895528035.65021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-191895528035.65021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-799564700.14854252</v>
      </c>
      <c r="L3182" s="444">
        <f t="shared" ca="1" si="144"/>
        <v>-192695092735.79874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-192695092735.79874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-802896219.73249471</v>
      </c>
      <c r="L3183" s="444">
        <f t="shared" ca="1" si="144"/>
        <v>-193497988955.53122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-193497988955.53122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-806241620.64804673</v>
      </c>
      <c r="L3184" s="444">
        <f t="shared" ca="1" si="144"/>
        <v>-194304230576.17926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-194304230576.17926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-809600960.7340802</v>
      </c>
      <c r="L3185" s="444">
        <f t="shared" ca="1" si="144"/>
        <v>-195113831536.91333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-195113831536.91333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-812974298.07047224</v>
      </c>
      <c r="L3186" s="444">
        <f t="shared" ca="1" si="144"/>
        <v>-195926805834.9838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-195926805834.9838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-816361690.97909915</v>
      </c>
      <c r="L3187" s="444">
        <f t="shared" ca="1" si="144"/>
        <v>-196743167525.96289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-196743167525.96289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-819763198.02484536</v>
      </c>
      <c r="L3188" s="444">
        <f t="shared" ca="1" si="144"/>
        <v>-197562930723.98773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-197562930723.98773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-823178878.01661551</v>
      </c>
      <c r="L3189" s="444">
        <f t="shared" ca="1" si="144"/>
        <v>-198386109602.00433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-198386109602.00433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-826608790.00835133</v>
      </c>
      <c r="L3190" s="444">
        <f t="shared" ca="1" si="144"/>
        <v>-199212718392.0127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-199212718392.0127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-830052993.30005288</v>
      </c>
      <c r="L3191" s="444">
        <f t="shared" ca="1" si="144"/>
        <v>-200042771385.31274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-200042771385.31274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-833511547.43880308</v>
      </c>
      <c r="L3192" s="444">
        <f t="shared" ca="1" si="144"/>
        <v>-200876282932.75156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-200876282932.75156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-836984512.21979809</v>
      </c>
      <c r="L3193" s="444">
        <f t="shared" ca="1" si="144"/>
        <v>-201713267444.97134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-201713267444.97134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-840471947.68738055</v>
      </c>
      <c r="L3194" s="444">
        <f t="shared" ca="1" si="144"/>
        <v>-202553739392.65872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-202553739392.65872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-843973914.136078</v>
      </c>
      <c r="L3195" s="444">
        <f t="shared" ca="1" si="144"/>
        <v>-203397713306.7948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-203397713306.7948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-847490472.11164498</v>
      </c>
      <c r="L3196" s="444">
        <f t="shared" ca="1" si="144"/>
        <v>-204245203778.90643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-204245203778.90643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-851021682.41211009</v>
      </c>
      <c r="L3197" s="444">
        <f t="shared" ca="1" si="144"/>
        <v>-205096225461.31854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-205096225461.31854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-854567606.08882725</v>
      </c>
      <c r="L3198" s="444">
        <f t="shared" ca="1" si="144"/>
        <v>-205950793067.40738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-205950793067.40738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-858128304.44753075</v>
      </c>
      <c r="L3199" s="444">
        <f t="shared" ca="1" si="144"/>
        <v>-206808921371.85492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-206808921371.85492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-861703839.04939544</v>
      </c>
      <c r="L3200" s="444">
        <f t="shared" ca="1" si="144"/>
        <v>-207670625210.90433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-207670625210.90433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-865294271.71210134</v>
      </c>
      <c r="L3201" s="444">
        <f t="shared" ca="1" si="144"/>
        <v>-208535919482.61642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-208535919482.61642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-868899664.51090181</v>
      </c>
      <c r="L3202" s="444">
        <f t="shared" ca="1" si="144"/>
        <v>-209404819147.12732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-209404819147.12732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-872520079.77969718</v>
      </c>
      <c r="L3203" s="444">
        <f t="shared" ca="1" si="144"/>
        <v>-210277339226.90701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-210277339226.90701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-876155580.11211252</v>
      </c>
      <c r="L3204" s="444">
        <f t="shared" ca="1" si="144"/>
        <v>-211153494807.01913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-211153494807.01913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-879806228.3625797</v>
      </c>
      <c r="L3205" s="444">
        <f t="shared" ca="1" si="144"/>
        <v>-212033301035.38171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-212033301035.38171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-883472087.64742374</v>
      </c>
      <c r="L3206" s="444">
        <f t="shared" ca="1" si="144"/>
        <v>-212916773123.02914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-212916773123.02914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-887153221.34595478</v>
      </c>
      <c r="L3207" s="444">
        <f t="shared" ca="1" si="144"/>
        <v>-213803926344.37509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-213803926344.37509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-890849693.10156286</v>
      </c>
      <c r="L3208" s="444">
        <f t="shared" ca="1" si="144"/>
        <v>-214694776037.47665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-214694776037.47665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-894561566.82281935</v>
      </c>
      <c r="L3209" s="444">
        <f t="shared" ca="1" si="144"/>
        <v>-215589337604.29947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-215589337604.29947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-898288906.68458116</v>
      </c>
      <c r="L3210" s="444">
        <f t="shared" ca="1" si="144"/>
        <v>-216487626510.98404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-216487626510.98404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-902031777.12910032</v>
      </c>
      <c r="L3211" s="444">
        <f t="shared" ca="1" si="144"/>
        <v>-217389658288.11313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-217389658288.11313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-905790242.86713803</v>
      </c>
      <c r="L3212" s="444">
        <f t="shared" ca="1" si="144"/>
        <v>-218295448530.98026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-218295448530.98026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-909564368.87908435</v>
      </c>
      <c r="L3213" s="444">
        <f t="shared" ca="1" si="144"/>
        <v>-219205012899.85934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-219205012899.85934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-913354220.41608047</v>
      </c>
      <c r="L3214" s="444">
        <f t="shared" ca="1" si="144"/>
        <v>-220118367120.27542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-220118367120.27542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-917159863.00114763</v>
      </c>
      <c r="L3215" s="444">
        <f t="shared" ca="1" si="144"/>
        <v>-221035526983.27658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-221035526983.27658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-920981362.43031907</v>
      </c>
      <c r="L3216" s="444">
        <f t="shared" ca="1" si="144"/>
        <v>-221956508345.70691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-221956508345.70691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-924818784.7737788</v>
      </c>
      <c r="L3217" s="444">
        <f t="shared" ca="1" si="144"/>
        <v>-222881327130.48068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-222881327130.48068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-928672196.37700295</v>
      </c>
      <c r="L3218" s="444">
        <f t="shared" ca="1" si="144"/>
        <v>-223809999326.8577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-223809999326.8577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-932541663.86190701</v>
      </c>
      <c r="L3219" s="444">
        <f t="shared" ca="1" si="144"/>
        <v>-224742540990.7196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-224742540990.7196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-936427254.12799835</v>
      </c>
      <c r="L3220" s="444">
        <f t="shared" ca="1" si="144"/>
        <v>-225678968244.8476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-225678968244.8476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-940329034.35353172</v>
      </c>
      <c r="L3221" s="444">
        <f t="shared" ca="1" si="144"/>
        <v>-226619297279.20114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-226619297279.20114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-944247071.99667144</v>
      </c>
      <c r="L3222" s="444">
        <f t="shared" ca="1" si="144"/>
        <v>-227563544351.19781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-227563544351.19781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-948181434.79665768</v>
      </c>
      <c r="L3223" s="444">
        <f t="shared" ca="1" si="144"/>
        <v>-228511725785.99448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-228511725785.99448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-952132190.77497697</v>
      </c>
      <c r="L3224" s="444">
        <f t="shared" ca="1" si="144"/>
        <v>-229463857976.76944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-229463857976.76944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-956099408.23653936</v>
      </c>
      <c r="L3225" s="444">
        <f t="shared" ca="1" si="144"/>
        <v>-230419957385.00598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-230419957385.00598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-960083155.77085829</v>
      </c>
      <c r="L3226" s="444">
        <f t="shared" ca="1" si="144"/>
        <v>-231380040540.77682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-231380040540.77682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-964083502.25323677</v>
      </c>
      <c r="L3227" s="444">
        <f t="shared" ca="1" si="144"/>
        <v>-232344124043.03006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-232344124043.03006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-968100516.84595871</v>
      </c>
      <c r="L3228" s="444">
        <f t="shared" ca="1" si="144"/>
        <v>-233312224559.87601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-233312224559.87601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-972134268.99948347</v>
      </c>
      <c r="L3229" s="444">
        <f t="shared" ca="1" si="144"/>
        <v>-234284358828.87549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-234284358828.87549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-976184828.45364785</v>
      </c>
      <c r="L3230" s="444">
        <f t="shared" ca="1" si="144"/>
        <v>-235260543657.32913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-235260543657.32913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-980252265.23887134</v>
      </c>
      <c r="L3231" s="444">
        <f t="shared" ca="1" si="144"/>
        <v>-236240795922.56799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-236240795922.56799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-984336649.67736661</v>
      </c>
      <c r="L3232" s="444">
        <f t="shared" ca="1" si="144"/>
        <v>-237225132572.24536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-237225132572.24536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-988438052.38435566</v>
      </c>
      <c r="L3233" s="444">
        <f t="shared" ca="1" si="144"/>
        <v>-238213570624.62973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-238213570624.62973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-992556544.26929045</v>
      </c>
      <c r="L3234" s="444">
        <f t="shared" ca="1" si="144"/>
        <v>-239206127168.89902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-239206127168.89902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-996692196.53707922</v>
      </c>
      <c r="L3235" s="444">
        <f t="shared" ca="1" si="144"/>
        <v>-240202819365.4361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-240202819365.4361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-1000845080.6893171</v>
      </c>
      <c r="L3236" s="444">
        <f t="shared" ca="1" si="144"/>
        <v>-241203664446.12543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-241203664446.12543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-1005015268.5255226</v>
      </c>
      <c r="L3237" s="444">
        <f t="shared" ca="1" si="144"/>
        <v>-242208679714.65094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-242208679714.65094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-1009202832.1443789</v>
      </c>
      <c r="L3238" s="444">
        <f t="shared" ca="1" si="144"/>
        <v>-243217882546.79532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-243217882546.79532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-1013407843.9449805</v>
      </c>
      <c r="L3239" s="444">
        <f t="shared" ca="1" si="144"/>
        <v>-244231290390.7403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-244231290390.7403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-1017630376.6280844</v>
      </c>
      <c r="L3240" s="444">
        <f t="shared" ca="1" si="144"/>
        <v>-245248920767.36838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-245248920767.36838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-1021870503.1973684</v>
      </c>
      <c r="L3241" s="444">
        <f t="shared" ca="1" si="144"/>
        <v>-246270791270.56573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-246270791270.56573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-1026128296.9606905</v>
      </c>
      <c r="L3242" s="444">
        <f t="shared" ca="1" si="144"/>
        <v>-247296919567.52643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-247296919567.52643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-1030403831.5313603</v>
      </c>
      <c r="L3243" s="444">
        <f t="shared" ca="1" si="144"/>
        <v>-248327323399.0578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-248327323399.0578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-1034697180.8294075</v>
      </c>
      <c r="L3244" s="444">
        <f t="shared" ca="1" si="144"/>
        <v>-249362020579.88721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-249362020579.88721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-1039008419.0828633</v>
      </c>
      <c r="L3245" s="444">
        <f t="shared" ca="1" si="144"/>
        <v>-250401028998.97006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-250401028998.97006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-1043337620.8290418</v>
      </c>
      <c r="L3246" s="444">
        <f t="shared" ca="1" si="144"/>
        <v>-251444366619.7991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-251444366619.7991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-1047684860.9158294</v>
      </c>
      <c r="L3247" s="444">
        <f t="shared" ca="1" si="144"/>
        <v>-252492051480.71494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-252492051480.71494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-1052050214.5029789</v>
      </c>
      <c r="L3248" s="444">
        <f t="shared" ca="1" si="144"/>
        <v>-253544101695.21793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-253544101695.21793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-1056433757.063408</v>
      </c>
      <c r="L3249" s="444">
        <f t="shared" ca="1" si="144"/>
        <v>-254600535452.28134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-254600535452.28134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-1060835564.3845054</v>
      </c>
      <c r="L3250" s="444">
        <f t="shared" ca="1" si="144"/>
        <v>-255661371016.66583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-255661371016.66583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-1065255712.569441</v>
      </c>
      <c r="L3251" s="444">
        <f t="shared" ca="1" si="144"/>
        <v>-256726626729.23526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-256726626729.23526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-1069694278.0384803</v>
      </c>
      <c r="L3252" s="444">
        <f t="shared" ca="1" si="144"/>
        <v>-257796321007.27374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-257796321007.27374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-1074151337.5303073</v>
      </c>
      <c r="L3253" s="444">
        <f t="shared" ca="1" si="144"/>
        <v>-258870472344.80405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-258870472344.80405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-1078626968.1033502</v>
      </c>
      <c r="L3254" s="444">
        <f t="shared" ca="1" si="144"/>
        <v>-259949099312.90741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-259949099312.90741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-1083121247.1371143</v>
      </c>
      <c r="L3255" s="444">
        <f t="shared" ca="1" si="144"/>
        <v>-261032220560.04453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-261032220560.04453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-1087634252.3335187</v>
      </c>
      <c r="L3256" s="444">
        <f t="shared" ca="1" si="144"/>
        <v>-262119854812.37805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-262119854812.37805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-1092166061.7182419</v>
      </c>
      <c r="L3257" s="444">
        <f t="shared" ca="1" si="144"/>
        <v>-263212020874.09628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-263212020874.09628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-1096716753.6420679</v>
      </c>
      <c r="L3258" s="444">
        <f t="shared" ca="1" si="144"/>
        <v>-264308737627.73834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-264308737627.73834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-1101286406.782243</v>
      </c>
      <c r="L3259" s="444">
        <f t="shared" ca="1" si="144"/>
        <v>-265410024034.5206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-265410024034.5206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-1105875100.1438358</v>
      </c>
      <c r="L3260" s="444">
        <f t="shared" ca="1" si="144"/>
        <v>-266515899134.66443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-266515899134.66443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-1110482913.0611017</v>
      </c>
      <c r="L3261" s="444">
        <f t="shared" ca="1" si="144"/>
        <v>-267626382047.72552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-267626382047.72552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-1115109925.1988564</v>
      </c>
      <c r="L3262" s="444">
        <f t="shared" ca="1" si="144"/>
        <v>-268741491972.92438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-268741491972.92438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-1119756216.5538516</v>
      </c>
      <c r="L3263" s="444">
        <f t="shared" ca="1" si="144"/>
        <v>-269861248189.47824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-269861248189.47824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-1124421867.4561594</v>
      </c>
      <c r="L3264" s="444">
        <f t="shared" ca="1" si="144"/>
        <v>-270985670056.93439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-270985670056.93439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-1129106958.57056</v>
      </c>
      <c r="L3265" s="444">
        <f t="shared" ca="1" si="144"/>
        <v>-272114777015.50494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-272114777015.50494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-1133811570.8979373</v>
      </c>
      <c r="L3266" s="444">
        <f t="shared" ca="1" si="144"/>
        <v>-273248588586.40289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-273248588586.40289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-1138535785.7766788</v>
      </c>
      <c r="L3267" s="444">
        <f t="shared" ca="1" si="144"/>
        <v>-274387124372.17957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-274387124372.17957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-1143279684.8840814</v>
      </c>
      <c r="L3268" s="444">
        <f t="shared" ca="1" si="144"/>
        <v>-275530404057.06366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-275530404057.06366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-1148043350.2377653</v>
      </c>
      <c r="L3269" s="444">
        <f t="shared" ca="1" si="144"/>
        <v>-276678447407.30145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-276678447407.30145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-1152826864.1970894</v>
      </c>
      <c r="L3270" s="444">
        <f t="shared" ca="1" si="144"/>
        <v>-277831274271.49854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-277831274271.49854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-1157630309.4645772</v>
      </c>
      <c r="L3271" s="444">
        <f t="shared" ca="1" si="144"/>
        <v>-278988904580.96313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-278988904580.96313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-1162453769.0873463</v>
      </c>
      <c r="L3272" s="444">
        <f t="shared" ca="1" si="144"/>
        <v>-280151358350.05048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-280151358350.05048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-1167297326.4585435</v>
      </c>
      <c r="L3273" s="444">
        <f t="shared" ca="1" si="144"/>
        <v>-281318655676.50903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-281318655676.50903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-1172161065.3187876</v>
      </c>
      <c r="L3274" s="444">
        <f t="shared" ca="1" si="144"/>
        <v>-282490816741.82782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-282490816741.82782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-1177045069.7576158</v>
      </c>
      <c r="L3275" s="444">
        <f t="shared" ca="1" si="144"/>
        <v>-283667861811.58545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-283667861811.58545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-1181949424.2149394</v>
      </c>
      <c r="L3276" s="444">
        <f t="shared" ca="1" si="144"/>
        <v>-284849811235.80042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-284849811235.80042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-1186874213.4825017</v>
      </c>
      <c r="L3277" s="444">
        <f t="shared" ca="1" si="144"/>
        <v>-286036685449.2829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-286036685449.2829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-1191819522.7053454</v>
      </c>
      <c r="L3278" s="444">
        <f t="shared" ca="1" si="144"/>
        <v>-287228504971.98822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-287228504971.98822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-1196785437.3832843</v>
      </c>
      <c r="L3279" s="444">
        <f t="shared" ca="1" si="144"/>
        <v>-288425290409.37152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-288425290409.37152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-1201772043.3723812</v>
      </c>
      <c r="L3280" s="444">
        <f t="shared" ca="1" si="144"/>
        <v>-289627062452.7439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-289627062452.7439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-1206779426.8864329</v>
      </c>
      <c r="L3281" s="444">
        <f t="shared" ca="1" si="144"/>
        <v>-290833841879.63031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-290833841879.63031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-1211807674.4984596</v>
      </c>
      <c r="L3282" s="444">
        <f t="shared" ca="1" si="144"/>
        <v>-292045649554.12878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-292045649554.12878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-1216856873.1422033</v>
      </c>
      <c r="L3283" s="444">
        <f t="shared" ca="1" si="144"/>
        <v>-293262506427.271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-293262506427.271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-1221927110.1136291</v>
      </c>
      <c r="L3284" s="444">
        <f t="shared" ca="1" si="144"/>
        <v>-294484433537.38464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-294484433537.38464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-1227018473.0724361</v>
      </c>
      <c r="L3285" s="444">
        <f t="shared" ca="1" si="144"/>
        <v>-295711452010.45709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-295711452010.45709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-1232131050.0435712</v>
      </c>
      <c r="L3286" s="444">
        <f t="shared" ca="1" si="144"/>
        <v>-296943583060.50067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-296943583060.50067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-1237264929.4187527</v>
      </c>
      <c r="L3287" s="444">
        <f t="shared" ca="1" si="144"/>
        <v>-298180847989.91943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-298180847989.91943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-1242420199.9579976</v>
      </c>
      <c r="L3288" s="444">
        <f t="shared" ca="1" si="144"/>
        <v>-299423268189.87744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-299423268189.87744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-1247596950.7911561</v>
      </c>
      <c r="L3289" s="444">
        <f t="shared" ca="1" si="144"/>
        <v>-300670865140.66858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-300670865140.66858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-1252795271.4194524</v>
      </c>
      <c r="L3290" s="444">
        <f t="shared" ca="1" si="144"/>
        <v>-301923660412.08801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-301923660412.08801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-1258015251.7170334</v>
      </c>
      <c r="L3291" s="444">
        <f t="shared" ca="1" si="144"/>
        <v>-303181675663.80505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-303181675663.80505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-1263256981.9325211</v>
      </c>
      <c r="L3292" s="444">
        <f t="shared" ca="1" si="144"/>
        <v>-304444932645.73755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-304444932645.73755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-1268520552.6905732</v>
      </c>
      <c r="L3293" s="444">
        <f t="shared" ca="1" si="144"/>
        <v>-305713453198.4281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-305713453198.4281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-1273806054.9934504</v>
      </c>
      <c r="L3294" s="444">
        <f t="shared" ca="1" si="144"/>
        <v>-306987259253.42157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-306987259253.42157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-1279113580.22259</v>
      </c>
      <c r="L3295" s="444">
        <f t="shared" ca="1" si="144"/>
        <v>-308266372833.64417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-308266372833.64417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-1284443220.1401839</v>
      </c>
      <c r="L3296" s="444">
        <f t="shared" ca="1" si="144"/>
        <v>-309550816053.78436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-309550816053.78436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-1289795066.8907681</v>
      </c>
      <c r="L3297" s="444">
        <f t="shared" ca="1" si="144"/>
        <v>-310840611120.67511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-310840611120.67511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-1295169213.0028129</v>
      </c>
      <c r="L3298" s="444">
        <f t="shared" ca="1" si="144"/>
        <v>-312135780333.67792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-312135780333.67792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-1300565751.3903246</v>
      </c>
      <c r="L3299" s="444">
        <f t="shared" ca="1" si="144"/>
        <v>-313436346085.06824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-313436346085.06824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-1305984775.3544509</v>
      </c>
      <c r="L3300" s="444">
        <f t="shared" ca="1" si="144"/>
        <v>-314742330860.42267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-314742330860.42267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-1311426378.5850945</v>
      </c>
      <c r="L3301" s="444">
        <f t="shared" ca="1" si="144"/>
        <v>-316053757239.00775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-316053757239.00775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-1316890655.1625323</v>
      </c>
      <c r="L3302" s="444">
        <f t="shared" ca="1" si="144"/>
        <v>-317370647894.17029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-317370647894.17029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-1322377699.5590429</v>
      </c>
      <c r="L3303" s="444">
        <f t="shared" ca="1" si="144"/>
        <v>-318693025593.72931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-318693025593.72931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-1327887606.6405387</v>
      </c>
      <c r="L3304" s="444">
        <f t="shared" ca="1" si="144"/>
        <v>-320020913200.36987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-320020913200.36987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-1333420471.6682079</v>
      </c>
      <c r="L3305" s="444">
        <f t="shared" ca="1" si="144"/>
        <v>-321354333672.03809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-321354333672.03809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-1338976390.3001587</v>
      </c>
      <c r="L3306" s="444">
        <f t="shared" ca="1" si="144"/>
        <v>-322693310062.33826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-322693310062.33826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-1344555458.593076</v>
      </c>
      <c r="L3307" s="444">
        <f t="shared" ca="1" si="144"/>
        <v>-324037865520.93134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-324037865520.93134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-1350157773.0038805</v>
      </c>
      <c r="L3308" s="444">
        <f t="shared" ca="1" si="144"/>
        <v>-325388023293.93524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-325388023293.93524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-1355783430.3913968</v>
      </c>
      <c r="L3309" s="444">
        <f t="shared" ca="1" si="144"/>
        <v>-326743806724.32666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-326743806724.32666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-1361432528.0180278</v>
      </c>
      <c r="L3310" s="444">
        <f t="shared" ca="1" si="144"/>
        <v>-328105239252.34467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-328105239252.34467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-1367105163.5514362</v>
      </c>
      <c r="L3311" s="444">
        <f t="shared" ca="1" si="144"/>
        <v>-329472344415.89612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-329472344415.89612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-1372801435.0662339</v>
      </c>
      <c r="L3312" s="444">
        <f t="shared" ca="1" si="144"/>
        <v>-330845145850.96234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-330845145850.96234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-1378521441.0456765</v>
      </c>
      <c r="L3313" s="444">
        <f t="shared" ca="1" si="144"/>
        <v>-332223667292.008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-332223667292.008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-1384265280.3833666</v>
      </c>
      <c r="L3314" s="444">
        <f t="shared" ca="1" si="144"/>
        <v>-333607932572.39136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-333607932572.39136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-1390033052.384964</v>
      </c>
      <c r="L3315" s="444">
        <f t="shared" ca="1" si="144"/>
        <v>-334997965624.77631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-334997965624.77631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-1395824856.7699013</v>
      </c>
      <c r="L3316" s="444">
        <f t="shared" ca="1" si="144"/>
        <v>-336393790481.5462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-336393790481.5462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-1401640793.6731091</v>
      </c>
      <c r="L3317" s="444">
        <f t="shared" ca="1" si="144"/>
        <v>-337795431275.2193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-337795431275.2193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-1407480963.6467471</v>
      </c>
      <c r="L3318" s="444">
        <f t="shared" ca="1" si="144"/>
        <v>-339202912238.86603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-339202912238.86603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-1413345467.6619418</v>
      </c>
      <c r="L3319" s="444">
        <f t="shared" ca="1" si="144"/>
        <v>-340616257706.52795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-340616257706.52795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-1419234407.1105332</v>
      </c>
      <c r="L3320" s="444">
        <f t="shared" ca="1" si="144"/>
        <v>-342035492113.63849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-342035492113.63849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-1425147883.8068271</v>
      </c>
      <c r="L3321" s="444">
        <f t="shared" ca="1" si="144"/>
        <v>-343460639997.44531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-343460639997.44531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-1431085999.9893556</v>
      </c>
      <c r="L3322" s="444">
        <f t="shared" ca="1" si="144"/>
        <v>-344891725997.43469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-344891725997.43469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-1437048858.3226445</v>
      </c>
      <c r="L3323" s="444">
        <f t="shared" ref="L3323:L3577" ca="1" si="149">I3323-J3323+K3323</f>
        <v>-346328774855.75732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-346328774855.75732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-1443036561.8989887</v>
      </c>
      <c r="L3324" s="444">
        <f t="shared" ca="1" si="149"/>
        <v>-347771811417.65631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-347771811417.65631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-1449049214.2402346</v>
      </c>
      <c r="L3325" s="444">
        <f t="shared" ca="1" si="149"/>
        <v>-349220860631.89655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-349220860631.89655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-1455086919.2995689</v>
      </c>
      <c r="L3326" s="444">
        <f t="shared" ca="1" si="149"/>
        <v>-350675947551.19611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-350675947551.19611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-1461149781.4633172</v>
      </c>
      <c r="L3327" s="444">
        <f t="shared" ca="1" si="149"/>
        <v>-352137097332.65942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-352137097332.65942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-1467237905.5527475</v>
      </c>
      <c r="L3328" s="444">
        <f t="shared" ca="1" si="149"/>
        <v>-353604335238.21216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-353604335238.21216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-1473351396.8258839</v>
      </c>
      <c r="L3329" s="444">
        <f t="shared" ca="1" si="149"/>
        <v>-355077686635.03802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-355077686635.03802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-1479490360.9793251</v>
      </c>
      <c r="L3330" s="444">
        <f t="shared" ca="1" si="149"/>
        <v>-356557176996.01733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-356557176996.01733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-1485654904.1500721</v>
      </c>
      <c r="L3331" s="444">
        <f t="shared" ca="1" si="149"/>
        <v>-358042831900.16742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-358042831900.16742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-1491845132.9173641</v>
      </c>
      <c r="L3332" s="444">
        <f t="shared" ca="1" si="149"/>
        <v>-359534677033.08478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-359534677033.08478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-1498061154.3045199</v>
      </c>
      <c r="L3333" s="444">
        <f t="shared" ca="1" si="149"/>
        <v>-361032738187.38928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-361032738187.38928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-1504303075.7807887</v>
      </c>
      <c r="L3334" s="444">
        <f t="shared" ca="1" si="149"/>
        <v>-362537041263.17004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-362537041263.17004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-1510571005.2632084</v>
      </c>
      <c r="L3335" s="444">
        <f t="shared" ca="1" si="149"/>
        <v>-364047612268.43323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-364047612268.43323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-1516865051.1184719</v>
      </c>
      <c r="L3336" s="444">
        <f t="shared" ca="1" si="149"/>
        <v>-365564477319.5517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-365564477319.5517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-1523185322.1647987</v>
      </c>
      <c r="L3337" s="444">
        <f t="shared" ca="1" si="149"/>
        <v>-367087662641.71649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-367087662641.71649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-1529531927.6738186</v>
      </c>
      <c r="L3338" s="444">
        <f t="shared" ca="1" si="149"/>
        <v>-368617194569.39032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-368617194569.39032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-1535904977.3724597</v>
      </c>
      <c r="L3339" s="444">
        <f t="shared" ca="1" si="149"/>
        <v>-370153099546.76276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-370153099546.76276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-1542304581.4448447</v>
      </c>
      <c r="L3340" s="444">
        <f t="shared" ca="1" si="149"/>
        <v>-371695404128.20758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-371695404128.20758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-1548730850.5341983</v>
      </c>
      <c r="L3341" s="444">
        <f t="shared" ca="1" si="149"/>
        <v>-373244134978.74176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-373244134978.74176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-1555183895.7447574</v>
      </c>
      <c r="L3342" s="444">
        <f t="shared" ca="1" si="149"/>
        <v>-374799318874.48651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-374799318874.48651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-1561663828.6436937</v>
      </c>
      <c r="L3343" s="444">
        <f t="shared" ca="1" si="149"/>
        <v>-376360982703.13019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-376360982703.13019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-1568170761.2630424</v>
      </c>
      <c r="L3344" s="444">
        <f t="shared" ca="1" si="149"/>
        <v>-377929153464.39325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-377929153464.39325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-1574704806.1016386</v>
      </c>
      <c r="L3345" s="444">
        <f t="shared" ca="1" si="149"/>
        <v>-379503858270.49487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-379503858270.49487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-1581266076.1270618</v>
      </c>
      <c r="L3346" s="444">
        <f t="shared" ca="1" si="149"/>
        <v>-381085124346.62195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-381085124346.62195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-1587854684.7775915</v>
      </c>
      <c r="L3347" s="444">
        <f t="shared" ca="1" si="149"/>
        <v>-382672979031.39954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-382672979031.39954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-1594470745.9641647</v>
      </c>
      <c r="L3348" s="444">
        <f t="shared" ca="1" si="149"/>
        <v>-384267449777.36371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-384267449777.36371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-1601114374.0723488</v>
      </c>
      <c r="L3349" s="444">
        <f t="shared" ca="1" si="149"/>
        <v>-385868564151.43604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-385868564151.43604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-1607785683.9643168</v>
      </c>
      <c r="L3350" s="444">
        <f t="shared" ca="1" si="149"/>
        <v>-387476349835.40033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-387476349835.40033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-1614484790.9808347</v>
      </c>
      <c r="L3351" s="444">
        <f t="shared" ca="1" si="149"/>
        <v>-389090834626.38116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-389090834626.38116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-1621211810.9432549</v>
      </c>
      <c r="L3352" s="444">
        <f t="shared" ca="1" si="149"/>
        <v>-390712046437.3244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-390712046437.3244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-1627966860.1555183</v>
      </c>
      <c r="L3353" s="444">
        <f t="shared" ca="1" si="149"/>
        <v>-392340013297.47992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-392340013297.47992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-1634750055.4061663</v>
      </c>
      <c r="L3354" s="444">
        <f t="shared" ca="1" si="149"/>
        <v>-393974763352.88611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-393974763352.88611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-1641561513.9703588</v>
      </c>
      <c r="L3355" s="444">
        <f t="shared" ca="1" si="149"/>
        <v>-395616324866.85645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-395616324866.85645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-1648401353.6119018</v>
      </c>
      <c r="L3356" s="444">
        <f t="shared" ca="1" si="149"/>
        <v>-397264726220.46832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-397264726220.46832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-1655269692.5852847</v>
      </c>
      <c r="L3357" s="444">
        <f t="shared" ca="1" si="149"/>
        <v>-398919995913.05359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-398919995913.05359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-1662166649.6377232</v>
      </c>
      <c r="L3358" s="444">
        <f t="shared" ca="1" si="149"/>
        <v>-400582162562.69128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-400582162562.69128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-1669092344.0112138</v>
      </c>
      <c r="L3359" s="444">
        <f t="shared" ca="1" si="149"/>
        <v>-402251254906.70251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-402251254906.70251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-1676046895.4445939</v>
      </c>
      <c r="L3360" s="444">
        <f t="shared" ca="1" si="149"/>
        <v>-403927301802.14709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-403927301802.14709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-1683030424.1756129</v>
      </c>
      <c r="L3361" s="444">
        <f t="shared" ca="1" si="149"/>
        <v>-405610332226.32269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-405610332226.32269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-1690043050.9430113</v>
      </c>
      <c r="L3362" s="444">
        <f t="shared" ca="1" si="149"/>
        <v>-407300375277.26569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-407300375277.26569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-1697084896.9886069</v>
      </c>
      <c r="L3363" s="444">
        <f t="shared" ca="1" si="149"/>
        <v>-408997460174.25427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-408997460174.25427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-1704156084.0593927</v>
      </c>
      <c r="L3364" s="444">
        <f t="shared" ca="1" si="149"/>
        <v>-410701616258.31366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-410701616258.31366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-1711256734.4096403</v>
      </c>
      <c r="L3365" s="444">
        <f t="shared" ca="1" si="149"/>
        <v>-412412872992.72333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-412412872992.72333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-1718386970.8030138</v>
      </c>
      <c r="L3366" s="444">
        <f t="shared" ca="1" si="149"/>
        <v>-414131259963.52637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-414131259963.52637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-1725546916.5146933</v>
      </c>
      <c r="L3367" s="444">
        <f t="shared" ca="1" si="149"/>
        <v>-415856806880.04108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-415856806880.04108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-1732736695.3335044</v>
      </c>
      <c r="L3368" s="444">
        <f t="shared" ca="1" si="149"/>
        <v>-417589543575.37457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-417589543575.37457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-1739956431.5640607</v>
      </c>
      <c r="L3369" s="444">
        <f t="shared" ca="1" si="149"/>
        <v>-419329500006.93866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-419329500006.93866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-1747206250.0289111</v>
      </c>
      <c r="L3370" s="444">
        <f t="shared" ca="1" si="149"/>
        <v>-421076706256.96759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-421076706256.96759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-1754486276.0706983</v>
      </c>
      <c r="L3371" s="444">
        <f t="shared" ca="1" si="149"/>
        <v>-422831192533.03827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-422831192533.03827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-1761796635.5543261</v>
      </c>
      <c r="L3372" s="444">
        <f t="shared" ca="1" si="149"/>
        <v>-424592989168.59259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-424592989168.59259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-1769137454.8691359</v>
      </c>
      <c r="L3373" s="444">
        <f t="shared" ca="1" si="149"/>
        <v>-426362126623.46173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-426362126623.46173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-1776508860.9310906</v>
      </c>
      <c r="L3374" s="444">
        <f t="shared" ca="1" si="149"/>
        <v>-428138635484.39282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-428138635484.39282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-1783910981.1849701</v>
      </c>
      <c r="L3375" s="444">
        <f t="shared" ca="1" si="149"/>
        <v>-429922546465.57782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-429922546465.57782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-1791343943.6065745</v>
      </c>
      <c r="L3376" s="444">
        <f t="shared" ca="1" si="149"/>
        <v>-431713890409.18439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-431713890409.18439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-1798807876.7049346</v>
      </c>
      <c r="L3377" s="444">
        <f t="shared" ca="1" si="149"/>
        <v>-433512698285.88934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-433512698285.88934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-1806302909.524539</v>
      </c>
      <c r="L3378" s="444">
        <f t="shared" ca="1" si="149"/>
        <v>-435319001195.41388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-435319001195.41388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-1813829171.6475575</v>
      </c>
      <c r="L3379" s="444">
        <f t="shared" ca="1" si="149"/>
        <v>-437132830367.06146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-437132830367.06146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-1821386793.1960895</v>
      </c>
      <c r="L3380" s="444">
        <f t="shared" ca="1" si="149"/>
        <v>-438954217160.25757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-438954217160.25757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-1828975904.8344066</v>
      </c>
      <c r="L3381" s="444">
        <f t="shared" ca="1" si="149"/>
        <v>-440783193065.09198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-440783193065.09198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-1836596637.7712166</v>
      </c>
      <c r="L3382" s="444">
        <f t="shared" ca="1" si="149"/>
        <v>-442619789702.86322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-442619789702.86322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-1844249123.7619298</v>
      </c>
      <c r="L3383" s="444">
        <f t="shared" ca="1" si="149"/>
        <v>-444464038826.62512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-444464038826.62512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-1851933495.1109381</v>
      </c>
      <c r="L3384" s="444">
        <f t="shared" ca="1" si="149"/>
        <v>-446315972321.73608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-446315972321.73608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-1859649884.6739001</v>
      </c>
      <c r="L3385" s="444">
        <f t="shared" ca="1" si="149"/>
        <v>-448175622206.40997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-448175622206.40997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-1867398425.8600416</v>
      </c>
      <c r="L3386" s="444">
        <f t="shared" ca="1" si="149"/>
        <v>-450043020632.27002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-450043020632.27002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-1875179252.6344583</v>
      </c>
      <c r="L3387" s="444">
        <f t="shared" ca="1" si="149"/>
        <v>-451918199884.90448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-451918199884.90448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-1882992499.5204356</v>
      </c>
      <c r="L3388" s="444">
        <f t="shared" ca="1" si="149"/>
        <v>-453801192384.42493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-453801192384.42493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-1890838301.6017704</v>
      </c>
      <c r="L3389" s="444">
        <f t="shared" ca="1" si="149"/>
        <v>-455692030686.02667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-455692030686.02667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-1898716794.525111</v>
      </c>
      <c r="L3390" s="444">
        <f t="shared" ca="1" si="149"/>
        <v>-457590747480.55176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-457590747480.55176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-1906628114.5022991</v>
      </c>
      <c r="L3391" s="444">
        <f t="shared" ca="1" si="149"/>
        <v>-459497375595.05408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-459497375595.05408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-1914572398.3127253</v>
      </c>
      <c r="L3392" s="444">
        <f t="shared" ca="1" si="149"/>
        <v>-461411947993.36682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-461411947993.36682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-1922549783.3056951</v>
      </c>
      <c r="L3393" s="444">
        <f t="shared" ca="1" si="149"/>
        <v>-463334497776.67255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-463334497776.67255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-1930560407.4028022</v>
      </c>
      <c r="L3394" s="444">
        <f t="shared" ca="1" si="149"/>
        <v>-465265058184.07538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-465265058184.07538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-1938604409.1003139</v>
      </c>
      <c r="L3395" s="444">
        <f t="shared" ca="1" si="149"/>
        <v>-467203662593.17572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-467203662593.17572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-1946681927.4715655</v>
      </c>
      <c r="L3396" s="444">
        <f t="shared" ca="1" si="149"/>
        <v>-469150344520.64728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-469150344520.64728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-1954793102.169364</v>
      </c>
      <c r="L3397" s="444">
        <f t="shared" ca="1" si="149"/>
        <v>-471105137622.81665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-471105137622.81665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-1962938073.4284027</v>
      </c>
      <c r="L3398" s="444">
        <f t="shared" ca="1" si="149"/>
        <v>-473068075696.24506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-473068075696.24506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-1971116982.0676875</v>
      </c>
      <c r="L3399" s="444">
        <f t="shared" ca="1" si="149"/>
        <v>-475039192678.31274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-475039192678.31274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-1979329969.49297</v>
      </c>
      <c r="L3400" s="444">
        <f t="shared" ca="1" si="149"/>
        <v>-477018522647.80573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-477018522647.80573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-1987577177.6991901</v>
      </c>
      <c r="L3401" s="444">
        <f t="shared" ca="1" si="149"/>
        <v>-479006099825.50494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-479006099825.50494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-1995858749.2729371</v>
      </c>
      <c r="L3402" s="444">
        <f t="shared" ca="1" si="149"/>
        <v>-481001958574.77789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-481001958574.77789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-2004174827.3949077</v>
      </c>
      <c r="L3403" s="444">
        <f t="shared" ca="1" si="149"/>
        <v>-483006133402.17279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-483006133402.17279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-2012525555.8423865</v>
      </c>
      <c r="L3404" s="444">
        <f t="shared" ca="1" si="149"/>
        <v>-485018658958.0152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-485018658958.0152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-2020911078.9917302</v>
      </c>
      <c r="L3405" s="444">
        <f t="shared" ca="1" si="149"/>
        <v>-487039570037.00696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-487039570037.00696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-2029331541.8208623</v>
      </c>
      <c r="L3406" s="444">
        <f t="shared" ca="1" si="149"/>
        <v>-489068901578.82782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-489068901578.82782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-2037787089.9117827</v>
      </c>
      <c r="L3407" s="444">
        <f t="shared" ca="1" si="149"/>
        <v>-491106688668.73962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-491106688668.73962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-2046277869.4530818</v>
      </c>
      <c r="L3408" s="444">
        <f t="shared" ca="1" si="149"/>
        <v>-493152966538.19269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-493152966538.19269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-2054804027.2424693</v>
      </c>
      <c r="L3409" s="444">
        <f t="shared" ca="1" si="149"/>
        <v>-495207770565.43518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-495207770565.43518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-2063365710.6893132</v>
      </c>
      <c r="L3410" s="444">
        <f t="shared" ca="1" si="149"/>
        <v>-497271136276.12451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-497271136276.12451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-2071963067.8171856</v>
      </c>
      <c r="L3411" s="444">
        <f t="shared" ca="1" si="149"/>
        <v>-499343099343.94171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-499343099343.94171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-2080596247.2664235</v>
      </c>
      <c r="L3412" s="444">
        <f t="shared" ca="1" si="149"/>
        <v>-501423695591.20813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-501423695591.20813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-2089265398.2967002</v>
      </c>
      <c r="L3413" s="444">
        <f t="shared" ca="1" si="149"/>
        <v>-503512960989.50482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-503512960989.50482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-2097970670.7896035</v>
      </c>
      <c r="L3414" s="444">
        <f t="shared" ca="1" si="149"/>
        <v>-505610931660.29443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-505610931660.29443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-2106712215.2512267</v>
      </c>
      <c r="L3415" s="444">
        <f t="shared" ca="1" si="149"/>
        <v>-507717643875.54565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-507717643875.54565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-2115490182.8147736</v>
      </c>
      <c r="L3416" s="444">
        <f t="shared" ca="1" si="149"/>
        <v>-509833134058.36041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-509833134058.36041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-2124304725.2431684</v>
      </c>
      <c r="L3417" s="444">
        <f t="shared" ca="1" si="149"/>
        <v>-511957438783.60358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-511957438783.60358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-2133155994.9316819</v>
      </c>
      <c r="L3418" s="444">
        <f t="shared" ca="1" si="149"/>
        <v>-514090594778.53528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-514090594778.53528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-2142044144.9105637</v>
      </c>
      <c r="L3419" s="444">
        <f t="shared" ca="1" si="149"/>
        <v>-516232638923.44586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-516232638923.44586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-2150969328.8476911</v>
      </c>
      <c r="L3420" s="444">
        <f t="shared" ca="1" si="149"/>
        <v>-518383608252.29358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-518383608252.29358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-2159931701.0512233</v>
      </c>
      <c r="L3421" s="444">
        <f t="shared" ca="1" si="149"/>
        <v>-520543539953.34479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-520543539953.34479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-2168931416.4722695</v>
      </c>
      <c r="L3422" s="444">
        <f t="shared" ca="1" si="149"/>
        <v>-522712471369.81708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-522712471369.81708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-2177968630.7075715</v>
      </c>
      <c r="L3423" s="444">
        <f t="shared" ca="1" si="149"/>
        <v>-524890440000.52466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-524890440000.52466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-2187043500.0021863</v>
      </c>
      <c r="L3424" s="444">
        <f t="shared" ca="1" si="149"/>
        <v>-527077483500.52686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-527077483500.52686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-2196156181.2521954</v>
      </c>
      <c r="L3425" s="444">
        <f t="shared" ca="1" si="149"/>
        <v>-529273639681.77905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-529273639681.77905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-2205306832.0074129</v>
      </c>
      <c r="L3426" s="444">
        <f t="shared" ca="1" si="149"/>
        <v>-531478946513.78644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-531478946513.78644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-2214495610.4741101</v>
      </c>
      <c r="L3427" s="444">
        <f t="shared" ca="1" si="149"/>
        <v>-533693442124.26056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-533693442124.26056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-2223722675.5177522</v>
      </c>
      <c r="L3428" s="444">
        <f t="shared" ca="1" si="149"/>
        <v>-535917164799.77832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-535917164799.77832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-2232988186.6657429</v>
      </c>
      <c r="L3429" s="444">
        <f t="shared" ca="1" si="149"/>
        <v>-538150152986.44409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-538150152986.44409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-2242292304.1101837</v>
      </c>
      <c r="L3430" s="444">
        <f t="shared" ca="1" si="149"/>
        <v>-540392445290.55426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-540392445290.55426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-2251635188.7106428</v>
      </c>
      <c r="L3431" s="444">
        <f t="shared" ca="1" si="149"/>
        <v>-542644080479.26489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-542644080479.26489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-2261017001.9969368</v>
      </c>
      <c r="L3432" s="444">
        <f t="shared" ca="1" si="149"/>
        <v>-544905097481.26184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-544905097481.26184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-2270437906.1719241</v>
      </c>
      <c r="L3433" s="444">
        <f t="shared" ca="1" si="149"/>
        <v>-547175535387.43378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-547175535387.43378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-2279898064.1143074</v>
      </c>
      <c r="L3434" s="444">
        <f t="shared" ca="1" si="149"/>
        <v>-549455433451.5481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-549455433451.5481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-2289397639.3814502</v>
      </c>
      <c r="L3435" s="444">
        <f t="shared" ca="1" si="149"/>
        <v>-551744831090.92957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-551744831090.92957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-2298936796.2122064</v>
      </c>
      <c r="L3436" s="444">
        <f t="shared" ca="1" si="149"/>
        <v>-554043767887.14172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-554043767887.14172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-2308515699.529757</v>
      </c>
      <c r="L3437" s="444">
        <f t="shared" ca="1" si="149"/>
        <v>-556352283586.67151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-556352283586.67151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-2318134514.9444647</v>
      </c>
      <c r="L3438" s="444">
        <f t="shared" ca="1" si="149"/>
        <v>-558670418101.61597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-558670418101.61597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-2327793408.7567329</v>
      </c>
      <c r="L3439" s="444">
        <f t="shared" ca="1" si="149"/>
        <v>-560998211510.37268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-560998211510.37268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-2337492547.9598861</v>
      </c>
      <c r="L3440" s="444">
        <f t="shared" ca="1" si="149"/>
        <v>-563335704058.33252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-563335704058.33252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-2347232100.243052</v>
      </c>
      <c r="L3441" s="444">
        <f t="shared" ca="1" si="149"/>
        <v>-565682936158.57556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-565682936158.57556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-2357012233.9940648</v>
      </c>
      <c r="L3442" s="444">
        <f t="shared" ca="1" si="149"/>
        <v>-568039948392.56958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-568039948392.56958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-2366833118.3023734</v>
      </c>
      <c r="L3443" s="444">
        <f t="shared" ca="1" si="149"/>
        <v>-570406781510.87195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-570406781510.87195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-2376694922.9619665</v>
      </c>
      <c r="L3444" s="444">
        <f t="shared" ca="1" si="149"/>
        <v>-572783476433.83386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-572783476433.83386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-2386597818.4743075</v>
      </c>
      <c r="L3445" s="444">
        <f t="shared" ca="1" si="149"/>
        <v>-575170074252.30823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-575170074252.30823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-2396541976.0512843</v>
      </c>
      <c r="L3446" s="444">
        <f t="shared" ca="1" si="149"/>
        <v>-577566616228.3595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-577566616228.3595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-2406527567.6181645</v>
      </c>
      <c r="L3447" s="444">
        <f t="shared" ca="1" si="149"/>
        <v>-579973143795.97766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-579973143795.97766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-2416554765.8165736</v>
      </c>
      <c r="L3448" s="444">
        <f t="shared" ca="1" si="149"/>
        <v>-582389698561.79419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-582389698561.79419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-2426623744.0074759</v>
      </c>
      <c r="L3449" s="444">
        <f t="shared" ca="1" si="149"/>
        <v>-584816322305.80164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-584816322305.80164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-2436734676.2741733</v>
      </c>
      <c r="L3450" s="444">
        <f t="shared" ca="1" si="149"/>
        <v>-587253056982.07581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-587253056982.07581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-2446887737.4253159</v>
      </c>
      <c r="L3451" s="444">
        <f t="shared" ca="1" si="149"/>
        <v>-589699944719.5011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-589699944719.5011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-2457083102.997921</v>
      </c>
      <c r="L3452" s="444">
        <f t="shared" ca="1" si="149"/>
        <v>-592157027822.49902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-592157027822.49902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-2467320949.2604127</v>
      </c>
      <c r="L3453" s="444">
        <f t="shared" ca="1" si="149"/>
        <v>-594624348771.7594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-594624348771.7594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-2477601453.2156639</v>
      </c>
      <c r="L3454" s="444">
        <f t="shared" ca="1" si="149"/>
        <v>-597101950224.9751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-597101950224.9751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-2487924792.604063</v>
      </c>
      <c r="L3455" s="444">
        <f t="shared" ca="1" si="149"/>
        <v>-599589875017.5791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-599589875017.5791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-2498291145.9065795</v>
      </c>
      <c r="L3456" s="444">
        <f t="shared" ca="1" si="149"/>
        <v>-602088166163.48572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-602088166163.48572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-2508700692.347857</v>
      </c>
      <c r="L3457" s="444">
        <f t="shared" ca="1" si="149"/>
        <v>-604596866855.83362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-604596866855.83362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-2519153611.8993068</v>
      </c>
      <c r="L3458" s="444">
        <f t="shared" ca="1" si="149"/>
        <v>-607116020467.73291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-607116020467.73291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-2529650085.2822204</v>
      </c>
      <c r="L3459" s="444">
        <f t="shared" ca="1" si="149"/>
        <v>-609645670553.01514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-609645670553.01514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-2540190293.9708962</v>
      </c>
      <c r="L3460" s="444">
        <f t="shared" ca="1" si="149"/>
        <v>-612185860846.98608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-612185860846.98608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-2550774420.1957755</v>
      </c>
      <c r="L3461" s="444">
        <f t="shared" ca="1" si="149"/>
        <v>-614736635267.18188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-614736635267.18188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-2561402646.9465914</v>
      </c>
      <c r="L3462" s="444">
        <f t="shared" ca="1" si="149"/>
        <v>-617298037914.12842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-617298037914.12842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-2572075157.9755349</v>
      </c>
      <c r="L3463" s="444">
        <f t="shared" ca="1" si="149"/>
        <v>-619870113072.104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-619870113072.104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-2582792137.8004332</v>
      </c>
      <c r="L3464" s="444">
        <f t="shared" ca="1" si="149"/>
        <v>-622452905209.90442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-622452905209.90442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-2593553771.7079349</v>
      </c>
      <c r="L3465" s="444">
        <f t="shared" ca="1" si="149"/>
        <v>-625046458981.6123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-625046458981.6123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-2604360245.7567177</v>
      </c>
      <c r="L3466" s="444">
        <f t="shared" ca="1" si="149"/>
        <v>-627650819227.36902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-627650819227.36902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-2615211746.780704</v>
      </c>
      <c r="L3467" s="444">
        <f t="shared" ca="1" si="149"/>
        <v>-630266030974.14978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-630266030974.14978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-2626108462.3922906</v>
      </c>
      <c r="L3468" s="444">
        <f t="shared" ca="1" si="149"/>
        <v>-632892139436.54211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-632892139436.54211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-2637050580.9855919</v>
      </c>
      <c r="L3469" s="444">
        <f t="shared" ca="1" si="149"/>
        <v>-635529190017.52771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-635529190017.52771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-2648038291.7396989</v>
      </c>
      <c r="L3470" s="444">
        <f t="shared" ca="1" si="149"/>
        <v>-638177228309.26746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-638177228309.26746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-2659071784.6219478</v>
      </c>
      <c r="L3471" s="444">
        <f t="shared" ca="1" si="149"/>
        <v>-640836300093.8894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-640836300093.8894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-2670151250.3912058</v>
      </c>
      <c r="L3472" s="444">
        <f t="shared" ca="1" si="149"/>
        <v>-643506451344.28064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-643506451344.28064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-2681276880.6011691</v>
      </c>
      <c r="L3473" s="444">
        <f t="shared" ca="1" si="149"/>
        <v>-646187728224.88184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-646187728224.88184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-2692448867.6036744</v>
      </c>
      <c r="L3474" s="444">
        <f t="shared" ca="1" si="149"/>
        <v>-648880177092.48547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-648880177092.48547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-2703667404.5520229</v>
      </c>
      <c r="L3475" s="444">
        <f t="shared" ca="1" si="149"/>
        <v>-651583844497.03748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-651583844497.03748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-2714932685.4043226</v>
      </c>
      <c r="L3476" s="444">
        <f t="shared" ca="1" si="149"/>
        <v>-654298777182.44177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-654298777182.44177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-2726244904.9268408</v>
      </c>
      <c r="L3477" s="444">
        <f t="shared" ca="1" si="149"/>
        <v>-657025022087.36865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-657025022087.36865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-2737604258.6973696</v>
      </c>
      <c r="L3478" s="444">
        <f t="shared" ca="1" si="149"/>
        <v>-659762626346.06604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-659762626346.06604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-2749010943.1086082</v>
      </c>
      <c r="L3479" s="444">
        <f t="shared" ca="1" si="149"/>
        <v>-662511637289.17468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-662511637289.17468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-2760465155.3715611</v>
      </c>
      <c r="L3480" s="444">
        <f t="shared" ca="1" si="149"/>
        <v>-665272102444.54626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-665272102444.54626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-2771967093.5189428</v>
      </c>
      <c r="L3481" s="444">
        <f t="shared" ca="1" si="149"/>
        <v>-668044069538.06519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-668044069538.06519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-2783516956.4086051</v>
      </c>
      <c r="L3482" s="444">
        <f t="shared" ca="1" si="149"/>
        <v>-670827586494.47375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-670827586494.47375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-2795114943.726974</v>
      </c>
      <c r="L3483" s="444">
        <f t="shared" ca="1" si="149"/>
        <v>-673622701438.20068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-673622701438.20068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-2806761255.9925027</v>
      </c>
      <c r="L3484" s="444">
        <f t="shared" ca="1" si="149"/>
        <v>-676429462694.19324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-676429462694.19324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-2818456094.5591383</v>
      </c>
      <c r="L3485" s="444">
        <f t="shared" ca="1" si="149"/>
        <v>-679247918788.75232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-679247918788.75232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-2830199661.6198015</v>
      </c>
      <c r="L3486" s="444">
        <f t="shared" ca="1" si="149"/>
        <v>-682078118450.37207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-682078118450.37207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-2841992160.2098837</v>
      </c>
      <c r="L3487" s="444">
        <f t="shared" ca="1" si="149"/>
        <v>-684920110610.58191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-684920110610.58191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-2853833794.2107577</v>
      </c>
      <c r="L3488" s="444">
        <f t="shared" ca="1" si="149"/>
        <v>-687773944404.79272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-687773944404.79272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-2865724768.353303</v>
      </c>
      <c r="L3489" s="444">
        <f t="shared" ca="1" si="149"/>
        <v>-690639669173.146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-690639669173.146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-2877665288.2214417</v>
      </c>
      <c r="L3490" s="444">
        <f t="shared" ca="1" si="149"/>
        <v>-693517334461.36743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-693517334461.36743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-2889655560.2556977</v>
      </c>
      <c r="L3491" s="444">
        <f t="shared" ca="1" si="149"/>
        <v>-696406990021.62317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-696406990021.62317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-2901695791.756763</v>
      </c>
      <c r="L3492" s="444">
        <f t="shared" ca="1" si="149"/>
        <v>-699308685813.37988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-699308685813.37988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-2913786190.8890829</v>
      </c>
      <c r="L3493" s="444">
        <f t="shared" ca="1" si="149"/>
        <v>-702222472004.26892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-702222472004.26892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-2925926966.684454</v>
      </c>
      <c r="L3494" s="444">
        <f t="shared" ca="1" si="149"/>
        <v>-705148398970.95337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-705148398970.95337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-2938118329.045639</v>
      </c>
      <c r="L3495" s="444">
        <f t="shared" ca="1" si="149"/>
        <v>-708086517299.99902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-708086517299.99902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-2950360488.7499957</v>
      </c>
      <c r="L3496" s="444">
        <f t="shared" ca="1" si="149"/>
        <v>-711036877788.74902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-711036877788.74902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-2962653657.4531207</v>
      </c>
      <c r="L3497" s="444">
        <f t="shared" ca="1" si="149"/>
        <v>-713999531446.20215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-713999531446.20215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-2974998047.6925087</v>
      </c>
      <c r="L3498" s="444">
        <f t="shared" ca="1" si="149"/>
        <v>-716974529493.89465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-716974529493.89465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-2987393872.8912277</v>
      </c>
      <c r="L3499" s="444">
        <f t="shared" ca="1" si="149"/>
        <v>-719961923366.78589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-719961923366.78589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-2999841347.361608</v>
      </c>
      <c r="L3500" s="444">
        <f t="shared" ca="1" si="149"/>
        <v>-722961764714.14746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-722961764714.14746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-3012340686.3089476</v>
      </c>
      <c r="L3501" s="444">
        <f t="shared" ca="1" si="149"/>
        <v>-725974105400.45642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-725974105400.45642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-3024892105.8352351</v>
      </c>
      <c r="L3502" s="444">
        <f t="shared" ca="1" si="149"/>
        <v>-728998997506.29163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-728998997506.29163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-3037495822.9428816</v>
      </c>
      <c r="L3503" s="444">
        <f t="shared" ca="1" si="149"/>
        <v>-732036493329.2345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-732036493329.2345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-3050152055.5384769</v>
      </c>
      <c r="L3504" s="444">
        <f t="shared" ca="1" si="149"/>
        <v>-735086645384.77295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-735086645384.77295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-3062861022.436554</v>
      </c>
      <c r="L3505" s="444">
        <f t="shared" ca="1" si="149"/>
        <v>-738149506407.20947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-738149506407.20947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-3075622943.3633728</v>
      </c>
      <c r="L3506" s="444">
        <f t="shared" ca="1" si="149"/>
        <v>-741225129350.57288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-741225129350.57288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-3088438038.9607201</v>
      </c>
      <c r="L3507" s="444">
        <f t="shared" ca="1" si="149"/>
        <v>-744313567389.53357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-744313567389.53357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-3101306530.7897234</v>
      </c>
      <c r="L3508" s="444">
        <f t="shared" ca="1" si="149"/>
        <v>-747414873920.32324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-747414873920.32324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-3114228641.3346801</v>
      </c>
      <c r="L3509" s="444">
        <f t="shared" ca="1" si="149"/>
        <v>-750529102561.65796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-750529102561.65796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-3127204594.0069079</v>
      </c>
      <c r="L3510" s="444">
        <f t="shared" ca="1" si="149"/>
        <v>-753656307155.66492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-753656307155.66492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-3140234613.1486039</v>
      </c>
      <c r="L3511" s="444">
        <f t="shared" ca="1" si="149"/>
        <v>-756796541768.81348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-756796541768.81348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-3153318924.0367227</v>
      </c>
      <c r="L3512" s="444">
        <f t="shared" ca="1" si="149"/>
        <v>-759949860692.85022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-759949860692.85022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-3166457752.8868761</v>
      </c>
      <c r="L3513" s="444">
        <f t="shared" ca="1" si="149"/>
        <v>-763116318445.73706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-763116318445.73706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-3179651326.8572378</v>
      </c>
      <c r="L3514" s="444">
        <f t="shared" ca="1" si="149"/>
        <v>-766295969772.59424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-766295969772.59424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-3192899874.0524759</v>
      </c>
      <c r="L3515" s="444">
        <f t="shared" ca="1" si="149"/>
        <v>-769488869646.64673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-769488869646.64673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-3206203623.5276947</v>
      </c>
      <c r="L3516" s="444">
        <f t="shared" ca="1" si="149"/>
        <v>-772695073270.17444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-772695073270.17444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-3219562805.2923937</v>
      </c>
      <c r="L3517" s="444">
        <f t="shared" ca="1" si="149"/>
        <v>-775914636075.4668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-775914636075.4668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-3232977650.314445</v>
      </c>
      <c r="L3518" s="444">
        <f t="shared" ca="1" si="149"/>
        <v>-779147613725.78125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-779147613725.78125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-3246448390.5240884</v>
      </c>
      <c r="L3519" s="444">
        <f t="shared" ca="1" si="149"/>
        <v>-782394062116.3053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-782394062116.3053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-3259975258.8179388</v>
      </c>
      <c r="L3520" s="444">
        <f t="shared" ca="1" si="149"/>
        <v>-785654037375.12329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-785654037375.12329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-3273558489.0630136</v>
      </c>
      <c r="L3521" s="444">
        <f t="shared" ca="1" si="149"/>
        <v>-788927595864.18628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-788927595864.18628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-3287198316.1007762</v>
      </c>
      <c r="L3522" s="444">
        <f t="shared" ca="1" si="149"/>
        <v>-792214794180.28711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-792214794180.28711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-3300894975.7511964</v>
      </c>
      <c r="L3523" s="444">
        <f t="shared" ca="1" si="149"/>
        <v>-795515689156.03833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-795515689156.03833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-3314648704.8168263</v>
      </c>
      <c r="L3524" s="444">
        <f t="shared" ca="1" si="149"/>
        <v>-798830337860.8551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-798830337860.8551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-3328459741.0868964</v>
      </c>
      <c r="L3525" s="444">
        <f t="shared" ca="1" si="149"/>
        <v>-802158797601.94202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-802158797601.94202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-3342328323.3414249</v>
      </c>
      <c r="L3526" s="444">
        <f t="shared" ca="1" si="149"/>
        <v>-805501125925.28345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-805501125925.28345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-3356254691.3553476</v>
      </c>
      <c r="L3527" s="444">
        <f t="shared" ca="1" si="149"/>
        <v>-808857380616.63879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-808857380616.63879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-3370239085.9026618</v>
      </c>
      <c r="L3528" s="444">
        <f t="shared" ca="1" si="149"/>
        <v>-812227619702.5415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-812227619702.5415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-3384281748.7605896</v>
      </c>
      <c r="L3529" s="444">
        <f t="shared" ca="1" si="149"/>
        <v>-815611901451.30212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-815611901451.30212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-3398382922.7137589</v>
      </c>
      <c r="L3530" s="444">
        <f t="shared" ca="1" si="149"/>
        <v>-819010284374.01587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-819010284374.01587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-3412542851.5583992</v>
      </c>
      <c r="L3531" s="444">
        <f t="shared" ca="1" si="149"/>
        <v>-822422827225.57422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-822422827225.57422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-3426761780.1065593</v>
      </c>
      <c r="L3532" s="444">
        <f t="shared" ca="1" si="149"/>
        <v>-825849589005.68079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-825849589005.68079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-3441039954.1903367</v>
      </c>
      <c r="L3533" s="444">
        <f t="shared" ca="1" si="149"/>
        <v>-829290628959.87109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-829290628959.87109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-3455377620.6661296</v>
      </c>
      <c r="L3534" s="444">
        <f t="shared" ca="1" si="149"/>
        <v>-832746006580.53723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-832746006580.53723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-3469775027.4189053</v>
      </c>
      <c r="L3535" s="444">
        <f t="shared" ca="1" si="149"/>
        <v>-836215781607.95618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-836215781607.95618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-3484232423.3664842</v>
      </c>
      <c r="L3536" s="444">
        <f t="shared" ca="1" si="149"/>
        <v>-839700014031.32263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-839700014031.32263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-3498750058.4638443</v>
      </c>
      <c r="L3537" s="444">
        <f t="shared" ca="1" si="149"/>
        <v>-843198764089.7865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-843198764089.7865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-3513328183.7074437</v>
      </c>
      <c r="L3538" s="444">
        <f t="shared" ca="1" si="149"/>
        <v>-846712092273.4939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-846712092273.4939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-3527967051.1395578</v>
      </c>
      <c r="L3539" s="444">
        <f t="shared" ca="1" si="149"/>
        <v>-850240059324.63342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-850240059324.63342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-3542666913.8526392</v>
      </c>
      <c r="L3540" s="444">
        <f t="shared" ca="1" si="149"/>
        <v>-853782726238.48608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-853782726238.48608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-3557428025.9936919</v>
      </c>
      <c r="L3541" s="444">
        <f t="shared" ca="1" si="149"/>
        <v>-857340154264.47974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-857340154264.47974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-3572250642.7686653</v>
      </c>
      <c r="L3542" s="444">
        <f t="shared" ca="1" si="149"/>
        <v>-860912404907.24841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-860912404907.24841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-3587135020.4468684</v>
      </c>
      <c r="L3543" s="444">
        <f t="shared" ca="1" si="149"/>
        <v>-864499539927.69531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-864499539927.69531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-3602081416.365397</v>
      </c>
      <c r="L3544" s="444">
        <f t="shared" ca="1" si="149"/>
        <v>-868101621344.06067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-868101621344.06067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-3617090088.9335856</v>
      </c>
      <c r="L3545" s="444">
        <f t="shared" ca="1" si="149"/>
        <v>-871718711432.99426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-871718711432.99426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-3632161297.6374764</v>
      </c>
      <c r="L3546" s="444">
        <f t="shared" ca="1" si="149"/>
        <v>-875350872730.63171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-875350872730.63171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-3647295303.0442986</v>
      </c>
      <c r="L3547" s="444">
        <f t="shared" ca="1" si="149"/>
        <v>-878998168033.67603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-878998168033.67603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-3662492366.806983</v>
      </c>
      <c r="L3548" s="444">
        <f t="shared" ca="1" si="149"/>
        <v>-882660660400.48303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-882660660400.48303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-3677752751.6686788</v>
      </c>
      <c r="L3549" s="444">
        <f t="shared" ca="1" si="149"/>
        <v>-886338413152.15173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-886338413152.15173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-3693076721.467299</v>
      </c>
      <c r="L3550" s="444">
        <f t="shared" ca="1" si="149"/>
        <v>-890031489873.61902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-890031489873.61902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-3708464541.1400785</v>
      </c>
      <c r="L3551" s="444">
        <f t="shared" ca="1" si="149"/>
        <v>-893739954414.75916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-893739954414.75916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-3723916476.7281628</v>
      </c>
      <c r="L3552" s="444">
        <f t="shared" ca="1" si="149"/>
        <v>-897463870891.4873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-897463870891.4873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-3739432795.381197</v>
      </c>
      <c r="L3553" s="444">
        <f t="shared" ca="1" si="149"/>
        <v>-901203303686.86853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-901203303686.86853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-3755013765.3619523</v>
      </c>
      <c r="L3554" s="444">
        <f t="shared" ca="1" si="149"/>
        <v>-904958317452.23047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-904958317452.23047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-3770659656.0509601</v>
      </c>
      <c r="L3555" s="444">
        <f t="shared" ca="1" si="149"/>
        <v>-908728977108.28137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-908728977108.28137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-3786370737.9511724</v>
      </c>
      <c r="L3556" s="444">
        <f t="shared" ca="1" si="149"/>
        <v>-912515347846.23254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-912515347846.23254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-3802147282.6926355</v>
      </c>
      <c r="L3557" s="444">
        <f t="shared" ca="1" si="149"/>
        <v>-916317495128.92517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-916317495128.92517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-3817989563.0371876</v>
      </c>
      <c r="L3558" s="444">
        <f t="shared" ca="1" si="149"/>
        <v>-920135484691.9624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-920135484691.9624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-3833897852.8831768</v>
      </c>
      <c r="L3559" s="444">
        <f t="shared" ca="1" si="149"/>
        <v>-923969382544.84558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-923969382544.84558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-3849872427.2701898</v>
      </c>
      <c r="L3560" s="444">
        <f t="shared" ca="1" si="149"/>
        <v>-927819254972.11572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-927819254972.11572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-3865913562.3838153</v>
      </c>
      <c r="L3561" s="444">
        <f t="shared" ca="1" si="149"/>
        <v>-931685168534.49951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-931685168534.49951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-3882021535.5604148</v>
      </c>
      <c r="L3562" s="444">
        <f t="shared" ca="1" si="149"/>
        <v>-935567190070.05994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-935567190070.05994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-3898196625.2919164</v>
      </c>
      <c r="L3563" s="444">
        <f t="shared" ca="1" si="149"/>
        <v>-939465386695.35181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-939465386695.35181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-3914439111.2306323</v>
      </c>
      <c r="L3564" s="444">
        <f t="shared" ca="1" si="149"/>
        <v>-943379825806.5824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-943379825806.5824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-3930749274.1940937</v>
      </c>
      <c r="L3565" s="444">
        <f t="shared" ca="1" si="149"/>
        <v>-947310575080.77649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-947310575080.77649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-3947127396.1699023</v>
      </c>
      <c r="L3566" s="444">
        <f t="shared" ca="1" si="149"/>
        <v>-951257702476.94641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-951257702476.94641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-3963573760.32061</v>
      </c>
      <c r="L3567" s="444">
        <f t="shared" ca="1" si="149"/>
        <v>-955221276237.26697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-955221276237.26697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-3980088650.9886127</v>
      </c>
      <c r="L3568" s="444">
        <f t="shared" ca="1" si="149"/>
        <v>-959201364888.25562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-959201364888.25562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-3996672353.7010651</v>
      </c>
      <c r="L3569" s="444">
        <f t="shared" ca="1" si="149"/>
        <v>-963198037241.95667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-963198037241.95667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-4013325155.1748195</v>
      </c>
      <c r="L3570" s="444">
        <f t="shared" ca="1" si="149"/>
        <v>-967211362397.13147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-967211362397.13147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-4030047343.3213816</v>
      </c>
      <c r="L3571" s="444">
        <f t="shared" ca="1" si="149"/>
        <v>-971241409740.45288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-971241409740.45288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-4046839207.2518864</v>
      </c>
      <c r="L3572" s="444">
        <f t="shared" ca="1" si="149"/>
        <v>-975288248947.70471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-975288248947.70471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-4063701037.2821031</v>
      </c>
      <c r="L3573" s="444">
        <f t="shared" ca="1" si="149"/>
        <v>-979351949984.98682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-979351949984.98682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-4080633124.9374452</v>
      </c>
      <c r="L3574" s="444">
        <f t="shared" ca="1" si="149"/>
        <v>-983432583109.92432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-983432583109.92432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-4097635762.9580178</v>
      </c>
      <c r="L3575" s="444">
        <f t="shared" ca="1" si="149"/>
        <v>-987530218872.88232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-987530218872.88232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-4114709245.3036757</v>
      </c>
      <c r="L3576" s="444">
        <f t="shared" ca="1" si="149"/>
        <v>-991644928118.18604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-991644928118.18604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-4131853867.1591086</v>
      </c>
      <c r="L3577" s="444">
        <f t="shared" ca="1" si="149"/>
        <v>-995776781985.34509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-995776781985.34509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-4149069924.9389377</v>
      </c>
      <c r="L3578" s="444">
        <f t="shared" ref="L3578:L3832" ca="1" si="154">I3578-J3578+K3578</f>
        <v>-999925851910.28406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-999925851910.28406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-4166357716.2928495</v>
      </c>
      <c r="L3579" s="444">
        <f t="shared" ca="1" si="154"/>
        <v>-1004092209626.5769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-1004092209626.5769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-4183717540.1107373</v>
      </c>
      <c r="L3580" s="444">
        <f t="shared" ca="1" si="154"/>
        <v>-1008275927166.6876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-1008275927166.6876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-4201149696.5278649</v>
      </c>
      <c r="L3581" s="444">
        <f t="shared" ca="1" si="154"/>
        <v>-1012477076863.2155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-1012477076863.2155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-4218654486.9300642</v>
      </c>
      <c r="L3582" s="444">
        <f t="shared" ca="1" si="154"/>
        <v>-1016695731350.1455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-1016695731350.1455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-4236232213.95894</v>
      </c>
      <c r="L3583" s="444">
        <f t="shared" ca="1" si="154"/>
        <v>-1020931963564.1045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-1020931963564.1045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-4253883181.5171018</v>
      </c>
      <c r="L3584" s="444">
        <f t="shared" ca="1" si="154"/>
        <v>-1025185846745.6216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-1025185846745.6216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-4271607694.7734232</v>
      </c>
      <c r="L3585" s="444">
        <f t="shared" ca="1" si="154"/>
        <v>-1029457454440.395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-1029457454440.395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-4289406060.1683125</v>
      </c>
      <c r="L3586" s="444">
        <f t="shared" ca="1" si="154"/>
        <v>-1033746860500.5634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-1033746860500.5634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-4307278585.419014</v>
      </c>
      <c r="L3587" s="444">
        <f t="shared" ca="1" si="154"/>
        <v>-1038054139085.9824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-1038054139085.9824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-4325225579.5249262</v>
      </c>
      <c r="L3588" s="444">
        <f t="shared" ca="1" si="154"/>
        <v>-1042379364665.5073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-1042379364665.5073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-4343247352.7729473</v>
      </c>
      <c r="L3589" s="444">
        <f t="shared" ca="1" si="154"/>
        <v>-1046722612018.2803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-1046722612018.2803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-4361344216.7428341</v>
      </c>
      <c r="L3590" s="444">
        <f t="shared" ca="1" si="154"/>
        <v>-1051083956235.0231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-1051083956235.0231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-4379516484.3125954</v>
      </c>
      <c r="L3591" s="444">
        <f t="shared" ca="1" si="154"/>
        <v>-1055463472719.3357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-1055463472719.3357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-4397764469.6638994</v>
      </c>
      <c r="L3592" s="444">
        <f t="shared" ca="1" si="154"/>
        <v>-1059861237188.9996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-1059861237188.9996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-4416088488.2874975</v>
      </c>
      <c r="L3593" s="444">
        <f t="shared" ca="1" si="154"/>
        <v>-1064277325677.2871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-1064277325677.2871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-4434488856.9886961</v>
      </c>
      <c r="L3594" s="444">
        <f t="shared" ca="1" si="154"/>
        <v>-1068711814534.2758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-1068711814534.2758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-4452965893.8928165</v>
      </c>
      <c r="L3595" s="444">
        <f t="shared" ca="1" si="154"/>
        <v>-1073164780428.1686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-1073164780428.1686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-4471519918.4507017</v>
      </c>
      <c r="L3596" s="444">
        <f t="shared" ca="1" si="154"/>
        <v>-1077636300346.6193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-1077636300346.6193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-4490151251.4442472</v>
      </c>
      <c r="L3597" s="444">
        <f t="shared" ca="1" si="154"/>
        <v>-1082126451598.0635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-1082126451598.0635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-4508860214.991931</v>
      </c>
      <c r="L3598" s="444">
        <f t="shared" ca="1" si="154"/>
        <v>-1086635311813.0554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-1086635311813.0554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-4527647132.5543976</v>
      </c>
      <c r="L3599" s="444">
        <f t="shared" ca="1" si="154"/>
        <v>-1091162958945.6099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-1091162958945.6099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-4546512328.9400406</v>
      </c>
      <c r="L3600" s="444">
        <f t="shared" ca="1" si="154"/>
        <v>-1095709471274.5499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-1095709471274.5499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-4565456130.3106251</v>
      </c>
      <c r="L3601" s="444">
        <f t="shared" ca="1" si="154"/>
        <v>-1100274927404.8606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-1100274927404.8606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-4584478864.1869192</v>
      </c>
      <c r="L3602" s="444">
        <f t="shared" ca="1" si="154"/>
        <v>-1104859406269.0476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-1104859406269.0476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-4603580859.4543648</v>
      </c>
      <c r="L3603" s="444">
        <f t="shared" ca="1" si="154"/>
        <v>-1109462987128.502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-1109462987128.502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-4622762446.3687582</v>
      </c>
      <c r="L3604" s="444">
        <f t="shared" ca="1" si="154"/>
        <v>-1114085749574.8706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-1114085749574.8706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-4642023956.5619612</v>
      </c>
      <c r="L3605" s="444">
        <f t="shared" ca="1" si="154"/>
        <v>-1118727773531.4326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-1118727773531.4326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-4661365723.047636</v>
      </c>
      <c r="L3606" s="444">
        <f t="shared" ca="1" si="154"/>
        <v>-1123389139254.4802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-1123389139254.4802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-4680788080.2270012</v>
      </c>
      <c r="L3607" s="444">
        <f t="shared" ca="1" si="154"/>
        <v>-1128069927334.7073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-1128069927334.7073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-4700291363.8946133</v>
      </c>
      <c r="L3608" s="444">
        <f t="shared" ca="1" si="154"/>
        <v>-1132770218698.6018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-1132770218698.6018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-4719875911.244174</v>
      </c>
      <c r="L3609" s="444">
        <f t="shared" ca="1" si="154"/>
        <v>-1137490094609.8459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-1137490094609.8459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-4739542060.8743582</v>
      </c>
      <c r="L3610" s="444">
        <f t="shared" ca="1" si="154"/>
        <v>-1142229636670.7202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-1142229636670.7202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-4759290152.7946672</v>
      </c>
      <c r="L3611" s="444">
        <f t="shared" ca="1" si="154"/>
        <v>-1146988926823.5149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-1146988926823.5149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-4779120528.4313116</v>
      </c>
      <c r="L3612" s="444">
        <f t="shared" ca="1" si="154"/>
        <v>-1151768047351.9463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-1151768047351.9463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-4799033530.6331091</v>
      </c>
      <c r="L3613" s="444">
        <f t="shared" ca="1" si="154"/>
        <v>-1156567080882.5793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-1156567080882.5793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-4819029503.6774139</v>
      </c>
      <c r="L3614" s="444">
        <f t="shared" ca="1" si="154"/>
        <v>-1161386110386.2568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-1161386110386.2568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-4839108793.2760696</v>
      </c>
      <c r="L3615" s="444">
        <f t="shared" ca="1" si="154"/>
        <v>-1166225219179.533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-1166225219179.533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-4859271746.5813875</v>
      </c>
      <c r="L3616" s="444">
        <f t="shared" ca="1" si="154"/>
        <v>-1171084490926.1143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-1171084490926.1143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-4879518712.1921425</v>
      </c>
      <c r="L3617" s="444">
        <f t="shared" ca="1" si="154"/>
        <v>-1175964009638.3064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-1175964009638.3064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-4899850040.1596098</v>
      </c>
      <c r="L3618" s="444">
        <f t="shared" ca="1" si="154"/>
        <v>-1180863859678.4661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-1180863859678.4661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-4920266081.9936085</v>
      </c>
      <c r="L3619" s="444">
        <f t="shared" ca="1" si="154"/>
        <v>-1185784125760.4597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-1185784125760.4597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-4940767190.668582</v>
      </c>
      <c r="L3620" s="444">
        <f t="shared" ca="1" si="154"/>
        <v>-1190724892951.1284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-1190724892951.1284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-4961353720.6297016</v>
      </c>
      <c r="L3621" s="444">
        <f t="shared" ca="1" si="154"/>
        <v>-1195686246671.7581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-1195686246671.7581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-4982026027.7989922</v>
      </c>
      <c r="L3622" s="444">
        <f t="shared" ca="1" si="154"/>
        <v>-1200668272699.5571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-1200668272699.5571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-5002784469.5814877</v>
      </c>
      <c r="L3623" s="444">
        <f t="shared" ca="1" si="154"/>
        <v>-1205671057169.1387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-1205671057169.1387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-5023629404.8714113</v>
      </c>
      <c r="L3624" s="444">
        <f t="shared" ca="1" si="154"/>
        <v>-1210694686574.01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-1210694686574.01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-5044561194.0583754</v>
      </c>
      <c r="L3625" s="444">
        <f t="shared" ca="1" si="154"/>
        <v>-1215739247768.0684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-1215739247768.0684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-5065580199.033618</v>
      </c>
      <c r="L3626" s="444">
        <f t="shared" ca="1" si="154"/>
        <v>-1220804827967.1021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-1220804827967.1021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-5086686783.1962585</v>
      </c>
      <c r="L3627" s="444">
        <f t="shared" ca="1" si="154"/>
        <v>-1225891514750.2983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-1225891514750.2983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-5107881311.4595766</v>
      </c>
      <c r="L3628" s="444">
        <f t="shared" ca="1" si="154"/>
        <v>-1230999396061.7578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-1230999396061.7578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-5129164150.2573242</v>
      </c>
      <c r="L3629" s="444">
        <f t="shared" ca="1" si="154"/>
        <v>-1236128560212.0151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-1236128560212.0151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-5150535667.5500631</v>
      </c>
      <c r="L3630" s="444">
        <f t="shared" ca="1" si="154"/>
        <v>-1241279095879.5652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-1241279095879.5652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-5171996232.831522</v>
      </c>
      <c r="L3631" s="444">
        <f t="shared" ca="1" si="154"/>
        <v>-1246451092112.3967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-1246451092112.3967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-5193546217.1349859</v>
      </c>
      <c r="L3632" s="444">
        <f t="shared" ca="1" si="154"/>
        <v>-1251644638329.5317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-1251644638329.5317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-5215185993.0397158</v>
      </c>
      <c r="L3633" s="444">
        <f t="shared" ca="1" si="154"/>
        <v>-1256859824322.5715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-1256859824322.5715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-5236915934.6773815</v>
      </c>
      <c r="L3634" s="444">
        <f t="shared" ca="1" si="154"/>
        <v>-1262096740257.249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-1262096740257.249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-5258736417.7385378</v>
      </c>
      <c r="L3635" s="444">
        <f t="shared" ca="1" si="154"/>
        <v>-1267355476674.9875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-1267355476674.9875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-5280647819.4791145</v>
      </c>
      <c r="L3636" s="444">
        <f t="shared" ca="1" si="154"/>
        <v>-1272636124494.4666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-1272636124494.4666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-5302650518.726944</v>
      </c>
      <c r="L3637" s="444">
        <f t="shared" ca="1" si="154"/>
        <v>-1277938775013.1936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-1277938775013.1936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-5324744895.8883066</v>
      </c>
      <c r="L3638" s="444">
        <f t="shared" ca="1" si="154"/>
        <v>-1283263519909.082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-1283263519909.082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-5346931332.9545088</v>
      </c>
      <c r="L3639" s="444">
        <f t="shared" ca="1" si="154"/>
        <v>-1288610451242.0366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-1288610451242.0366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-5369210213.5084858</v>
      </c>
      <c r="L3640" s="444">
        <f t="shared" ca="1" si="154"/>
        <v>-1293979661455.5452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-1293979661455.5452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-5391581922.7314377</v>
      </c>
      <c r="L3641" s="444">
        <f t="shared" ca="1" si="154"/>
        <v>-1299371243378.2766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-1299371243378.2766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-5414046847.4094858</v>
      </c>
      <c r="L3642" s="444">
        <f t="shared" ca="1" si="154"/>
        <v>-1304785290225.686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-1304785290225.686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-5436605375.9403582</v>
      </c>
      <c r="L3643" s="444">
        <f t="shared" ca="1" si="154"/>
        <v>-1310221895601.6265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-1310221895601.6265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-5459257898.3401098</v>
      </c>
      <c r="L3644" s="444">
        <f t="shared" ca="1" si="154"/>
        <v>-1315681153499.9666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-1315681153499.9666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-5482004806.2498608</v>
      </c>
      <c r="L3645" s="444">
        <f t="shared" ca="1" si="154"/>
        <v>-1321163158306.2163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-1321163158306.2163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-5504846492.9425678</v>
      </c>
      <c r="L3646" s="444">
        <f t="shared" ca="1" si="154"/>
        <v>-1326668004799.1589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-1326668004799.1589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-5527783353.3298292</v>
      </c>
      <c r="L3647" s="444">
        <f t="shared" ca="1" si="154"/>
        <v>-1332195788152.4888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-1332195788152.4888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-5550815783.9687033</v>
      </c>
      <c r="L3648" s="444">
        <f t="shared" ca="1" si="154"/>
        <v>-1337746603936.4575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-1337746603936.4575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-5573944183.068573</v>
      </c>
      <c r="L3649" s="444">
        <f t="shared" ca="1" si="154"/>
        <v>-1343320548119.5261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-1343320548119.5261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-5597168950.4980259</v>
      </c>
      <c r="L3650" s="444">
        <f t="shared" ca="1" si="154"/>
        <v>-1348917717070.0242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-1348917717070.0242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-5620490487.7917671</v>
      </c>
      <c r="L3651" s="444">
        <f t="shared" ca="1" si="154"/>
        <v>-1354538207557.8159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-1354538207557.8159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-5643909198.1575661</v>
      </c>
      <c r="L3652" s="444">
        <f t="shared" ca="1" si="154"/>
        <v>-1360182116755.9734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-1360182116755.9734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-5667425486.483222</v>
      </c>
      <c r="L3653" s="444">
        <f t="shared" ca="1" si="154"/>
        <v>-1365849542242.4565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-1365849542242.4565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-5691039759.3435688</v>
      </c>
      <c r="L3654" s="444">
        <f t="shared" ca="1" si="154"/>
        <v>-1371540582001.8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-1371540582001.8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-5714752425.0074997</v>
      </c>
      <c r="L3655" s="444">
        <f t="shared" ca="1" si="154"/>
        <v>-1377255334426.8076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-1377255334426.8076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-5738563893.4450321</v>
      </c>
      <c r="L3656" s="444">
        <f t="shared" ca="1" si="154"/>
        <v>-1382993898320.2527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-1382993898320.2527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-5762474576.3343859</v>
      </c>
      <c r="L3657" s="444">
        <f t="shared" ca="1" si="154"/>
        <v>-1388756372896.5872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-1388756372896.5872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-5786484887.0691128</v>
      </c>
      <c r="L3658" s="444">
        <f t="shared" ca="1" si="154"/>
        <v>-1394542857783.6563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-1394542857783.6563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-5810595240.765234</v>
      </c>
      <c r="L3659" s="444">
        <f t="shared" ca="1" si="154"/>
        <v>-1400353453024.4214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-1400353453024.4214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-5834806054.2684221</v>
      </c>
      <c r="L3660" s="444">
        <f t="shared" ca="1" si="154"/>
        <v>-1406188259078.6897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-1406188259078.6897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-5859117746.1612072</v>
      </c>
      <c r="L3661" s="444">
        <f t="shared" ca="1" si="154"/>
        <v>-1412047376824.8508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-1412047376824.8508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-5883530736.7702122</v>
      </c>
      <c r="L3662" s="444">
        <f t="shared" ca="1" si="154"/>
        <v>-1417930907561.6211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-1417930907561.6211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-5908045448.1734209</v>
      </c>
      <c r="L3663" s="444">
        <f t="shared" ca="1" si="154"/>
        <v>-1423838953009.7944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-1423838953009.7944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-5932662304.2074766</v>
      </c>
      <c r="L3664" s="444">
        <f t="shared" ca="1" si="154"/>
        <v>-1429771615314.002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-1429771615314.002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-5957381730.475008</v>
      </c>
      <c r="L3665" s="444">
        <f t="shared" ca="1" si="154"/>
        <v>-1435728997044.4771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-1435728997044.4771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-5982204154.3519878</v>
      </c>
      <c r="L3666" s="444">
        <f t="shared" ca="1" si="154"/>
        <v>-1441711201198.8291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-1441711201198.8291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-6007130004.995121</v>
      </c>
      <c r="L3667" s="444">
        <f t="shared" ca="1" si="154"/>
        <v>-1447718331203.8242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-1447718331203.8242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-6032159713.349268</v>
      </c>
      <c r="L3668" s="444">
        <f t="shared" ca="1" si="154"/>
        <v>-1453750490917.1736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-1453750490917.1736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-6057293712.1548901</v>
      </c>
      <c r="L3669" s="444">
        <f t="shared" ca="1" si="154"/>
        <v>-1459807784629.3284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-1459807784629.3284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-6082532435.9555349</v>
      </c>
      <c r="L3670" s="444">
        <f t="shared" ca="1" si="154"/>
        <v>-1465890317065.2839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-1465890317065.2839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-6107876321.1053495</v>
      </c>
      <c r="L3671" s="444">
        <f t="shared" ca="1" si="154"/>
        <v>-1471998193386.3894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-1471998193386.3894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-6133325805.7766228</v>
      </c>
      <c r="L3672" s="444">
        <f t="shared" ca="1" si="154"/>
        <v>-1478131519192.166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-1478131519192.166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-6158881329.9673586</v>
      </c>
      <c r="L3673" s="444">
        <f t="shared" ca="1" si="154"/>
        <v>-1484290400522.1333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-1484290400522.1333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-6184543335.5088882</v>
      </c>
      <c r="L3674" s="444">
        <f t="shared" ca="1" si="154"/>
        <v>-1490474943857.6421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-1490474943857.6421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-6210312266.0735083</v>
      </c>
      <c r="L3675" s="444">
        <f t="shared" ca="1" si="154"/>
        <v>-1496685256123.7156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-1496685256123.7156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-6236188567.182148</v>
      </c>
      <c r="L3676" s="444">
        <f t="shared" ca="1" si="154"/>
        <v>-1502921444690.8977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-1502921444690.8977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-6262172686.2120733</v>
      </c>
      <c r="L3677" s="444">
        <f t="shared" ca="1" si="154"/>
        <v>-1509183617377.1099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-1509183617377.1099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-6288265072.404624</v>
      </c>
      <c r="L3678" s="444">
        <f t="shared" ca="1" si="154"/>
        <v>-1515471882449.5144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-1515471882449.5144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-6314466176.8729763</v>
      </c>
      <c r="L3679" s="444">
        <f t="shared" ca="1" si="154"/>
        <v>-1521786348626.3875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-1521786348626.3875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-6340776452.6099472</v>
      </c>
      <c r="L3680" s="444">
        <f t="shared" ca="1" si="154"/>
        <v>-1528127125078.9973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-1528127125078.9973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-6367196354.495822</v>
      </c>
      <c r="L3681" s="444">
        <f t="shared" ca="1" si="154"/>
        <v>-1534494321433.4932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-1534494321433.4932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-6393726339.306221</v>
      </c>
      <c r="L3682" s="444">
        <f t="shared" ca="1" si="154"/>
        <v>-1540888047772.7993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-1540888047772.7993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-6420366865.7199974</v>
      </c>
      <c r="L3683" s="444">
        <f t="shared" ca="1" si="154"/>
        <v>-1547308414638.5193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-1547308414638.5193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-6447118394.3271637</v>
      </c>
      <c r="L3684" s="444">
        <f t="shared" ca="1" si="154"/>
        <v>-1553755533032.8464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-1553755533032.8464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-6473981387.6368599</v>
      </c>
      <c r="L3685" s="444">
        <f t="shared" ca="1" si="154"/>
        <v>-1560229514420.4834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-1560229514420.4834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-6500956310.0853472</v>
      </c>
      <c r="L3686" s="444">
        <f t="shared" ca="1" si="154"/>
        <v>-1566730470730.5688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-1566730470730.5688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-6528043628.0440369</v>
      </c>
      <c r="L3687" s="444">
        <f t="shared" ca="1" si="154"/>
        <v>-1573258514358.6128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-1573258514358.6128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-6555243809.8275528</v>
      </c>
      <c r="L3688" s="444">
        <f t="shared" ca="1" si="154"/>
        <v>-1579813758168.4404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-1579813758168.4404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-6582557325.7018347</v>
      </c>
      <c r="L3689" s="444">
        <f t="shared" ca="1" si="154"/>
        <v>-1586396315494.1423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-1586396315494.1423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-6609984647.8922596</v>
      </c>
      <c r="L3690" s="444">
        <f t="shared" ca="1" si="154"/>
        <v>-1593006300142.0347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-1593006300142.0347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-6637526250.5918112</v>
      </c>
      <c r="L3691" s="444">
        <f t="shared" ca="1" si="154"/>
        <v>-1599643826392.6265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-1599643826392.6265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-6665182609.9692764</v>
      </c>
      <c r="L3692" s="444">
        <f t="shared" ca="1" si="154"/>
        <v>-1606309009002.5957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-1606309009002.5957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-6692954204.1774817</v>
      </c>
      <c r="L3693" s="444">
        <f t="shared" ca="1" si="154"/>
        <v>-1613001963206.7732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-1613001963206.7732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-6720841513.3615551</v>
      </c>
      <c r="L3694" s="444">
        <f t="shared" ca="1" si="154"/>
        <v>-1619722804720.1348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-1619722804720.1348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-6748845019.6672277</v>
      </c>
      <c r="L3695" s="444">
        <f t="shared" ca="1" si="154"/>
        <v>-1626471649739.802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-1626471649739.802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-6776965207.2491751</v>
      </c>
      <c r="L3696" s="444">
        <f t="shared" ca="1" si="154"/>
        <v>-1633248614947.0513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-1633248614947.0513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-6805202562.2793798</v>
      </c>
      <c r="L3697" s="444">
        <f t="shared" ca="1" si="154"/>
        <v>-1640053817509.3306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-1640053817509.3306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-6833557572.9555435</v>
      </c>
      <c r="L3698" s="444">
        <f t="shared" ca="1" si="154"/>
        <v>-1646887375082.2861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-1646887375082.2861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-6862030729.5095253</v>
      </c>
      <c r="L3699" s="444">
        <f t="shared" ca="1" si="154"/>
        <v>-1653749405811.7957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-1653749405811.7957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-6890622524.2158155</v>
      </c>
      <c r="L3700" s="444">
        <f t="shared" ca="1" si="154"/>
        <v>-1660640028336.0115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-1660640028336.0115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-6919333451.4000473</v>
      </c>
      <c r="L3701" s="444">
        <f t="shared" ca="1" si="154"/>
        <v>-1667559361787.4116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-1667559361787.4116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-6948164007.4475479</v>
      </c>
      <c r="L3702" s="444">
        <f t="shared" ca="1" si="154"/>
        <v>-1674507525794.8591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-1674507525794.8591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-6977114690.8119125</v>
      </c>
      <c r="L3703" s="444">
        <f t="shared" ca="1" si="154"/>
        <v>-1681484640485.6711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-1681484640485.6711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-7006186002.0236292</v>
      </c>
      <c r="L3704" s="444">
        <f t="shared" ca="1" si="154"/>
        <v>-1688490826487.6948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-1688490826487.6948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-7035378443.6987286</v>
      </c>
      <c r="L3705" s="444">
        <f t="shared" ca="1" si="154"/>
        <v>-1695526204931.3936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-1695526204931.3936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-7064692520.547473</v>
      </c>
      <c r="L3706" s="444">
        <f t="shared" ca="1" si="154"/>
        <v>-1702590897451.9409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-1702590897451.9409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-7094128739.3830872</v>
      </c>
      <c r="L3707" s="444">
        <f t="shared" ca="1" si="154"/>
        <v>-1709685026191.324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-1709685026191.324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-7123687609.1305161</v>
      </c>
      <c r="L3708" s="444">
        <f t="shared" ca="1" si="154"/>
        <v>-1716808713800.4546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-1716808713800.4546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-7153369640.835227</v>
      </c>
      <c r="L3709" s="444">
        <f t="shared" ca="1" si="154"/>
        <v>-1723962083441.2898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-1723962083441.2898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-7183175347.6720409</v>
      </c>
      <c r="L3710" s="444">
        <f t="shared" ca="1" si="154"/>
        <v>-1731145258788.9619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-1731145258788.9619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-7213105244.9540091</v>
      </c>
      <c r="L3711" s="444">
        <f t="shared" ca="1" si="154"/>
        <v>-1738358364033.916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-1738358364033.916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-7243159850.1413164</v>
      </c>
      <c r="L3712" s="444">
        <f t="shared" ca="1" si="154"/>
        <v>-1745601523884.0574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-1745601523884.0574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-7273339682.8502388</v>
      </c>
      <c r="L3713" s="444">
        <f t="shared" ca="1" si="154"/>
        <v>-1752874863566.9077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-1752874863566.9077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-7303645264.8621149</v>
      </c>
      <c r="L3714" s="444">
        <f t="shared" ca="1" si="154"/>
        <v>-1760178508831.7698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-1760178508831.7698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-7334077120.1323738</v>
      </c>
      <c r="L3715" s="444">
        <f t="shared" ca="1" si="154"/>
        <v>-1767512585951.9021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-1767512585951.9021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-7364635774.799592</v>
      </c>
      <c r="L3716" s="444">
        <f t="shared" ca="1" si="154"/>
        <v>-1774877221726.7017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-1774877221726.7017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-7395321757.1945906</v>
      </c>
      <c r="L3717" s="444">
        <f t="shared" ca="1" si="154"/>
        <v>-1782272543483.8962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-1782272543483.8962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-7426135597.8495684</v>
      </c>
      <c r="L3718" s="444">
        <f t="shared" ca="1" si="154"/>
        <v>-1789698679081.7458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-1789698679081.7458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-7457077829.5072746</v>
      </c>
      <c r="L3719" s="444">
        <f t="shared" ca="1" si="154"/>
        <v>-1797155756911.2532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-1797155756911.2532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-7488148987.1302223</v>
      </c>
      <c r="L3720" s="444">
        <f t="shared" ca="1" si="154"/>
        <v>-1804643905898.3833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-1804643905898.3833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-7519349607.9099302</v>
      </c>
      <c r="L3721" s="444">
        <f t="shared" ca="1" si="154"/>
        <v>-1812163255506.2932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-1812163255506.2932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-7550680231.2762213</v>
      </c>
      <c r="L3722" s="444">
        <f t="shared" ca="1" si="154"/>
        <v>-1819713935737.5693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-1819713935737.5693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-7582141398.906538</v>
      </c>
      <c r="L3723" s="444">
        <f t="shared" ca="1" si="154"/>
        <v>-1827296077136.4758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-1827296077136.4758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-7613733654.7353163</v>
      </c>
      <c r="L3724" s="444">
        <f t="shared" ca="1" si="154"/>
        <v>-1834909810791.2112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-1834909810791.2112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-7645457544.9633799</v>
      </c>
      <c r="L3725" s="444">
        <f t="shared" ca="1" si="154"/>
        <v>-1842555268336.1746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-1842555268336.1746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-7677313618.0673943</v>
      </c>
      <c r="L3726" s="444">
        <f t="shared" ca="1" si="154"/>
        <v>-1850232581954.2419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-1850232581954.2419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-7709302424.8093405</v>
      </c>
      <c r="L3727" s="444">
        <f t="shared" ca="1" si="154"/>
        <v>-1857941884379.0513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-1857941884379.0513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-7741424518.246047</v>
      </c>
      <c r="L3728" s="444">
        <f t="shared" ca="1" si="154"/>
        <v>-1865683308897.2974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-1865683308897.2974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-7773680453.73874</v>
      </c>
      <c r="L3729" s="444">
        <f t="shared" ca="1" si="154"/>
        <v>-1873456989351.0361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-1873456989351.0361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-7806070788.9626503</v>
      </c>
      <c r="L3730" s="444">
        <f t="shared" ca="1" si="154"/>
        <v>-1881263060139.9988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-1881263060139.9988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-7838596083.9166613</v>
      </c>
      <c r="L3731" s="444">
        <f t="shared" ca="1" si="154"/>
        <v>-1889101656223.9155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-1889101656223.9155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-7871256900.9329824</v>
      </c>
      <c r="L3732" s="444">
        <f t="shared" ca="1" si="154"/>
        <v>-1896972913124.8484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-1896972913124.8484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-7904053804.6868696</v>
      </c>
      <c r="L3733" s="444">
        <f t="shared" ca="1" si="154"/>
        <v>-1904876966929.5352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-1904876966929.5352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-7936987362.2063961</v>
      </c>
      <c r="L3734" s="444">
        <f t="shared" ca="1" si="154"/>
        <v>-1912813954291.7415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-1912813954291.7415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-7970058142.8822556</v>
      </c>
      <c r="L3735" s="444">
        <f t="shared" ca="1" si="154"/>
        <v>-1920784012434.6238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-1920784012434.6238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-8003266718.4775991</v>
      </c>
      <c r="L3736" s="444">
        <f t="shared" ca="1" si="154"/>
        <v>-1928787279153.1013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-1928787279153.1013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-8036613663.1379213</v>
      </c>
      <c r="L3737" s="444">
        <f t="shared" ca="1" si="154"/>
        <v>-1936823892816.2393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-1936823892816.2393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-8070099553.4009972</v>
      </c>
      <c r="L3738" s="444">
        <f t="shared" ca="1" si="154"/>
        <v>-1944893992369.6401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-1944893992369.6401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-8103724968.2068338</v>
      </c>
      <c r="L3739" s="444">
        <f t="shared" ca="1" si="154"/>
        <v>-1952997717337.8469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-1952997717337.8469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-8137490488.9076958</v>
      </c>
      <c r="L3740" s="444">
        <f t="shared" ca="1" si="154"/>
        <v>-1961135207826.7546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-1961135207826.7546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-8171396699.2781429</v>
      </c>
      <c r="L3741" s="444">
        <f t="shared" ca="1" si="154"/>
        <v>-1969306604526.0327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-1969306604526.0327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-8205444185.525136</v>
      </c>
      <c r="L3742" s="444">
        <f t="shared" ca="1" si="154"/>
        <v>-1977512048711.5579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-1977512048711.5579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-8239633536.2981586</v>
      </c>
      <c r="L3743" s="444">
        <f t="shared" ca="1" si="154"/>
        <v>-1985751682247.856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-1985751682247.856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-8273965342.6993999</v>
      </c>
      <c r="L3744" s="444">
        <f t="shared" ca="1" si="154"/>
        <v>-1994025647590.5554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-1994025647590.5554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-8308440198.2939806</v>
      </c>
      <c r="L3745" s="444">
        <f t="shared" ca="1" si="154"/>
        <v>-2002334087788.8494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-2002334087788.8494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-8343058699.1202059</v>
      </c>
      <c r="L3746" s="444">
        <f t="shared" ca="1" si="154"/>
        <v>-2010677146487.9695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-2010677146487.9695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-8377821443.699873</v>
      </c>
      <c r="L3747" s="444">
        <f t="shared" ca="1" si="154"/>
        <v>-2019054967931.6694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-2019054967931.6694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-8412729033.0486221</v>
      </c>
      <c r="L3748" s="444">
        <f t="shared" ca="1" si="154"/>
        <v>-2027467696964.718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-2027467696964.718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-8447782070.6863251</v>
      </c>
      <c r="L3749" s="444">
        <f t="shared" ca="1" si="154"/>
        <v>-2035915479035.4043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-2035915479035.4043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-8482981162.6475182</v>
      </c>
      <c r="L3750" s="444">
        <f t="shared" ca="1" si="154"/>
        <v>-2044398460198.0518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-2044398460198.0518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-8518326917.4918823</v>
      </c>
      <c r="L3751" s="444">
        <f t="shared" ca="1" si="154"/>
        <v>-2052916787115.5437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-2052916787115.5437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-8553819946.314765</v>
      </c>
      <c r="L3752" s="444">
        <f t="shared" ca="1" si="154"/>
        <v>-2061470607061.8584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-2061470607061.8584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-8589460862.7577438</v>
      </c>
      <c r="L3753" s="444">
        <f t="shared" ca="1" si="154"/>
        <v>-2070060067924.6162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-2070060067924.6162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-8625250283.0192337</v>
      </c>
      <c r="L3754" s="444">
        <f t="shared" ca="1" si="154"/>
        <v>-2078685318207.6355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-2078685318207.6355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-8661188825.8651485</v>
      </c>
      <c r="L3755" s="444">
        <f t="shared" ca="1" si="154"/>
        <v>-2087346507033.5007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-2087346507033.5007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-8697277112.6395855</v>
      </c>
      <c r="L3756" s="444">
        <f t="shared" ca="1" si="154"/>
        <v>-2096043784146.1404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-2096043784146.1404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-8733515767.2755852</v>
      </c>
      <c r="L3757" s="444">
        <f t="shared" ca="1" si="154"/>
        <v>-2104777299913.416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-2104777299913.416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-8769905416.3058987</v>
      </c>
      <c r="L3758" s="444">
        <f t="shared" ca="1" si="154"/>
        <v>-2113547205329.7219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-2113547205329.7219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-8806446688.8738403</v>
      </c>
      <c r="L3759" s="444">
        <f t="shared" ca="1" si="154"/>
        <v>-2122353652018.5957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-2122353652018.5957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-8843140216.7441483</v>
      </c>
      <c r="L3760" s="444">
        <f t="shared" ca="1" si="154"/>
        <v>-2131196792235.3398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-2131196792235.3398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-8879986634.3139172</v>
      </c>
      <c r="L3761" s="444">
        <f t="shared" ca="1" si="154"/>
        <v>-2140076778869.6538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-2140076778869.6538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-8916986578.6235561</v>
      </c>
      <c r="L3762" s="444">
        <f t="shared" ca="1" si="154"/>
        <v>-2148993765448.2773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-2148993765448.2773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-8954140689.3678226</v>
      </c>
      <c r="L3763" s="444">
        <f t="shared" ca="1" si="154"/>
        <v>-2157947906137.6453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-2157947906137.6453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-8991449608.9068546</v>
      </c>
      <c r="L3764" s="444">
        <f t="shared" ca="1" si="154"/>
        <v>-2166939355746.552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-2166939355746.552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-9028913982.2772999</v>
      </c>
      <c r="L3765" s="444">
        <f t="shared" ca="1" si="154"/>
        <v>-2175968269728.8293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-2175968269728.8293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-9066534457.203455</v>
      </c>
      <c r="L3766" s="444">
        <f t="shared" ca="1" si="154"/>
        <v>-2185034804186.0327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-2185034804186.0327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-9104311684.108469</v>
      </c>
      <c r="L3767" s="444">
        <f t="shared" ca="1" si="154"/>
        <v>-2194139115870.1411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-2194139115870.1411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-9142246316.1255875</v>
      </c>
      <c r="L3768" s="444">
        <f t="shared" ca="1" si="154"/>
        <v>-2203281362186.2666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-2203281362186.2666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-9180339009.1094437</v>
      </c>
      <c r="L3769" s="444">
        <f t="shared" ca="1" si="154"/>
        <v>-2212461701195.376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-2212461701195.376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-9218590421.6473999</v>
      </c>
      <c r="L3770" s="444">
        <f t="shared" ca="1" si="154"/>
        <v>-2221680291617.0234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-2221680291617.0234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-9257001215.0709305</v>
      </c>
      <c r="L3771" s="444">
        <f t="shared" ca="1" si="154"/>
        <v>-2230937292832.0942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-2230937292832.0942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-9295572053.4670601</v>
      </c>
      <c r="L3772" s="444">
        <f t="shared" ca="1" si="154"/>
        <v>-2240232864885.5615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-2240232864885.5615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-9334303603.6898403</v>
      </c>
      <c r="L3773" s="444">
        <f t="shared" ca="1" si="154"/>
        <v>-2249567168489.2515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-2249567168489.2515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-9373196535.3718815</v>
      </c>
      <c r="L3774" s="444">
        <f t="shared" ca="1" si="154"/>
        <v>-2258940365024.6235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-2258940365024.6235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-9412251520.9359322</v>
      </c>
      <c r="L3775" s="444">
        <f t="shared" ca="1" si="154"/>
        <v>-2268352616545.5596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-2268352616545.5596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-9451469235.6064987</v>
      </c>
      <c r="L3776" s="444">
        <f t="shared" ca="1" si="154"/>
        <v>-2277804085781.166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-2277804085781.166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-9490850357.421524</v>
      </c>
      <c r="L3777" s="444">
        <f t="shared" ca="1" si="154"/>
        <v>-2287294936138.5874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-2287294936138.5874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-9530395567.2441139</v>
      </c>
      <c r="L3778" s="444">
        <f t="shared" ca="1" si="154"/>
        <v>-2296825331705.8315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-2296825331705.8315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-9570105548.7742977</v>
      </c>
      <c r="L3779" s="444">
        <f t="shared" ca="1" si="154"/>
        <v>-2306395437254.606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-2306395437254.606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-9609980988.5608578</v>
      </c>
      <c r="L3780" s="444">
        <f t="shared" ca="1" si="154"/>
        <v>-2316005418243.167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-2316005418243.167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-9650022576.013195</v>
      </c>
      <c r="L3781" s="444">
        <f t="shared" ca="1" si="154"/>
        <v>-2325655440819.1802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-2325655440819.1802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-9690231003.41325</v>
      </c>
      <c r="L3782" s="444">
        <f t="shared" ca="1" si="154"/>
        <v>-2335345671822.5933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-2335345671822.5933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-9730606965.9274712</v>
      </c>
      <c r="L3783" s="444">
        <f t="shared" ca="1" si="154"/>
        <v>-2345076278788.5205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-2345076278788.5205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-9771151161.6188354</v>
      </c>
      <c r="L3784" s="444">
        <f t="shared" ca="1" si="154"/>
        <v>-2354847429950.1392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-2354847429950.1392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-9811864291.4589138</v>
      </c>
      <c r="L3785" s="444">
        <f t="shared" ca="1" si="154"/>
        <v>-2364659294241.5981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-2364659294241.5981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-9852747059.3399925</v>
      </c>
      <c r="L3786" s="444">
        <f t="shared" ca="1" si="154"/>
        <v>-2374512041300.938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-2374512041300.938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-9893800172.0872421</v>
      </c>
      <c r="L3787" s="444">
        <f t="shared" ca="1" si="154"/>
        <v>-2384405841473.0254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-2384405841473.0254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-9935024339.4709396</v>
      </c>
      <c r="L3788" s="444">
        <f t="shared" ca="1" si="154"/>
        <v>-2394340865812.4961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-2394340865812.4961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-9976420274.2187328</v>
      </c>
      <c r="L3789" s="444">
        <f t="shared" ca="1" si="154"/>
        <v>-2404317286086.7148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-2404317286086.7148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-10017988692.027979</v>
      </c>
      <c r="L3790" s="444">
        <f t="shared" ca="1" si="154"/>
        <v>-2414335274778.7427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-2414335274778.7427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-10059730311.578094</v>
      </c>
      <c r="L3791" s="444">
        <f t="shared" ca="1" si="154"/>
        <v>-2424395005090.3208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-2424395005090.3208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-10101645854.543003</v>
      </c>
      <c r="L3792" s="444">
        <f t="shared" ca="1" si="154"/>
        <v>-2434496650944.8638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-2434496650944.8638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-10143736045.6036</v>
      </c>
      <c r="L3793" s="444">
        <f t="shared" ca="1" si="154"/>
        <v>-2444640386990.4673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-2444640386990.4673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-10186001612.460279</v>
      </c>
      <c r="L3794" s="444">
        <f t="shared" ca="1" si="154"/>
        <v>-2454826388602.9277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-2454826388602.9277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-10228443285.845531</v>
      </c>
      <c r="L3795" s="444">
        <f t="shared" ca="1" si="154"/>
        <v>-2465054831888.7734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-2465054831888.7734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-10271061799.536556</v>
      </c>
      <c r="L3796" s="444">
        <f t="shared" ca="1" si="154"/>
        <v>-2475325893688.3101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-2475325893688.3101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-10313857890.367958</v>
      </c>
      <c r="L3797" s="444">
        <f t="shared" ca="1" si="154"/>
        <v>-2485639751578.6782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-2485639751578.6782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-10356832298.244492</v>
      </c>
      <c r="L3798" s="444">
        <f t="shared" ca="1" si="154"/>
        <v>-2495996583876.9229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-2495996583876.9229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-10399985766.153845</v>
      </c>
      <c r="L3799" s="444">
        <f t="shared" ca="1" si="154"/>
        <v>-2506396569643.0767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-2506396569643.0767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-10443319040.179485</v>
      </c>
      <c r="L3800" s="444">
        <f t="shared" ca="1" si="154"/>
        <v>-2516839888683.2563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-2516839888683.2563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-10486832869.513569</v>
      </c>
      <c r="L3801" s="444">
        <f t="shared" ca="1" si="154"/>
        <v>-2527326721552.77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-2527326721552.77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-10530528006.469875</v>
      </c>
      <c r="L3802" s="444">
        <f t="shared" ca="1" si="154"/>
        <v>-2537857249559.2397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-2537857249559.2397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-10574405206.496832</v>
      </c>
      <c r="L3803" s="444">
        <f t="shared" ca="1" si="154"/>
        <v>-2548431654765.7368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-2548431654765.7368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-10618465228.190571</v>
      </c>
      <c r="L3804" s="444">
        <f t="shared" ca="1" si="154"/>
        <v>-2559050119993.9272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-2559050119993.9272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-10662708833.308029</v>
      </c>
      <c r="L3805" s="444">
        <f t="shared" ca="1" si="154"/>
        <v>-2569712828827.2354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-2569712828827.2354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-10707136786.780148</v>
      </c>
      <c r="L3806" s="444">
        <f t="shared" ca="1" si="154"/>
        <v>-2580419965614.0156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-2580419965614.0156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-10751749856.725065</v>
      </c>
      <c r="L3807" s="444">
        <f t="shared" ca="1" si="154"/>
        <v>-2591171715470.7407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-2591171715470.7407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-10796548814.46142</v>
      </c>
      <c r="L3808" s="444">
        <f t="shared" ca="1" si="154"/>
        <v>-2601968264285.2021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-2601968264285.2021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-10841534434.521675</v>
      </c>
      <c r="L3809" s="444">
        <f t="shared" ca="1" si="154"/>
        <v>-2612809798719.7236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-2612809798719.7236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-10886707494.665516</v>
      </c>
      <c r="L3810" s="444">
        <f t="shared" ca="1" si="154"/>
        <v>-2623696506214.3892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-2623696506214.3892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-10932068775.893288</v>
      </c>
      <c r="L3811" s="444">
        <f t="shared" ca="1" si="154"/>
        <v>-2634628574990.2822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-2634628574990.2822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-10977619062.459509</v>
      </c>
      <c r="L3812" s="444">
        <f t="shared" ca="1" si="154"/>
        <v>-2645606194052.7417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-2645606194052.7417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-11023359141.886423</v>
      </c>
      <c r="L3813" s="444">
        <f t="shared" ca="1" si="154"/>
        <v>-2656629553194.6279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-2656629553194.6279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-11069289804.977615</v>
      </c>
      <c r="L3814" s="444">
        <f t="shared" ca="1" si="154"/>
        <v>-2667698842999.6055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-2667698842999.6055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-11115411845.83169</v>
      </c>
      <c r="L3815" s="444">
        <f t="shared" ca="1" si="154"/>
        <v>-2678814254845.437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-2678814254845.437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-11161726061.855988</v>
      </c>
      <c r="L3816" s="444">
        <f t="shared" ca="1" si="154"/>
        <v>-2689975980907.293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-2689975980907.293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-11208233253.780388</v>
      </c>
      <c r="L3817" s="444">
        <f t="shared" ca="1" si="154"/>
        <v>-2701184214161.0732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-2701184214161.0732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-11254934225.671139</v>
      </c>
      <c r="L3818" s="444">
        <f t="shared" ca="1" si="154"/>
        <v>-2712439148386.7441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-2712439148386.7441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-11301829784.944767</v>
      </c>
      <c r="L3819" s="444">
        <f t="shared" ca="1" si="154"/>
        <v>-2723740978171.689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-2723740978171.689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-11348920742.382038</v>
      </c>
      <c r="L3820" s="444">
        <f t="shared" ca="1" si="154"/>
        <v>-2735089898914.0708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-2735089898914.0708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-11396207912.141962</v>
      </c>
      <c r="L3821" s="444">
        <f t="shared" ca="1" si="154"/>
        <v>-2746486106826.2129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-2746486106826.2129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-11443692111.775887</v>
      </c>
      <c r="L3822" s="444">
        <f t="shared" ca="1" si="154"/>
        <v>-2757929798937.9888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-2757929798937.9888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-11491374162.241619</v>
      </c>
      <c r="L3823" s="444">
        <f t="shared" ca="1" si="154"/>
        <v>-2769421173100.2305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-2769421173100.2305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-11539254887.917627</v>
      </c>
      <c r="L3824" s="444">
        <f t="shared" ca="1" si="154"/>
        <v>-2780960427988.1479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-2780960427988.1479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-11587335116.617283</v>
      </c>
      <c r="L3825" s="444">
        <f t="shared" ca="1" si="154"/>
        <v>-2792547763104.7651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-2792547763104.7651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-11635615679.603188</v>
      </c>
      <c r="L3826" s="444">
        <f t="shared" ca="1" si="154"/>
        <v>-2804183378784.3682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-2804183378784.3682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-11684097411.601534</v>
      </c>
      <c r="L3827" s="444">
        <f t="shared" ca="1" si="154"/>
        <v>-2815867476195.9697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-2815867476195.9697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-11732781150.81654</v>
      </c>
      <c r="L3828" s="444">
        <f t="shared" ca="1" si="154"/>
        <v>-2827600257346.7861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-2827600257346.7861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-11781667738.944942</v>
      </c>
      <c r="L3829" s="444">
        <f t="shared" ca="1" si="154"/>
        <v>-2839381925085.731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-2839381925085.731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-11830758021.190546</v>
      </c>
      <c r="L3830" s="444">
        <f t="shared" ca="1" si="154"/>
        <v>-2851212683106.9214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-2851212683106.9214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-11880052846.278839</v>
      </c>
      <c r="L3831" s="444">
        <f t="shared" ca="1" si="154"/>
        <v>-2863092735953.2002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-2863092735953.2002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-11929553066.471668</v>
      </c>
      <c r="L3832" s="444">
        <f t="shared" ca="1" si="154"/>
        <v>-2875022289019.6719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-2875022289019.6719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-11979259537.581966</v>
      </c>
      <c r="L3833" s="444">
        <f t="shared" ref="L3833:L4087" ca="1" si="159">I3833-J3833+K3833</f>
        <v>-2887001548557.2539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-2887001548557.2539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-12029173118.988558</v>
      </c>
      <c r="L3834" s="444">
        <f t="shared" ca="1" si="159"/>
        <v>-2899030721676.2427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-2899030721676.2427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-12079294673.651011</v>
      </c>
      <c r="L3835" s="444">
        <f t="shared" ca="1" si="159"/>
        <v>-2911110016349.8936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-2911110016349.8936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-12129625068.124556</v>
      </c>
      <c r="L3836" s="444">
        <f t="shared" ca="1" si="159"/>
        <v>-2923239641418.0181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-2923239641418.0181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-12180165172.575075</v>
      </c>
      <c r="L3837" s="444">
        <f t="shared" ca="1" si="159"/>
        <v>-2935419806590.5933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-2935419806590.5933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-12230915860.794138</v>
      </c>
      <c r="L3838" s="444">
        <f t="shared" ca="1" si="159"/>
        <v>-2947650722451.3872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-2947650722451.3872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-12281878010.214113</v>
      </c>
      <c r="L3839" s="444">
        <f t="shared" ca="1" si="159"/>
        <v>-2959932600461.6016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-2959932600461.6016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-12333052501.92334</v>
      </c>
      <c r="L3840" s="444">
        <f t="shared" ca="1" si="159"/>
        <v>-2972265652963.5249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-2972265652963.5249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-12384440220.681355</v>
      </c>
      <c r="L3841" s="444">
        <f t="shared" ca="1" si="159"/>
        <v>-2984650093184.2061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-2984650093184.2061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-12436042054.934193</v>
      </c>
      <c r="L3842" s="444">
        <f t="shared" ca="1" si="159"/>
        <v>-2997086135239.1401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-2997086135239.1401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-12487858896.82975</v>
      </c>
      <c r="L3843" s="444">
        <f t="shared" ca="1" si="159"/>
        <v>-3009573994135.9697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-3009573994135.9697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-12539891642.233208</v>
      </c>
      <c r="L3844" s="444">
        <f t="shared" ca="1" si="159"/>
        <v>-3022113885778.2031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-3022113885778.2031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-12592141190.742514</v>
      </c>
      <c r="L3845" s="444">
        <f t="shared" ca="1" si="159"/>
        <v>-3034706026968.9458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-3034706026968.9458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-12644608445.703941</v>
      </c>
      <c r="L3846" s="444">
        <f t="shared" ca="1" si="159"/>
        <v>-3047350635414.6499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-3047350635414.6499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-12697294314.227707</v>
      </c>
      <c r="L3847" s="444">
        <f t="shared" ca="1" si="159"/>
        <v>-3060047929728.8774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-3060047929728.8774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-12750199707.203655</v>
      </c>
      <c r="L3848" s="444">
        <f t="shared" ca="1" si="159"/>
        <v>-3072798129436.0811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-3072798129436.0811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-12803325539.317005</v>
      </c>
      <c r="L3849" s="444">
        <f t="shared" ca="1" si="159"/>
        <v>-3085601454975.3979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-3085601454975.3979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-12856672729.064157</v>
      </c>
      <c r="L3850" s="444">
        <f t="shared" ca="1" si="159"/>
        <v>-3098458127704.4619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-3098458127704.4619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-12910242198.768591</v>
      </c>
      <c r="L3851" s="444">
        <f t="shared" ca="1" si="159"/>
        <v>-3111368369903.2305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-3111368369903.2305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-12964034874.596794</v>
      </c>
      <c r="L3852" s="444">
        <f t="shared" ca="1" si="159"/>
        <v>-3124332404777.8271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-3124332404777.8271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-13018051686.57428</v>
      </c>
      <c r="L3853" s="444">
        <f t="shared" ca="1" si="159"/>
        <v>-3137350456464.4014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-3137350456464.4014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-13072293568.601673</v>
      </c>
      <c r="L3854" s="444">
        <f t="shared" ca="1" si="159"/>
        <v>-3150422750033.0029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-3150422750033.0029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-13126761458.470846</v>
      </c>
      <c r="L3855" s="444">
        <f t="shared" ca="1" si="159"/>
        <v>-3163549511491.4736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-3163549511491.4736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-13181456297.88114</v>
      </c>
      <c r="L3856" s="444">
        <f t="shared" ca="1" si="159"/>
        <v>-3176730967789.355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-3176730967789.355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-13236379032.455647</v>
      </c>
      <c r="L3857" s="444">
        <f t="shared" ca="1" si="159"/>
        <v>-3189967346821.8105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-3189967346821.8105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-13291530611.757544</v>
      </c>
      <c r="L3858" s="444">
        <f t="shared" ca="1" si="159"/>
        <v>-3203258877433.5679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-3203258877433.5679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-13346911989.306532</v>
      </c>
      <c r="L3859" s="444">
        <f t="shared" ca="1" si="159"/>
        <v>-3216605789422.8745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-3216605789422.8745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-13402524122.59531</v>
      </c>
      <c r="L3860" s="444">
        <f t="shared" ca="1" si="159"/>
        <v>-3230008313545.4697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-3230008313545.4697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-13458367973.106123</v>
      </c>
      <c r="L3861" s="444">
        <f t="shared" ca="1" si="159"/>
        <v>-3243466681518.5757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-3243466681518.5757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-13514444506.327398</v>
      </c>
      <c r="L3862" s="444">
        <f t="shared" ca="1" si="159"/>
        <v>-3256981126024.9033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-3256981126024.9033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-13570754691.77043</v>
      </c>
      <c r="L3863" s="444">
        <f t="shared" ca="1" si="159"/>
        <v>-3270551880716.6738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-3270551880716.6738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-13627299502.986141</v>
      </c>
      <c r="L3864" s="444">
        <f t="shared" ca="1" si="159"/>
        <v>-3284179180219.6602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-3284179180219.6602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-13684079917.581917</v>
      </c>
      <c r="L3865" s="444">
        <f t="shared" ca="1" si="159"/>
        <v>-3297863260137.2422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-3297863260137.2422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-13741096917.238508</v>
      </c>
      <c r="L3866" s="444">
        <f t="shared" ca="1" si="159"/>
        <v>-3311604357054.4805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-3311604357054.4805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-13798351487.727001</v>
      </c>
      <c r="L3867" s="444">
        <f t="shared" ca="1" si="159"/>
        <v>-3325402708542.2075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-3325402708542.2075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-13855844618.925865</v>
      </c>
      <c r="L3868" s="444">
        <f t="shared" ca="1" si="159"/>
        <v>-3339258553161.1333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-3339258553161.1333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-13913577304.838055</v>
      </c>
      <c r="L3869" s="444">
        <f t="shared" ca="1" si="159"/>
        <v>-3353172130465.9712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-3353172130465.9712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-13971550543.608213</v>
      </c>
      <c r="L3870" s="444">
        <f t="shared" ca="1" si="159"/>
        <v>-3367143681009.5796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-3367143681009.5796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-14029765337.539915</v>
      </c>
      <c r="L3871" s="444">
        <f t="shared" ca="1" si="159"/>
        <v>-3381173446347.1196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-3381173446347.1196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-14088222693.112999</v>
      </c>
      <c r="L3872" s="444">
        <f t="shared" ca="1" si="159"/>
        <v>-3395261669040.2324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-3395261669040.2324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-14146923621.000969</v>
      </c>
      <c r="L3873" s="444">
        <f t="shared" ca="1" si="159"/>
        <v>-3409408592661.2334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-3409408592661.2334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-14205869136.088472</v>
      </c>
      <c r="L3874" s="444">
        <f t="shared" ca="1" si="159"/>
        <v>-3423614461797.3218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-3423614461797.3218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-14265060257.48884</v>
      </c>
      <c r="L3875" s="444">
        <f t="shared" ca="1" si="159"/>
        <v>-3437879522054.8105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-3437879522054.8105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-14324498008.561712</v>
      </c>
      <c r="L3876" s="444">
        <f t="shared" ca="1" si="159"/>
        <v>-3452204020063.3721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-3452204020063.3721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-14384183416.930716</v>
      </c>
      <c r="L3877" s="444">
        <f t="shared" ca="1" si="159"/>
        <v>-3466588203480.3027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-3466588203480.3027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-14444117514.501261</v>
      </c>
      <c r="L3878" s="444">
        <f t="shared" ca="1" si="159"/>
        <v>-3481032320994.8042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-3481032320994.8042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-14504301337.478354</v>
      </c>
      <c r="L3879" s="444">
        <f t="shared" ca="1" si="159"/>
        <v>-3495536622332.2827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-3495536622332.2827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-14564735926.384512</v>
      </c>
      <c r="L3880" s="444">
        <f t="shared" ca="1" si="159"/>
        <v>-3510101358258.667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-3510101358258.667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-14625422326.077776</v>
      </c>
      <c r="L3881" s="444">
        <f t="shared" ca="1" si="159"/>
        <v>-3524726780584.7446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-3524726780584.7446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-14686361585.769772</v>
      </c>
      <c r="L3882" s="444">
        <f t="shared" ca="1" si="159"/>
        <v>-3539413142170.5142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-3539413142170.5142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-14747554759.043808</v>
      </c>
      <c r="L3883" s="444">
        <f t="shared" ca="1" si="159"/>
        <v>-3554160696929.5581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-3554160696929.5581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-14809002903.873161</v>
      </c>
      <c r="L3884" s="444">
        <f t="shared" ca="1" si="159"/>
        <v>-3568969699833.4312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-3568969699833.4312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-14870707082.639296</v>
      </c>
      <c r="L3885" s="444">
        <f t="shared" ca="1" si="159"/>
        <v>-3583840406916.0703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-3583840406916.0703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-14932668362.150293</v>
      </c>
      <c r="L3886" s="444">
        <f t="shared" ca="1" si="159"/>
        <v>-3598773075278.2207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-3598773075278.2207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-14994887813.659252</v>
      </c>
      <c r="L3887" s="444">
        <f t="shared" ca="1" si="159"/>
        <v>-3613767963091.8799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-3613767963091.8799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-15057366512.882833</v>
      </c>
      <c r="L3888" s="444">
        <f t="shared" ca="1" si="159"/>
        <v>-3628825329604.7627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-3628825329604.7627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-15120105540.019844</v>
      </c>
      <c r="L3889" s="444">
        <f t="shared" ca="1" si="159"/>
        <v>-3643945435144.7827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-3643945435144.7827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-15183105979.769928</v>
      </c>
      <c r="L3890" s="444">
        <f t="shared" ca="1" si="159"/>
        <v>-3659128541124.5527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-3659128541124.5527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-15246368921.352304</v>
      </c>
      <c r="L3891" s="444">
        <f t="shared" ca="1" si="159"/>
        <v>-3674374910045.9053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-3674374910045.9053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-15309895458.524607</v>
      </c>
      <c r="L3892" s="444">
        <f t="shared" ca="1" si="159"/>
        <v>-3689684805504.4297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-3689684805504.4297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-15373686689.601789</v>
      </c>
      <c r="L3893" s="444">
        <f t="shared" ca="1" si="159"/>
        <v>-3705058492194.0313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-3705058492194.0313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-15437743717.475128</v>
      </c>
      <c r="L3894" s="444">
        <f t="shared" ca="1" si="159"/>
        <v>-3720496235911.5063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-3720496235911.5063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-15502067649.631273</v>
      </c>
      <c r="L3895" s="444">
        <f t="shared" ca="1" si="159"/>
        <v>-3735998303561.1377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-3735998303561.1377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-15566659598.171408</v>
      </c>
      <c r="L3896" s="444">
        <f t="shared" ca="1" si="159"/>
        <v>-3751564963159.3091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-3751564963159.3091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-15631520679.830454</v>
      </c>
      <c r="L3897" s="444">
        <f t="shared" ca="1" si="159"/>
        <v>-3767196483839.1396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-3767196483839.1396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-15696652015.996412</v>
      </c>
      <c r="L3898" s="444">
        <f t="shared" ca="1" si="159"/>
        <v>-3782893135855.1362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-3782893135855.1362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-15762054732.729734</v>
      </c>
      <c r="L3899" s="444">
        <f t="shared" ca="1" si="159"/>
        <v>-3798655190587.8657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-3798655190587.8657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-15827729960.782774</v>
      </c>
      <c r="L3900" s="444">
        <f t="shared" ca="1" si="159"/>
        <v>-3814482920548.6484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-3814482920548.6484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-15893678835.619366</v>
      </c>
      <c r="L3901" s="444">
        <f t="shared" ca="1" si="159"/>
        <v>-3830376599384.2676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-3830376599384.2676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-15959902497.434446</v>
      </c>
      <c r="L3902" s="444">
        <f t="shared" ca="1" si="159"/>
        <v>-3846336501881.7021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-3846336501881.7021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-16026402091.173759</v>
      </c>
      <c r="L3903" s="444">
        <f t="shared" ca="1" si="159"/>
        <v>-3862362903972.876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-3862362903972.876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-16093178766.55365</v>
      </c>
      <c r="L3904" s="444">
        <f t="shared" ca="1" si="159"/>
        <v>-3878456082739.4297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-3878456082739.4297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-16160233678.080957</v>
      </c>
      <c r="L3905" s="444">
        <f t="shared" ca="1" si="159"/>
        <v>-3894616316417.5107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-3894616316417.5107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-16227567985.072962</v>
      </c>
      <c r="L3906" s="444">
        <f t="shared" ca="1" si="159"/>
        <v>-3910843884402.5835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-3910843884402.5835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-16295182851.677431</v>
      </c>
      <c r="L3907" s="444">
        <f t="shared" ca="1" si="159"/>
        <v>-3927139067254.2607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-3927139067254.2607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-16363079446.892756</v>
      </c>
      <c r="L3908" s="444">
        <f t="shared" ca="1" si="159"/>
        <v>-3943502146701.1533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-3943502146701.1533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-16431258944.588139</v>
      </c>
      <c r="L3909" s="444">
        <f t="shared" ca="1" si="159"/>
        <v>-3959933405645.7417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-3959933405645.7417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-16499722523.523926</v>
      </c>
      <c r="L3910" s="444">
        <f t="shared" ca="1" si="159"/>
        <v>-3976433128169.2656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-3976433128169.2656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-16568471367.371943</v>
      </c>
      <c r="L3911" s="444">
        <f t="shared" ca="1" si="159"/>
        <v>-3993001599536.6377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-3993001599536.6377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-16637506664.735989</v>
      </c>
      <c r="L3912" s="444">
        <f t="shared" ca="1" si="159"/>
        <v>-4009639106201.3735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-4009639106201.3735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-16706829609.17239</v>
      </c>
      <c r="L3913" s="444">
        <f t="shared" ca="1" si="159"/>
        <v>-4026345935810.5459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-4026345935810.5459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-16776441399.210606</v>
      </c>
      <c r="L3914" s="444">
        <f t="shared" ca="1" si="159"/>
        <v>-4043122377209.7563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-4043122377209.7563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-16846343238.373985</v>
      </c>
      <c r="L3915" s="444">
        <f t="shared" ca="1" si="159"/>
        <v>-4059968720448.1304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-4059968720448.1304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-16916536335.200542</v>
      </c>
      <c r="L3916" s="444">
        <f t="shared" ca="1" si="159"/>
        <v>-4076885256783.3311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-4076885256783.3311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-16987021903.26388</v>
      </c>
      <c r="L3917" s="444">
        <f t="shared" ca="1" si="159"/>
        <v>-4093872278686.5947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-4093872278686.5947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-17057801161.194147</v>
      </c>
      <c r="L3918" s="444">
        <f t="shared" ca="1" si="159"/>
        <v>-4110930079847.7891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-4110930079847.7891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-17128875332.699121</v>
      </c>
      <c r="L3919" s="444">
        <f t="shared" ca="1" si="159"/>
        <v>-4128058955180.4883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-4128058955180.4883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-17200245646.585369</v>
      </c>
      <c r="L3920" s="444">
        <f t="shared" ca="1" si="159"/>
        <v>-4145259200827.0737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-4145259200827.0737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-17271913336.779472</v>
      </c>
      <c r="L3921" s="444">
        <f t="shared" ca="1" si="159"/>
        <v>-4162531114163.853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-4162531114163.853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-17343879642.349388</v>
      </c>
      <c r="L3922" s="444">
        <f t="shared" ca="1" si="159"/>
        <v>-4179874993806.2026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-4179874993806.2026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-17416145807.525845</v>
      </c>
      <c r="L3923" s="444">
        <f t="shared" ca="1" si="159"/>
        <v>-4197291139613.7285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-4197291139613.7285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-17488713081.723869</v>
      </c>
      <c r="L3924" s="444">
        <f t="shared" ca="1" si="159"/>
        <v>-4214779852695.4521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-4214779852695.4521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-17561582719.564384</v>
      </c>
      <c r="L3925" s="444">
        <f t="shared" ca="1" si="159"/>
        <v>-4232341435415.0166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-4232341435415.0166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-17634755980.895905</v>
      </c>
      <c r="L3926" s="444">
        <f t="shared" ca="1" si="159"/>
        <v>-4249976191395.9126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-4249976191395.9126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-17708234130.816303</v>
      </c>
      <c r="L3927" s="444">
        <f t="shared" ca="1" si="159"/>
        <v>-4267684425526.729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-4267684425526.729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-17782018439.694702</v>
      </c>
      <c r="L3928" s="444">
        <f t="shared" ca="1" si="159"/>
        <v>-4285466443966.4238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-4285466443966.4238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-17856110183.193436</v>
      </c>
      <c r="L3929" s="444">
        <f t="shared" ca="1" si="159"/>
        <v>-4303322554149.6172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-4303322554149.6172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-17930510642.29007</v>
      </c>
      <c r="L3930" s="444">
        <f t="shared" ca="1" si="159"/>
        <v>-4321253064791.9072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-4321253064791.9072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-18005221103.299614</v>
      </c>
      <c r="L3931" s="444">
        <f t="shared" ca="1" si="159"/>
        <v>-4339258285895.207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-4339258285895.207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-18080242857.896694</v>
      </c>
      <c r="L3932" s="444">
        <f t="shared" ca="1" si="159"/>
        <v>-4357338528753.1035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-4357338528753.1035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-18155577203.137932</v>
      </c>
      <c r="L3933" s="444">
        <f t="shared" ca="1" si="159"/>
        <v>-4375494105956.2412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-4375494105956.2412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-18231225441.484341</v>
      </c>
      <c r="L3934" s="444">
        <f t="shared" ca="1" si="159"/>
        <v>-4393725331397.7256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-4393725331397.7256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-18307188880.823856</v>
      </c>
      <c r="L3935" s="444">
        <f t="shared" ca="1" si="159"/>
        <v>-4412032520278.5498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-4412032520278.5498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-18383468834.493958</v>
      </c>
      <c r="L3936" s="444">
        <f t="shared" ca="1" si="159"/>
        <v>-4430415989113.0439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-4430415989113.0439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-18460066621.304348</v>
      </c>
      <c r="L3937" s="444">
        <f t="shared" ca="1" si="159"/>
        <v>-4448876055734.3486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-4448876055734.3486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-18536983565.559784</v>
      </c>
      <c r="L3938" s="444">
        <f t="shared" ca="1" si="159"/>
        <v>-4467413039299.9082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-4467413039299.9082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-18614220997.082951</v>
      </c>
      <c r="L3939" s="444">
        <f t="shared" ca="1" si="159"/>
        <v>-4486027260296.9912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-4486027260296.9912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-18691780251.237465</v>
      </c>
      <c r="L3940" s="444">
        <f t="shared" ca="1" si="159"/>
        <v>-4504719040548.2285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-4504719040548.2285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-18769662668.950951</v>
      </c>
      <c r="L3941" s="444">
        <f t="shared" ca="1" si="159"/>
        <v>-4523488703217.1797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-4523488703217.1797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-18847869596.738247</v>
      </c>
      <c r="L3942" s="444">
        <f t="shared" ca="1" si="159"/>
        <v>-4542336572813.918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-4542336572813.918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-18926402386.724659</v>
      </c>
      <c r="L3943" s="444">
        <f t="shared" ca="1" si="159"/>
        <v>-4561262975200.6426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-4561262975200.6426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-19005262396.669342</v>
      </c>
      <c r="L3944" s="444">
        <f t="shared" ca="1" si="159"/>
        <v>-4580268237597.3115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-4580268237597.3115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-19084450989.988796</v>
      </c>
      <c r="L3945" s="444">
        <f t="shared" ca="1" si="159"/>
        <v>-4599352688587.3008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-4599352688587.3008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-19163969535.780418</v>
      </c>
      <c r="L3946" s="444">
        <f t="shared" ca="1" si="159"/>
        <v>-4618516658123.0811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-4618516658123.0811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-19243819408.846172</v>
      </c>
      <c r="L3947" s="444">
        <f t="shared" ca="1" si="159"/>
        <v>-4637760477531.9268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-4637760477531.9268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-19324001989.716362</v>
      </c>
      <c r="L3948" s="444">
        <f t="shared" ca="1" si="159"/>
        <v>-4657084479521.6436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-4657084479521.6436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-19404518664.673515</v>
      </c>
      <c r="L3949" s="444">
        <f t="shared" ca="1" si="159"/>
        <v>-4676488998186.3174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-4676488998186.3174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-19485370825.776321</v>
      </c>
      <c r="L3950" s="444">
        <f t="shared" ca="1" si="159"/>
        <v>-4695974369012.0938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-4695974369012.0938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-19566559870.883724</v>
      </c>
      <c r="L3951" s="444">
        <f t="shared" ca="1" si="159"/>
        <v>-4715540928882.9775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-4715540928882.9775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-19648087203.679073</v>
      </c>
      <c r="L3952" s="444">
        <f t="shared" ca="1" si="159"/>
        <v>-4735189016086.6563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-4735189016086.6563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-19729954233.694401</v>
      </c>
      <c r="L3953" s="444">
        <f t="shared" ca="1" si="159"/>
        <v>-4754918970320.3506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-4754918970320.3506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-19812162376.334793</v>
      </c>
      <c r="L3954" s="444">
        <f t="shared" ca="1" si="159"/>
        <v>-4774731132696.6855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-4774731132696.6855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-19894713052.902855</v>
      </c>
      <c r="L3955" s="444">
        <f t="shared" ca="1" si="159"/>
        <v>-4794625845749.5889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-4794625845749.5889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-19977607690.623287</v>
      </c>
      <c r="L3956" s="444">
        <f t="shared" ca="1" si="159"/>
        <v>-4814603453440.2119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-4814603453440.2119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-20060847722.667549</v>
      </c>
      <c r="L3957" s="444">
        <f t="shared" ca="1" si="159"/>
        <v>-4834664301162.8799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-4834664301162.8799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-20144434588.178665</v>
      </c>
      <c r="L3958" s="444">
        <f t="shared" ca="1" si="159"/>
        <v>-4854808735751.0586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-4854808735751.0586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-20228369732.296078</v>
      </c>
      <c r="L3959" s="444">
        <f t="shared" ca="1" si="159"/>
        <v>-4875037105483.3545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-4875037105483.3545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-20312654606.180645</v>
      </c>
      <c r="L3960" s="444">
        <f t="shared" ca="1" si="159"/>
        <v>-4895349760089.5352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-4895349760089.5352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-20397290667.03973</v>
      </c>
      <c r="L3961" s="444">
        <f t="shared" ca="1" si="159"/>
        <v>-4915747050756.5752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-4915747050756.5752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-20482279378.152397</v>
      </c>
      <c r="L3962" s="444">
        <f t="shared" ca="1" si="159"/>
        <v>-4936229330134.7275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-4936229330134.7275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-20567622208.894699</v>
      </c>
      <c r="L3963" s="444">
        <f t="shared" ca="1" si="159"/>
        <v>-4956796952343.6221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-4956796952343.6221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-20653320634.765091</v>
      </c>
      <c r="L3964" s="444">
        <f t="shared" ca="1" si="159"/>
        <v>-4977450272978.3867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-4977450272978.3867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-20739376137.409943</v>
      </c>
      <c r="L3965" s="444">
        <f t="shared" ca="1" si="159"/>
        <v>-4998189649115.7969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-4998189649115.7969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-20825790204.649155</v>
      </c>
      <c r="L3966" s="444">
        <f t="shared" ca="1" si="159"/>
        <v>-5019015439320.4463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-5019015439320.4463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-20912564330.501858</v>
      </c>
      <c r="L3967" s="444">
        <f t="shared" ca="1" si="159"/>
        <v>-5039928003650.9482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-5039928003650.9482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-20999700015.212284</v>
      </c>
      <c r="L3968" s="444">
        <f t="shared" ca="1" si="159"/>
        <v>-5060927703666.1602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-5060927703666.1602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-21087198765.275665</v>
      </c>
      <c r="L3969" s="444">
        <f t="shared" ca="1" si="159"/>
        <v>-5082014902431.4355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-5082014902431.4355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-21175062093.464314</v>
      </c>
      <c r="L3970" s="444">
        <f t="shared" ca="1" si="159"/>
        <v>-5103189964524.8994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-5103189964524.8994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-21263291518.853748</v>
      </c>
      <c r="L3971" s="444">
        <f t="shared" ca="1" si="159"/>
        <v>-5124453256043.7529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-5124453256043.7529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-21351888566.848969</v>
      </c>
      <c r="L3972" s="444">
        <f t="shared" ca="1" si="159"/>
        <v>-5145805144610.6016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-5145805144610.6016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-21440854769.210838</v>
      </c>
      <c r="L3973" s="444">
        <f t="shared" ca="1" si="159"/>
        <v>-5167245999379.8125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-5167245999379.8125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-21530191664.08255</v>
      </c>
      <c r="L3974" s="444">
        <f t="shared" ca="1" si="159"/>
        <v>-5188776191043.8955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-5188776191043.8955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-21619900796.016232</v>
      </c>
      <c r="L3975" s="444">
        <f t="shared" ca="1" si="159"/>
        <v>-5210396091839.9121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-5210396091839.9121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-21709983715.999634</v>
      </c>
      <c r="L3976" s="444">
        <f t="shared" ca="1" si="159"/>
        <v>-5232106075555.9121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-5232106075555.9121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-21800441981.482967</v>
      </c>
      <c r="L3977" s="444">
        <f t="shared" ca="1" si="159"/>
        <v>-5253906517537.3955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-5253906517537.3955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-21891277156.405815</v>
      </c>
      <c r="L3978" s="444">
        <f t="shared" ca="1" si="159"/>
        <v>-5275797794693.8018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-5275797794693.8018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-21982490811.224174</v>
      </c>
      <c r="L3979" s="444">
        <f t="shared" ca="1" si="159"/>
        <v>-5297780285505.0264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-5297780285505.0264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-22074084522.937611</v>
      </c>
      <c r="L3980" s="444">
        <f t="shared" ca="1" si="159"/>
        <v>-5319854370027.9639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-5319854370027.9639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-22166059875.116516</v>
      </c>
      <c r="L3981" s="444">
        <f t="shared" ca="1" si="159"/>
        <v>-5342020429903.0801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-5342020429903.0801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-22258418457.929501</v>
      </c>
      <c r="L3982" s="444">
        <f t="shared" ca="1" si="159"/>
        <v>-5364278848361.0098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-5364278848361.0098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-22351161868.170876</v>
      </c>
      <c r="L3983" s="444">
        <f t="shared" ca="1" si="159"/>
        <v>-5386630010229.1807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-5386630010229.1807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-22444291709.288254</v>
      </c>
      <c r="L3984" s="444">
        <f t="shared" ca="1" si="159"/>
        <v>-5409074301938.4688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-5409074301938.4688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-22537809591.410286</v>
      </c>
      <c r="L3985" s="444">
        <f t="shared" ca="1" si="159"/>
        <v>-5431612111529.8789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-5431612111529.8789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-22631717131.374496</v>
      </c>
      <c r="L3986" s="444">
        <f t="shared" ca="1" si="159"/>
        <v>-5454243828661.2529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-5454243828661.2529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-22726015952.755219</v>
      </c>
      <c r="L3987" s="444">
        <f t="shared" ca="1" si="159"/>
        <v>-5476969844614.0078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-5476969844614.0078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-22820707685.891701</v>
      </c>
      <c r="L3988" s="444">
        <f t="shared" ca="1" si="159"/>
        <v>-5499790552299.8994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-5499790552299.8994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-22915793967.916248</v>
      </c>
      <c r="L3989" s="444">
        <f t="shared" ca="1" si="159"/>
        <v>-5522706346267.8154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-5522706346267.8154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-23011276442.782562</v>
      </c>
      <c r="L3990" s="444">
        <f t="shared" ca="1" si="159"/>
        <v>-5545717622710.5977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-5545717622710.5977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-23107156761.294155</v>
      </c>
      <c r="L3991" s="444">
        <f t="shared" ca="1" si="159"/>
        <v>-5568824779471.8916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-5568824779471.8916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-23203436581.132881</v>
      </c>
      <c r="L3992" s="444">
        <f t="shared" ca="1" si="159"/>
        <v>-5592028216053.0244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-5592028216053.0244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-23300117566.8876</v>
      </c>
      <c r="L3993" s="444">
        <f t="shared" ca="1" si="159"/>
        <v>-5615328333619.9121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-5615328333619.9121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-23397201390.082966</v>
      </c>
      <c r="L3994" s="444">
        <f t="shared" ca="1" si="159"/>
        <v>-5638725535009.9951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-5638725535009.9951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-23494689729.208313</v>
      </c>
      <c r="L3995" s="444">
        <f t="shared" ca="1" si="159"/>
        <v>-5662220224739.2031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-5662220224739.2031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-23592584269.746681</v>
      </c>
      <c r="L3996" s="444">
        <f t="shared" ca="1" si="159"/>
        <v>-5685812809008.9502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-5685812809008.9502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-23690886704.20396</v>
      </c>
      <c r="L3997" s="444">
        <f t="shared" ca="1" si="159"/>
        <v>-5709503695713.1543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-5709503695713.1543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-23789598732.138142</v>
      </c>
      <c r="L3998" s="444">
        <f t="shared" ca="1" si="159"/>
        <v>-5733293294445.292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-5733293294445.292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-23888722060.188717</v>
      </c>
      <c r="L3999" s="444">
        <f t="shared" ca="1" si="159"/>
        <v>-5757182016505.4805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-5757182016505.4805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-23988258402.106167</v>
      </c>
      <c r="L4000" s="444">
        <f t="shared" ca="1" si="159"/>
        <v>-5781170274907.5869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-5781170274907.5869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-24088209478.781612</v>
      </c>
      <c r="L4001" s="444">
        <f t="shared" ca="1" si="159"/>
        <v>-5805258484386.3682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-5805258484386.3682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-24188577018.276535</v>
      </c>
      <c r="L4002" s="444">
        <f t="shared" ca="1" si="159"/>
        <v>-5829447061404.6445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-5829447061404.6445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-24289362755.852684</v>
      </c>
      <c r="L4003" s="444">
        <f t="shared" ca="1" si="159"/>
        <v>-5853736424160.4971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-5853736424160.4971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-24390568434.002071</v>
      </c>
      <c r="L4004" s="444">
        <f t="shared" ca="1" si="159"/>
        <v>-5878126992594.499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-5878126992594.499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-24492195802.477077</v>
      </c>
      <c r="L4005" s="444">
        <f t="shared" ca="1" si="159"/>
        <v>-5902619188396.9766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-5902619188396.9766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-24594246618.320736</v>
      </c>
      <c r="L4006" s="444">
        <f t="shared" ca="1" si="159"/>
        <v>-5927213435015.2969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-5927213435015.2969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-24696722645.897072</v>
      </c>
      <c r="L4007" s="444">
        <f t="shared" ca="1" si="159"/>
        <v>-5951910157661.1943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-5951910157661.1943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-24799625656.921642</v>
      </c>
      <c r="L4008" s="444">
        <f t="shared" ca="1" si="159"/>
        <v>-5976709783318.1162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-5976709783318.1162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-24902957430.492149</v>
      </c>
      <c r="L4009" s="444">
        <f t="shared" ca="1" si="159"/>
        <v>-6001612740748.6084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-6001612740748.6084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-25006719753.119202</v>
      </c>
      <c r="L4010" s="444">
        <f t="shared" ca="1" si="159"/>
        <v>-6026619460501.7275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-6026619460501.7275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-25110914418.757198</v>
      </c>
      <c r="L4011" s="444">
        <f t="shared" ca="1" si="159"/>
        <v>-6051730374920.4844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-6051730374920.4844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-25215543228.83535</v>
      </c>
      <c r="L4012" s="444">
        <f t="shared" ca="1" si="159"/>
        <v>-6076945918149.3193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-6076945918149.3193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-25320607992.28883</v>
      </c>
      <c r="L4013" s="444">
        <f t="shared" ca="1" si="159"/>
        <v>-6102266526141.6084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-6102266526141.6084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-25426110525.590034</v>
      </c>
      <c r="L4014" s="444">
        <f t="shared" ca="1" si="159"/>
        <v>-6127692636667.1982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-6127692636667.1982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-25532052652.779991</v>
      </c>
      <c r="L4015" s="444">
        <f t="shared" ca="1" si="159"/>
        <v>-6153224689319.9785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-6153224689319.9785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-25638436205.499908</v>
      </c>
      <c r="L4016" s="444">
        <f t="shared" ca="1" si="159"/>
        <v>-6178863125525.4785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-6178863125525.4785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-25745263023.022827</v>
      </c>
      <c r="L4017" s="444">
        <f t="shared" ca="1" si="159"/>
        <v>-6204608388548.501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-6204608388548.501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-25852534952.285419</v>
      </c>
      <c r="L4018" s="444">
        <f t="shared" ca="1" si="159"/>
        <v>-6230460923500.7861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-6230460923500.7861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-25960253847.919941</v>
      </c>
      <c r="L4019" s="444">
        <f t="shared" ca="1" si="159"/>
        <v>-6256421177348.7061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-6256421177348.7061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-26068421572.286274</v>
      </c>
      <c r="L4020" s="444">
        <f t="shared" ca="1" si="159"/>
        <v>-6282489598920.9922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-6282489598920.9922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-26177039995.504135</v>
      </c>
      <c r="L4021" s="444">
        <f t="shared" ca="1" si="159"/>
        <v>-6308666638916.4961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-6308666638916.4961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-26286110995.485401</v>
      </c>
      <c r="L4022" s="444">
        <f t="shared" ca="1" si="159"/>
        <v>-6334952749911.9814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-6334952749911.9814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-26395636457.966591</v>
      </c>
      <c r="L4023" s="444">
        <f t="shared" ca="1" si="159"/>
        <v>-6361348386369.9482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-6361348386369.9482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-26505618276.541451</v>
      </c>
      <c r="L4024" s="444">
        <f t="shared" ca="1" si="159"/>
        <v>-6387854004646.4893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-6387854004646.4893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-26616058352.693707</v>
      </c>
      <c r="L4025" s="444">
        <f t="shared" ca="1" si="159"/>
        <v>-6414470062999.1826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-6414470062999.1826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-26726958595.829926</v>
      </c>
      <c r="L4026" s="444">
        <f t="shared" ca="1" si="159"/>
        <v>-6441197021595.0127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-6441197021595.0127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-26838320923.312553</v>
      </c>
      <c r="L4027" s="444">
        <f t="shared" ca="1" si="159"/>
        <v>-6468035342518.3252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-6468035342518.3252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-26950147260.493023</v>
      </c>
      <c r="L4028" s="444">
        <f t="shared" ca="1" si="159"/>
        <v>-6494985489778.8184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-6494985489778.8184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-27062439540.745075</v>
      </c>
      <c r="L4029" s="444">
        <f t="shared" ca="1" si="159"/>
        <v>-6522047929319.5635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-6522047929319.5635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-27175199705.49818</v>
      </c>
      <c r="L4030" s="444">
        <f t="shared" ca="1" si="159"/>
        <v>-6549223129025.0615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-6549223129025.0615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-27288429704.271088</v>
      </c>
      <c r="L4031" s="444">
        <f t="shared" ca="1" si="159"/>
        <v>-6576511558729.333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-6576511558729.333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-27402131494.705555</v>
      </c>
      <c r="L4032" s="444">
        <f t="shared" ca="1" si="159"/>
        <v>-6603913690224.0381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-6603913690224.0381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-27516307042.600159</v>
      </c>
      <c r="L4033" s="444">
        <f t="shared" ca="1" si="159"/>
        <v>-6631429997266.6387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-6631429997266.6387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-27630958321.944328</v>
      </c>
      <c r="L4034" s="444">
        <f t="shared" ca="1" si="159"/>
        <v>-6659060955588.583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-6659060955588.583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-27746087314.952427</v>
      </c>
      <c r="L4035" s="444">
        <f t="shared" ca="1" si="159"/>
        <v>-6686807042903.5352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-6686807042903.5352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-27861696012.098064</v>
      </c>
      <c r="L4036" s="444">
        <f t="shared" ca="1" si="159"/>
        <v>-6714668738915.6328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-6714668738915.6328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-27977786412.148468</v>
      </c>
      <c r="L4037" s="444">
        <f t="shared" ca="1" si="159"/>
        <v>-6742646525327.7813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-6742646525327.7813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-28094360522.199089</v>
      </c>
      <c r="L4038" s="444">
        <f t="shared" ca="1" si="159"/>
        <v>-6770740885849.9805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-6770740885849.9805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-28211420357.708252</v>
      </c>
      <c r="L4039" s="444">
        <f t="shared" ca="1" si="159"/>
        <v>-6798952306207.6885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-6798952306207.6885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-28328967942.532036</v>
      </c>
      <c r="L4040" s="444">
        <f t="shared" ca="1" si="159"/>
        <v>-6827281274150.2207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-6827281274150.2207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-28447005308.959251</v>
      </c>
      <c r="L4041" s="444">
        <f t="shared" ca="1" si="159"/>
        <v>-6855728279459.1797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-6855728279459.1797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-28565534497.746586</v>
      </c>
      <c r="L4042" s="444">
        <f t="shared" ca="1" si="159"/>
        <v>-6884293813956.9268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-6884293813956.9268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-28684557558.153858</v>
      </c>
      <c r="L4043" s="444">
        <f t="shared" ca="1" si="159"/>
        <v>-6912978371515.0811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-6912978371515.0811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-28804076547.9795</v>
      </c>
      <c r="L4044" s="444">
        <f t="shared" ca="1" si="159"/>
        <v>-6941782448063.0605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-6941782448063.0605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-28924093533.596085</v>
      </c>
      <c r="L4045" s="444">
        <f t="shared" ca="1" si="159"/>
        <v>-6970706541596.6563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-6970706541596.6563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-29044610589.986065</v>
      </c>
      <c r="L4046" s="444">
        <f t="shared" ca="1" si="159"/>
        <v>-6999751152186.6426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-6999751152186.6426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-29165629800.777676</v>
      </c>
      <c r="L4047" s="444">
        <f t="shared" ca="1" si="159"/>
        <v>-7028916781987.4199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-7028916781987.4199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-29287153258.280914</v>
      </c>
      <c r="L4048" s="444">
        <f t="shared" ca="1" si="159"/>
        <v>-7058203935245.7012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-7058203935245.7012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-29409183063.52375</v>
      </c>
      <c r="L4049" s="444">
        <f t="shared" ca="1" si="159"/>
        <v>-7087613118309.2246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-7087613118309.2246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-29531721326.288437</v>
      </c>
      <c r="L4050" s="444">
        <f t="shared" ca="1" si="159"/>
        <v>-7117144839635.5127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-7117144839635.5127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-29654770165.147968</v>
      </c>
      <c r="L4051" s="444">
        <f t="shared" ca="1" si="159"/>
        <v>-7146799609800.6611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-7146799609800.6611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-29778331707.502754</v>
      </c>
      <c r="L4052" s="444">
        <f t="shared" ca="1" si="159"/>
        <v>-7176577941508.1641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-7176577941508.1641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-29902408089.617355</v>
      </c>
      <c r="L4053" s="444">
        <f t="shared" ca="1" si="159"/>
        <v>-7206480349597.7813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-7206480349597.7813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-30027001456.657421</v>
      </c>
      <c r="L4054" s="444">
        <f t="shared" ca="1" si="159"/>
        <v>-7236507351054.4385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-7236507351054.4385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-30152113962.726822</v>
      </c>
      <c r="L4055" s="444">
        <f t="shared" ca="1" si="159"/>
        <v>-7266659465017.165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-7266659465017.165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-30277747770.904854</v>
      </c>
      <c r="L4056" s="444">
        <f t="shared" ca="1" si="159"/>
        <v>-7296937212788.0703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-7296937212788.0703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-30403905053.283627</v>
      </c>
      <c r="L4057" s="444">
        <f t="shared" ca="1" si="159"/>
        <v>-7327341117841.3535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-7327341117841.3535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-30530587991.005642</v>
      </c>
      <c r="L4058" s="444">
        <f t="shared" ca="1" si="159"/>
        <v>-7357871705832.3594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-7357871705832.3594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-30657798774.301495</v>
      </c>
      <c r="L4059" s="444">
        <f t="shared" ca="1" si="159"/>
        <v>-7388529504606.6611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-7388529504606.6611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-30785539602.527756</v>
      </c>
      <c r="L4060" s="444">
        <f t="shared" ca="1" si="159"/>
        <v>-7419315044209.1885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-7419315044209.1885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-30913812684.204952</v>
      </c>
      <c r="L4061" s="444">
        <f t="shared" ca="1" si="159"/>
        <v>-7450228856893.3936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-7450228856893.3936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-31042620237.055801</v>
      </c>
      <c r="L4062" s="444">
        <f t="shared" ca="1" si="159"/>
        <v>-7481271477130.4492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-7481271477130.4492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-31171964488.043541</v>
      </c>
      <c r="L4063" s="444">
        <f t="shared" ca="1" si="159"/>
        <v>-7512443441618.4932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-7512443441618.4932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-31301847673.410393</v>
      </c>
      <c r="L4064" s="444">
        <f t="shared" ca="1" si="159"/>
        <v>-7543745289291.9033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-7543745289291.9033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-31432272038.716263</v>
      </c>
      <c r="L4065" s="444">
        <f t="shared" ca="1" si="159"/>
        <v>-7575177561330.6191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-7575177561330.6191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-31563239838.877575</v>
      </c>
      <c r="L4066" s="444">
        <f t="shared" ca="1" si="159"/>
        <v>-7606740801169.4971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-7606740801169.4971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-31694753338.206238</v>
      </c>
      <c r="L4067" s="444">
        <f t="shared" ca="1" si="159"/>
        <v>-7638435554507.7031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-7638435554507.7031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-31826814810.448761</v>
      </c>
      <c r="L4068" s="444">
        <f t="shared" ca="1" si="159"/>
        <v>-7670262369318.1523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-7670262369318.1523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-31959426538.825634</v>
      </c>
      <c r="L4069" s="444">
        <f t="shared" ca="1" si="159"/>
        <v>-7702221795856.9775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-7702221795856.9775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-32092590816.07074</v>
      </c>
      <c r="L4070" s="444">
        <f t="shared" ca="1" si="159"/>
        <v>-7734314386673.0479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-7734314386673.0479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-32226309944.471035</v>
      </c>
      <c r="L4071" s="444">
        <f t="shared" ca="1" si="159"/>
        <v>-7766540696617.5186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-7766540696617.5186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-32360586235.906326</v>
      </c>
      <c r="L4072" s="444">
        <f t="shared" ca="1" si="159"/>
        <v>-7798901282853.4248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-7798901282853.4248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-32495422011.889271</v>
      </c>
      <c r="L4073" s="444">
        <f t="shared" ca="1" si="159"/>
        <v>-7831396704865.3145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-7831396704865.3145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-32630819603.605476</v>
      </c>
      <c r="L4074" s="444">
        <f t="shared" ca="1" si="159"/>
        <v>-7864027524468.9199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-7864027524468.9199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-32766781351.953831</v>
      </c>
      <c r="L4075" s="444">
        <f t="shared" ca="1" si="159"/>
        <v>-7896794305820.874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-7896794305820.874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-32903309607.586975</v>
      </c>
      <c r="L4076" s="444">
        <f t="shared" ca="1" si="159"/>
        <v>-7929697615428.4609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-7929697615428.4609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-33040406730.95192</v>
      </c>
      <c r="L4077" s="444">
        <f t="shared" ca="1" si="159"/>
        <v>-7962738022159.4131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-7962738022159.4131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-33178075092.330887</v>
      </c>
      <c r="L4078" s="444">
        <f t="shared" ca="1" si="159"/>
        <v>-7995916097251.7441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-7995916097251.7441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-33316317071.882267</v>
      </c>
      <c r="L4079" s="444">
        <f t="shared" ca="1" si="159"/>
        <v>-8029232414323.626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-8029232414323.626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-33455135059.681778</v>
      </c>
      <c r="L4080" s="444">
        <f t="shared" ca="1" si="159"/>
        <v>-8062687549383.3076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-8062687549383.3076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-33594531455.763783</v>
      </c>
      <c r="L4081" s="444">
        <f t="shared" ca="1" si="159"/>
        <v>-8096282080839.0713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-8096282080839.0713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-33734508670.162796</v>
      </c>
      <c r="L4082" s="444">
        <f t="shared" ca="1" si="159"/>
        <v>-8130016589509.2344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-8130016589509.2344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-33875069122.955143</v>
      </c>
      <c r="L4083" s="444">
        <f t="shared" ca="1" si="159"/>
        <v>-8163891658632.1895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-8163891658632.1895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-34016215244.300789</v>
      </c>
      <c r="L4084" s="444">
        <f t="shared" ca="1" si="159"/>
        <v>-8197907873876.4902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-8197907873876.4902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-34157949474.485374</v>
      </c>
      <c r="L4085" s="444">
        <f t="shared" ca="1" si="159"/>
        <v>-8232065823350.9756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-8232065823350.9756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-34300274263.962395</v>
      </c>
      <c r="L4086" s="444">
        <f t="shared" ca="1" si="159"/>
        <v>-8266366097614.9375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-8266366097614.9375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-34443192073.395576</v>
      </c>
      <c r="L4087" s="444">
        <f t="shared" ca="1" si="159"/>
        <v>-8300809289688.333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-8300809289688.333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-34586705373.701385</v>
      </c>
      <c r="L4088" s="444">
        <f t="shared" ref="L4088:L4342" ca="1" si="164">I4088-J4088+K4088</f>
        <v>-8335395995062.0342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-8335395995062.0342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-34730816646.091805</v>
      </c>
      <c r="L4089" s="444">
        <f t="shared" ca="1" si="164"/>
        <v>-8370126811708.126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-8370126811708.126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-34875528382.117188</v>
      </c>
      <c r="L4090" s="444">
        <f t="shared" ca="1" si="164"/>
        <v>-8405002340090.2432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-8405002340090.2432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-35020843083.709343</v>
      </c>
      <c r="L4091" s="444">
        <f t="shared" ca="1" si="164"/>
        <v>-8440023183173.9521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-8440023183173.9521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-35166763263.224792</v>
      </c>
      <c r="L4092" s="444">
        <f t="shared" ca="1" si="164"/>
        <v>-8475189946437.1768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-8475189946437.1768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-35313291443.488235</v>
      </c>
      <c r="L4093" s="444">
        <f t="shared" ca="1" si="164"/>
        <v>-8510503237880.665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-8510503237880.665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-35460430157.836105</v>
      </c>
      <c r="L4094" s="444">
        <f t="shared" ca="1" si="164"/>
        <v>-8545963668038.501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-8545963668038.501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-35608181950.160423</v>
      </c>
      <c r="L4095" s="444">
        <f t="shared" ca="1" si="164"/>
        <v>-8581571849988.6611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-8581571849988.6611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-35756549374.952751</v>
      </c>
      <c r="L4096" s="444">
        <f t="shared" ca="1" si="164"/>
        <v>-8617328399363.6143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-8617328399363.6143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-35905534997.348389</v>
      </c>
      <c r="L4097" s="444">
        <f t="shared" ca="1" si="164"/>
        <v>-8653233934360.9629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-8653233934360.9629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-36055141393.170685</v>
      </c>
      <c r="L4098" s="444">
        <f t="shared" ca="1" si="164"/>
        <v>-8689289075754.1338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-8689289075754.1338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-36205371148.975563</v>
      </c>
      <c r="L4099" s="444">
        <f t="shared" ca="1" si="164"/>
        <v>-8725494446903.1094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-8725494446903.1094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-36356226862.096291</v>
      </c>
      <c r="L4100" s="444">
        <f t="shared" ca="1" si="164"/>
        <v>-8761850673765.2061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-8761850673765.2061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-36507711140.688354</v>
      </c>
      <c r="L4101" s="444">
        <f t="shared" ca="1" si="164"/>
        <v>-8798358384905.8945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-8798358384905.8945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-36659826603.774559</v>
      </c>
      <c r="L4102" s="444">
        <f t="shared" ca="1" si="164"/>
        <v>-8835018211509.6699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-8835018211509.6699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-36812575881.290291</v>
      </c>
      <c r="L4103" s="444">
        <f t="shared" ca="1" si="164"/>
        <v>-8871830787390.9609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-8871830787390.9609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-36965961614.129005</v>
      </c>
      <c r="L4104" s="444">
        <f t="shared" ca="1" si="164"/>
        <v>-8908796749005.0898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-8908796749005.0898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-37119986454.187874</v>
      </c>
      <c r="L4105" s="444">
        <f t="shared" ca="1" si="164"/>
        <v>-8945916735459.2773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-8945916735459.2773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-37274653064.413658</v>
      </c>
      <c r="L4106" s="444">
        <f t="shared" ca="1" si="164"/>
        <v>-8983191388523.6914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-8983191388523.6914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-37429964118.848717</v>
      </c>
      <c r="L4107" s="444">
        <f t="shared" ca="1" si="164"/>
        <v>-9020621352642.541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-9020621352642.541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-37585922302.677254</v>
      </c>
      <c r="L4108" s="444">
        <f t="shared" ca="1" si="164"/>
        <v>-9058207274945.2188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-9058207274945.2188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-37742530312.271744</v>
      </c>
      <c r="L4109" s="444">
        <f t="shared" ca="1" si="164"/>
        <v>-9095949805257.4902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-9095949805257.4902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-37899790855.23954</v>
      </c>
      <c r="L4110" s="444">
        <f t="shared" ca="1" si="164"/>
        <v>-9133849596112.7305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-9133849596112.7305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-38057706650.469711</v>
      </c>
      <c r="L4111" s="444">
        <f t="shared" ca="1" si="164"/>
        <v>-9171907302763.1992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-9171907302763.1992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-38216280428.179993</v>
      </c>
      <c r="L4112" s="444">
        <f t="shared" ca="1" si="164"/>
        <v>-9210123583191.3789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-9210123583191.3789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-38375514929.964081</v>
      </c>
      <c r="L4113" s="444">
        <f t="shared" ca="1" si="164"/>
        <v>-9248499098121.3438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-9248499098121.3438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-38535412908.838928</v>
      </c>
      <c r="L4114" s="444">
        <f t="shared" ca="1" si="164"/>
        <v>-9287034511030.1836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-9287034511030.1836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-38695977129.292435</v>
      </c>
      <c r="L4115" s="444">
        <f t="shared" ca="1" si="164"/>
        <v>-9325730488159.4766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-9325730488159.4766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-38857210367.331154</v>
      </c>
      <c r="L4116" s="444">
        <f t="shared" ca="1" si="164"/>
        <v>-9364587698526.8086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-9364587698526.8086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-39019115410.528366</v>
      </c>
      <c r="L4117" s="444">
        <f t="shared" ca="1" si="164"/>
        <v>-9403606813937.3379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-9403606813937.3379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-39181695058.072243</v>
      </c>
      <c r="L4118" s="444">
        <f t="shared" ca="1" si="164"/>
        <v>-9442788508995.4102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-9442788508995.4102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-39344952120.814209</v>
      </c>
      <c r="L4119" s="444">
        <f t="shared" ca="1" si="164"/>
        <v>-9482133461116.2246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-9482133461116.2246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-39508889421.317604</v>
      </c>
      <c r="L4120" s="444">
        <f t="shared" ca="1" si="164"/>
        <v>-9521642350537.543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-9521642350537.543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-39673509793.906425</v>
      </c>
      <c r="L4121" s="444">
        <f t="shared" ca="1" si="164"/>
        <v>-9561315860331.4492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-9561315860331.4492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-39838816084.714371</v>
      </c>
      <c r="L4122" s="444">
        <f t="shared" ca="1" si="164"/>
        <v>-9601154676416.1641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-9601154676416.1641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-40004811151.734016</v>
      </c>
      <c r="L4123" s="444">
        <f t="shared" ca="1" si="164"/>
        <v>-9641159487567.8984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-9641159487567.8984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-40171497864.866241</v>
      </c>
      <c r="L4124" s="444">
        <f t="shared" ca="1" si="164"/>
        <v>-9681330985432.7656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-9681330985432.7656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-40338879105.969856</v>
      </c>
      <c r="L4125" s="444">
        <f t="shared" ca="1" si="164"/>
        <v>-9721669864538.7363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-9721669864538.7363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-40506957768.9114</v>
      </c>
      <c r="L4126" s="444">
        <f t="shared" ca="1" si="164"/>
        <v>-9762176822307.6484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-9762176822307.6484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-40675736759.615204</v>
      </c>
      <c r="L4127" s="444">
        <f t="shared" ca="1" si="164"/>
        <v>-9802852559067.2637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-9802852559067.2637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-40845218996.113602</v>
      </c>
      <c r="L4128" s="444">
        <f t="shared" ca="1" si="164"/>
        <v>-9843697778063.377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-9843697778063.377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-41015407408.597404</v>
      </c>
      <c r="L4129" s="444">
        <f t="shared" ca="1" si="164"/>
        <v>-9884713185471.9746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-9884713185471.9746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-41186304939.46656</v>
      </c>
      <c r="L4130" s="444">
        <f t="shared" ca="1" si="164"/>
        <v>-9925899490411.4414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-9925899490411.4414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-41357914543.381004</v>
      </c>
      <c r="L4131" s="444">
        <f t="shared" ca="1" si="164"/>
        <v>-9967257404954.8223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-9967257404954.8223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-41530239187.31176</v>
      </c>
      <c r="L4132" s="444">
        <f t="shared" ca="1" si="164"/>
        <v>-10008787644142.135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-10008787644142.135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-41703281850.592224</v>
      </c>
      <c r="L4133" s="444">
        <f t="shared" ca="1" si="164"/>
        <v>-10050490925992.727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-10050490925992.727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-41877045524.969696</v>
      </c>
      <c r="L4134" s="444">
        <f t="shared" ca="1" si="164"/>
        <v>-10092367971517.695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-10092367971517.695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-42051533214.657066</v>
      </c>
      <c r="L4135" s="444">
        <f t="shared" ca="1" si="164"/>
        <v>-10134419504732.352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-10134419504732.352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-42226747936.384796</v>
      </c>
      <c r="L4136" s="444">
        <f t="shared" ca="1" si="164"/>
        <v>-10176646252668.736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-10176646252668.736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-42402692719.453064</v>
      </c>
      <c r="L4137" s="444">
        <f t="shared" ca="1" si="164"/>
        <v>-10219048945388.189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-10219048945388.189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-42579370605.784119</v>
      </c>
      <c r="L4138" s="444">
        <f t="shared" ca="1" si="164"/>
        <v>-10261628315993.973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-10261628315993.973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-42756784649.974884</v>
      </c>
      <c r="L4139" s="444">
        <f t="shared" ca="1" si="164"/>
        <v>-10304385100643.947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-10304385100643.947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-42934937919.349777</v>
      </c>
      <c r="L4140" s="444">
        <f t="shared" ca="1" si="164"/>
        <v>-10347320038563.297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-10347320038563.297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-43113833494.013733</v>
      </c>
      <c r="L4141" s="444">
        <f t="shared" ca="1" si="164"/>
        <v>-10390433872057.311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-10390433872057.311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-43293474466.905457</v>
      </c>
      <c r="L4142" s="444">
        <f t="shared" ca="1" si="164"/>
        <v>-10433727346524.217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-10433727346524.217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-43473863943.850906</v>
      </c>
      <c r="L4143" s="444">
        <f t="shared" ca="1" si="164"/>
        <v>-10477201210468.068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-10477201210468.068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-43655005043.616951</v>
      </c>
      <c r="L4144" s="444">
        <f t="shared" ca="1" si="164"/>
        <v>-10520856215511.686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-10520856215511.686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-43836900897.965355</v>
      </c>
      <c r="L4145" s="444">
        <f t="shared" ca="1" si="164"/>
        <v>-10564693116409.65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-10564693116409.65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-44019554651.706879</v>
      </c>
      <c r="L4146" s="444">
        <f t="shared" ca="1" si="164"/>
        <v>-10608712671061.357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-10608712671061.357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-44202969462.755653</v>
      </c>
      <c r="L4147" s="444">
        <f t="shared" ca="1" si="164"/>
        <v>-10652915640524.113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-10652915640524.113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-44387148502.183807</v>
      </c>
      <c r="L4148" s="444">
        <f t="shared" ca="1" si="164"/>
        <v>-10697302789026.297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-10697302789026.297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-44572094954.276237</v>
      </c>
      <c r="L4149" s="444">
        <f t="shared" ca="1" si="164"/>
        <v>-10741874883980.572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-10741874883980.572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-44757812016.585716</v>
      </c>
      <c r="L4150" s="444">
        <f t="shared" ca="1" si="164"/>
        <v>-10786632695997.158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-10786632695997.158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-44944302899.988159</v>
      </c>
      <c r="L4151" s="444">
        <f t="shared" ca="1" si="164"/>
        <v>-10831576998897.146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-10831576998897.146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-45131570828.738113</v>
      </c>
      <c r="L4152" s="444">
        <f t="shared" ca="1" si="164"/>
        <v>-10876708569725.885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-10876708569725.885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-45319619040.524521</v>
      </c>
      <c r="L4153" s="444">
        <f t="shared" ca="1" si="164"/>
        <v>-10922028188766.41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-10922028188766.41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-45508450786.526711</v>
      </c>
      <c r="L4154" s="444">
        <f t="shared" ca="1" si="164"/>
        <v>-10967536639552.938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-10967536639552.938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-45698069331.470573</v>
      </c>
      <c r="L4155" s="444">
        <f t="shared" ca="1" si="164"/>
        <v>-11013234708884.408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-11013234708884.408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-45888477953.685036</v>
      </c>
      <c r="L4156" s="444">
        <f t="shared" ca="1" si="164"/>
        <v>-11059123186838.094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-11059123186838.094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-46079679945.158722</v>
      </c>
      <c r="L4157" s="444">
        <f t="shared" ca="1" si="164"/>
        <v>-11105202866783.252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-11105202866783.252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-46271678611.596886</v>
      </c>
      <c r="L4158" s="444">
        <f t="shared" ca="1" si="164"/>
        <v>-11151474545394.85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-11151474545394.85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-46464477272.478539</v>
      </c>
      <c r="L4159" s="444">
        <f t="shared" ca="1" si="164"/>
        <v>-11197939022667.328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-11197939022667.328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-46658079261.113869</v>
      </c>
      <c r="L4160" s="444">
        <f t="shared" ca="1" si="164"/>
        <v>-11244597101928.441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-11244597101928.441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-46852487924.701836</v>
      </c>
      <c r="L4161" s="444">
        <f t="shared" ca="1" si="164"/>
        <v>-11291449589853.143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-11291449589853.143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-47047706624.388092</v>
      </c>
      <c r="L4162" s="444">
        <f t="shared" ca="1" si="164"/>
        <v>-11338497296477.531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-11338497296477.531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-47243738735.323044</v>
      </c>
      <c r="L4163" s="444">
        <f t="shared" ca="1" si="164"/>
        <v>-11385741035212.854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-11385741035212.854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-47440587646.720222</v>
      </c>
      <c r="L4164" s="444">
        <f t="shared" ca="1" si="164"/>
        <v>-11433181622859.574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-11433181622859.574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-47638256761.914894</v>
      </c>
      <c r="L4165" s="444">
        <f t="shared" ca="1" si="164"/>
        <v>-11480819879621.488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-11480819879621.488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-47836749498.422867</v>
      </c>
      <c r="L4166" s="444">
        <f t="shared" ca="1" si="164"/>
        <v>-11528656629119.912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-11528656629119.912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-48036069287.999634</v>
      </c>
      <c r="L4167" s="444">
        <f t="shared" ca="1" si="164"/>
        <v>-11576692698407.912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-11576692698407.912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-48236219576.699631</v>
      </c>
      <c r="L4168" s="444">
        <f t="shared" ca="1" si="164"/>
        <v>-11624928917984.611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-11624928917984.611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-48437203824.935883</v>
      </c>
      <c r="L4169" s="444">
        <f t="shared" ca="1" si="164"/>
        <v>-11673366121809.547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-11673366121809.547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-48639025507.53978</v>
      </c>
      <c r="L4170" s="444">
        <f t="shared" ca="1" si="164"/>
        <v>-11722005147317.086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-11722005147317.086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-48841688113.82119</v>
      </c>
      <c r="L4171" s="444">
        <f t="shared" ca="1" si="164"/>
        <v>-11770846835430.906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-11770846835430.906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-49045195147.628777</v>
      </c>
      <c r="L4172" s="444">
        <f t="shared" ca="1" si="164"/>
        <v>-11819892030578.535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-11819892030578.535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-49249550127.410561</v>
      </c>
      <c r="L4173" s="444">
        <f t="shared" ca="1" si="164"/>
        <v>-11869141580705.945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-11869141580705.945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-49454756586.274773</v>
      </c>
      <c r="L4174" s="444">
        <f t="shared" ca="1" si="164"/>
        <v>-11918596337292.221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-11918596337292.221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-49660818072.050919</v>
      </c>
      <c r="L4175" s="444">
        <f t="shared" ca="1" si="164"/>
        <v>-11968257155364.271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-11968257155364.271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-49867738147.351128</v>
      </c>
      <c r="L4176" s="444">
        <f t="shared" ca="1" si="164"/>
        <v>-12018124893511.623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-12018124893511.623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-50075520389.63176</v>
      </c>
      <c r="L4177" s="444">
        <f t="shared" ca="1" si="164"/>
        <v>-12068200413901.254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-12068200413901.254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-50284168391.255226</v>
      </c>
      <c r="L4178" s="444">
        <f t="shared" ca="1" si="164"/>
        <v>-12118484582292.51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-12118484582292.51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-50493685759.552124</v>
      </c>
      <c r="L4179" s="444">
        <f t="shared" ca="1" si="164"/>
        <v>-12168978268052.063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-12168978268052.063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-50704076116.883591</v>
      </c>
      <c r="L4180" s="444">
        <f t="shared" ca="1" si="164"/>
        <v>-12219682344168.945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-12219682344168.945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-50915343100.703941</v>
      </c>
      <c r="L4181" s="444">
        <f t="shared" ca="1" si="164"/>
        <v>-12270597687269.648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-12270597687269.648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-51127490363.623535</v>
      </c>
      <c r="L4182" s="444">
        <f t="shared" ca="1" si="164"/>
        <v>-12321725177633.271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-12321725177633.271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-51340521573.471962</v>
      </c>
      <c r="L4183" s="444">
        <f t="shared" ca="1" si="164"/>
        <v>-12373065699206.744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-12373065699206.744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-51554440413.361435</v>
      </c>
      <c r="L4184" s="444">
        <f t="shared" ca="1" si="164"/>
        <v>-12424620139620.105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-12424620139620.105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-51769250581.750443</v>
      </c>
      <c r="L4185" s="444">
        <f t="shared" ca="1" si="164"/>
        <v>-12476389390201.855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-12476389390201.855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-51984955792.507729</v>
      </c>
      <c r="L4186" s="444">
        <f t="shared" ca="1" si="164"/>
        <v>-12528374345994.363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-12528374345994.363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-52201559774.976517</v>
      </c>
      <c r="L4187" s="444">
        <f t="shared" ca="1" si="164"/>
        <v>-12580575905769.34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-12580575905769.34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-52419066274.038918</v>
      </c>
      <c r="L4188" s="444">
        <f t="shared" ca="1" si="164"/>
        <v>-12632994972043.379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-12632994972043.379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-52637479050.180748</v>
      </c>
      <c r="L4189" s="444">
        <f t="shared" ca="1" si="164"/>
        <v>-12685632451093.561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-12685632451093.561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-52856801879.556503</v>
      </c>
      <c r="L4190" s="444">
        <f t="shared" ca="1" si="164"/>
        <v>-12738489252973.117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-12738489252973.117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-53077038554.054657</v>
      </c>
      <c r="L4191" s="444">
        <f t="shared" ca="1" si="164"/>
        <v>-12791566291527.172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-12791566291527.172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-53298192881.363213</v>
      </c>
      <c r="L4192" s="444">
        <f t="shared" ca="1" si="164"/>
        <v>-12844864484408.535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-12844864484408.535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-53520268685.035561</v>
      </c>
      <c r="L4193" s="444">
        <f t="shared" ca="1" si="164"/>
        <v>-12898384753093.57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-12898384753093.57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-53743269804.556541</v>
      </c>
      <c r="L4194" s="444">
        <f t="shared" ca="1" si="164"/>
        <v>-12952128022898.127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-12952128022898.127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-53967200095.408859</v>
      </c>
      <c r="L4195" s="444">
        <f t="shared" ca="1" si="164"/>
        <v>-13006095222993.535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-13006095222993.535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-54192063429.139732</v>
      </c>
      <c r="L4196" s="444">
        <f t="shared" ca="1" si="164"/>
        <v>-13060287286422.676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-13060287286422.676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-54417863693.427818</v>
      </c>
      <c r="L4197" s="444">
        <f t="shared" ca="1" si="164"/>
        <v>-13114705150116.104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-13114705150116.104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-54644604792.150429</v>
      </c>
      <c r="L4198" s="444">
        <f t="shared" ca="1" si="164"/>
        <v>-13169349754908.254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-13169349754908.254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-54872290645.451057</v>
      </c>
      <c r="L4199" s="444">
        <f t="shared" ca="1" si="164"/>
        <v>-13224222045553.705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-13224222045553.705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-55100925189.807106</v>
      </c>
      <c r="L4200" s="444">
        <f t="shared" ca="1" si="164"/>
        <v>-13279322970743.512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-13279322970743.512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-55330512378.097961</v>
      </c>
      <c r="L4201" s="444">
        <f t="shared" ca="1" si="164"/>
        <v>-13334653483121.609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-13334653483121.609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-55561056179.67337</v>
      </c>
      <c r="L4202" s="444">
        <f t="shared" ca="1" si="164"/>
        <v>-13390214539301.283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-13390214539301.283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-55792560580.422012</v>
      </c>
      <c r="L4203" s="444">
        <f t="shared" ca="1" si="164"/>
        <v>-13446007099881.705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-13446007099881.705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-56025029582.840439</v>
      </c>
      <c r="L4204" s="444">
        <f t="shared" ca="1" si="164"/>
        <v>-13502032129464.545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-13502032129464.545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-56258467206.102272</v>
      </c>
      <c r="L4205" s="444">
        <f t="shared" ca="1" si="164"/>
        <v>-13558290596670.646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-13558290596670.646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-56492877486.127693</v>
      </c>
      <c r="L4206" s="444">
        <f t="shared" ca="1" si="164"/>
        <v>-13614783474156.773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-13614783474156.773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-56728264475.653221</v>
      </c>
      <c r="L4207" s="444">
        <f t="shared" ca="1" si="164"/>
        <v>-13671511738632.426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-13671511738632.426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-56964632244.301773</v>
      </c>
      <c r="L4208" s="444">
        <f t="shared" ca="1" si="164"/>
        <v>-13728476370876.729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-13728476370876.729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-57201984878.653023</v>
      </c>
      <c r="L4209" s="444">
        <f t="shared" ca="1" si="164"/>
        <v>-13785678355755.381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-13785678355755.381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-57440326482.314087</v>
      </c>
      <c r="L4210" s="444">
        <f t="shared" ca="1" si="164"/>
        <v>-13843118682237.695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-13843118682237.695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-57679661175.990395</v>
      </c>
      <c r="L4211" s="444">
        <f t="shared" ca="1" si="164"/>
        <v>-13900798343413.686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-13900798343413.686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-57919993097.557022</v>
      </c>
      <c r="L4212" s="444">
        <f t="shared" ca="1" si="164"/>
        <v>-13958718336511.242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-13958718336511.242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-58161326402.130173</v>
      </c>
      <c r="L4213" s="444">
        <f t="shared" ca="1" si="164"/>
        <v>-14016879662913.373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-14016879662913.373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-58403665262.139053</v>
      </c>
      <c r="L4214" s="444">
        <f t="shared" ca="1" si="164"/>
        <v>-14075283328175.512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-14075283328175.512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-58647013867.397957</v>
      </c>
      <c r="L4215" s="444">
        <f t="shared" ca="1" si="164"/>
        <v>-14133930342042.91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-14133930342042.91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-58891376425.17878</v>
      </c>
      <c r="L4216" s="444">
        <f t="shared" ca="1" si="164"/>
        <v>-14192821718468.09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-14192821718468.09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-59136757160.283707</v>
      </c>
      <c r="L4217" s="444">
        <f t="shared" ca="1" si="164"/>
        <v>-14251958475628.373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-14251958475628.373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-59383160315.11821</v>
      </c>
      <c r="L4218" s="444">
        <f t="shared" ca="1" si="164"/>
        <v>-14311341635943.492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-14311341635943.492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-59630590149.764549</v>
      </c>
      <c r="L4219" s="444">
        <f t="shared" ca="1" si="164"/>
        <v>-14370972226093.256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-14370972226093.256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-59879050942.055229</v>
      </c>
      <c r="L4220" s="444">
        <f t="shared" ca="1" si="164"/>
        <v>-14430851277035.311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-14430851277035.311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-60128546987.647118</v>
      </c>
      <c r="L4221" s="444">
        <f t="shared" ca="1" si="164"/>
        <v>-14490979824022.957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-14490979824022.957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-60379082600.09565</v>
      </c>
      <c r="L4222" s="444">
        <f t="shared" ca="1" si="164"/>
        <v>-14551358906623.053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-14551358906623.053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-60630662110.92939</v>
      </c>
      <c r="L4223" s="444">
        <f t="shared" ca="1" si="164"/>
        <v>-14611989568733.982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-14611989568733.982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-60883289869.724922</v>
      </c>
      <c r="L4224" s="444">
        <f t="shared" ca="1" si="164"/>
        <v>-14672872858603.707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-14672872858603.707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-61136970244.182114</v>
      </c>
      <c r="L4225" s="444">
        <f t="shared" ca="1" si="164"/>
        <v>-14734009828847.889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-14734009828847.889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-61391707620.199547</v>
      </c>
      <c r="L4226" s="444">
        <f t="shared" ca="1" si="164"/>
        <v>-14795401536468.088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-14795401536468.088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-61647506401.950371</v>
      </c>
      <c r="L4227" s="444">
        <f t="shared" ca="1" si="164"/>
        <v>-14857049042870.039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-14857049042870.039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-61904371011.958496</v>
      </c>
      <c r="L4228" s="444">
        <f t="shared" ca="1" si="164"/>
        <v>-14918953413881.998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-14918953413881.998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-62162305891.174988</v>
      </c>
      <c r="L4229" s="444">
        <f t="shared" ca="1" si="164"/>
        <v>-14981115719773.174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-14981115719773.174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-62421315499.054878</v>
      </c>
      <c r="L4230" s="444">
        <f t="shared" ca="1" si="164"/>
        <v>-15043537035272.229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-15043537035272.229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-62681404313.634285</v>
      </c>
      <c r="L4231" s="444">
        <f t="shared" ca="1" si="164"/>
        <v>-15106218439585.863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-15106218439585.863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-62942576831.607765</v>
      </c>
      <c r="L4232" s="444">
        <f t="shared" ca="1" si="164"/>
        <v>-15169161016417.471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-15169161016417.471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-63204837568.406128</v>
      </c>
      <c r="L4233" s="444">
        <f t="shared" ca="1" si="164"/>
        <v>-15232365853985.877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-15232365853985.877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-63468191058.274483</v>
      </c>
      <c r="L4234" s="444">
        <f t="shared" ca="1" si="164"/>
        <v>-15295834045044.152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-15295834045044.152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-63732641854.350632</v>
      </c>
      <c r="L4235" s="444">
        <f t="shared" ca="1" si="164"/>
        <v>-15359566686898.504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-15359566686898.504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-63998194528.743767</v>
      </c>
      <c r="L4236" s="444">
        <f t="shared" ca="1" si="164"/>
        <v>-15423564881427.248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-15423564881427.248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-64264853672.613525</v>
      </c>
      <c r="L4237" s="444">
        <f t="shared" ca="1" si="164"/>
        <v>-15487829735099.861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-15487829735099.861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-64532623896.24942</v>
      </c>
      <c r="L4238" s="444">
        <f t="shared" ca="1" si="164"/>
        <v>-15552362358996.111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-15552362358996.111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-64801509829.150459</v>
      </c>
      <c r="L4239" s="444">
        <f t="shared" ca="1" si="164"/>
        <v>-15617163868825.262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-15617163868825.262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-65071516120.105247</v>
      </c>
      <c r="L4240" s="444">
        <f t="shared" ca="1" si="164"/>
        <v>-15682235384945.367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-15682235384945.367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-65342647437.272362</v>
      </c>
      <c r="L4241" s="444">
        <f t="shared" ca="1" si="164"/>
        <v>-15747578032382.639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-15747578032382.639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-65614908468.260994</v>
      </c>
      <c r="L4242" s="444">
        <f t="shared" ca="1" si="164"/>
        <v>-15813192940850.9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-15813192940850.9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-65888303920.212082</v>
      </c>
      <c r="L4243" s="444">
        <f t="shared" ca="1" si="164"/>
        <v>-15879081244771.113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-15879081244771.113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-66162838519.879639</v>
      </c>
      <c r="L4244" s="444">
        <f t="shared" ca="1" si="164"/>
        <v>-15945244083290.992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-15945244083290.992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-66438517013.712463</v>
      </c>
      <c r="L4245" s="444">
        <f t="shared" ca="1" si="164"/>
        <v>-16011682600304.705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-16011682600304.705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-66715344167.936272</v>
      </c>
      <c r="L4246" s="444">
        <f t="shared" ca="1" si="164"/>
        <v>-16078397944472.641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-16078397944472.641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-66993324768.636009</v>
      </c>
      <c r="L4247" s="444">
        <f t="shared" ca="1" si="164"/>
        <v>-16145391269241.277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-16145391269241.277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-67272463621.838661</v>
      </c>
      <c r="L4248" s="444">
        <f t="shared" ca="1" si="164"/>
        <v>-16212663732863.115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-16212663732863.115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-67552765553.596313</v>
      </c>
      <c r="L4249" s="444">
        <f t="shared" ca="1" si="164"/>
        <v>-16280216498416.711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-16280216498416.711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-67834235410.069626</v>
      </c>
      <c r="L4250" s="444">
        <f t="shared" ca="1" si="164"/>
        <v>-16348050733826.781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-16348050733826.781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-68116878057.61158</v>
      </c>
      <c r="L4251" s="444">
        <f t="shared" ca="1" si="164"/>
        <v>-16416167611884.393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-16416167611884.393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-68400698382.851646</v>
      </c>
      <c r="L4252" s="444">
        <f t="shared" ca="1" si="164"/>
        <v>-16484568310267.244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-16484568310267.244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-68685701292.78019</v>
      </c>
      <c r="L4253" s="444">
        <f t="shared" ca="1" si="164"/>
        <v>-16553254011560.023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-16553254011560.023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-68971891714.83342</v>
      </c>
      <c r="L4254" s="444">
        <f t="shared" ca="1" si="164"/>
        <v>-16622225903274.857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-16622225903274.857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-69259274596.978577</v>
      </c>
      <c r="L4255" s="444">
        <f t="shared" ca="1" si="164"/>
        <v>-16691485177871.836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-16691485177871.836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-69547854907.799316</v>
      </c>
      <c r="L4256" s="444">
        <f t="shared" ca="1" si="164"/>
        <v>-16761033032779.635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-16761033032779.635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-69837637636.581818</v>
      </c>
      <c r="L4257" s="444">
        <f t="shared" ca="1" si="164"/>
        <v>-16830870670416.217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-16830870670416.217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-70128627793.400909</v>
      </c>
      <c r="L4258" s="444">
        <f t="shared" ca="1" si="164"/>
        <v>-16900999298209.617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-16900999298209.617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-70420830409.206741</v>
      </c>
      <c r="L4259" s="444">
        <f t="shared" ca="1" si="164"/>
        <v>-16971420128618.824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-16971420128618.824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-70714250535.911774</v>
      </c>
      <c r="L4260" s="444">
        <f t="shared" ca="1" si="164"/>
        <v>-17042134379154.736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-17042134379154.736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-71008893246.478073</v>
      </c>
      <c r="L4261" s="444">
        <f t="shared" ca="1" si="164"/>
        <v>-17113143272401.215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-17113143272401.215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-71304763635.005066</v>
      </c>
      <c r="L4262" s="444">
        <f t="shared" ca="1" si="164"/>
        <v>-17184448036036.221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-17184448036036.221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-71601866816.817581</v>
      </c>
      <c r="L4263" s="444">
        <f t="shared" ca="1" si="164"/>
        <v>-17256049902853.039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-17256049902853.039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-71900207928.554337</v>
      </c>
      <c r="L4264" s="444">
        <f t="shared" ca="1" si="164"/>
        <v>-17327950110781.594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-17327950110781.594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-72199792128.256638</v>
      </c>
      <c r="L4265" s="444">
        <f t="shared" ca="1" si="164"/>
        <v>-17400149902909.85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-17400149902909.85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-72500624595.457718</v>
      </c>
      <c r="L4266" s="444">
        <f t="shared" ca="1" si="164"/>
        <v>-17472650527505.307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-17472650527505.307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-72802710531.27211</v>
      </c>
      <c r="L4267" s="444">
        <f t="shared" ca="1" si="164"/>
        <v>-17545453238036.578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-17545453238036.578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-73106055158.485748</v>
      </c>
      <c r="L4268" s="444">
        <f t="shared" ca="1" si="164"/>
        <v>-17618559293195.063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-17618559293195.063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-73410663721.646088</v>
      </c>
      <c r="L4269" s="444">
        <f t="shared" ca="1" si="164"/>
        <v>-17691969956916.707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-17691969956916.707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-73716541487.152939</v>
      </c>
      <c r="L4270" s="444">
        <f t="shared" ca="1" si="164"/>
        <v>-17765686498403.859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-17765686498403.859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-74023693743.349411</v>
      </c>
      <c r="L4271" s="444">
        <f t="shared" ca="1" si="164"/>
        <v>-17839710192147.207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-17839710192147.207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-74332125800.613358</v>
      </c>
      <c r="L4272" s="444">
        <f t="shared" ca="1" si="164"/>
        <v>-17914042317947.82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-17914042317947.82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-74641842991.449249</v>
      </c>
      <c r="L4273" s="444">
        <f t="shared" ca="1" si="164"/>
        <v>-17988684160939.27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-17988684160939.27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-74952850670.580292</v>
      </c>
      <c r="L4274" s="444">
        <f t="shared" ca="1" si="164"/>
        <v>-18063637011609.852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-18063637011609.852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-75265154215.041046</v>
      </c>
      <c r="L4275" s="444">
        <f t="shared" ca="1" si="164"/>
        <v>-18138902165824.895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-18138902165824.895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-75578759024.270386</v>
      </c>
      <c r="L4276" s="444">
        <f t="shared" ca="1" si="164"/>
        <v>-18214480924849.164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-18214480924849.164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-75893670520.204849</v>
      </c>
      <c r="L4277" s="444">
        <f t="shared" ca="1" si="164"/>
        <v>-18290374595369.367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-18290374595369.367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-76209894147.37236</v>
      </c>
      <c r="L4278" s="444">
        <f t="shared" ca="1" si="164"/>
        <v>-18366584489516.738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-18366584489516.738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-76527435372.986404</v>
      </c>
      <c r="L4279" s="444">
        <f t="shared" ca="1" si="164"/>
        <v>-18443111924889.727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-18443111924889.727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-76846299687.040527</v>
      </c>
      <c r="L4280" s="444">
        <f t="shared" ca="1" si="164"/>
        <v>-18519958224576.766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-18519958224576.766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-77166492602.403183</v>
      </c>
      <c r="L4281" s="444">
        <f t="shared" ca="1" si="164"/>
        <v>-18597124717179.168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-18597124717179.168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-77488019654.913193</v>
      </c>
      <c r="L4282" s="444">
        <f t="shared" ca="1" si="164"/>
        <v>-18674612736834.082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-18674612736834.082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-77810886403.475342</v>
      </c>
      <c r="L4283" s="444">
        <f t="shared" ca="1" si="164"/>
        <v>-18752423623237.559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-18752423623237.559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-78135098430.156494</v>
      </c>
      <c r="L4284" s="444">
        <f t="shared" ca="1" si="164"/>
        <v>-18830558721667.715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-18830558721667.715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-78460661340.28215</v>
      </c>
      <c r="L4285" s="444">
        <f t="shared" ca="1" si="164"/>
        <v>-18909019383007.996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-18909019383007.996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-78787580762.53331</v>
      </c>
      <c r="L4286" s="444">
        <f t="shared" ca="1" si="164"/>
        <v>-18987806963770.531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-18987806963770.531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-79115862349.043884</v>
      </c>
      <c r="L4287" s="444">
        <f t="shared" ca="1" si="164"/>
        <v>-19066922826119.574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-19066922826119.574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-79445511775.49823</v>
      </c>
      <c r="L4288" s="444">
        <f t="shared" ca="1" si="164"/>
        <v>-19146368337895.074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-19146368337895.074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-79776534741.229477</v>
      </c>
      <c r="L4289" s="444">
        <f t="shared" ca="1" si="164"/>
        <v>-19226144872636.305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-19226144872636.305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-80108936969.317932</v>
      </c>
      <c r="L4290" s="444">
        <f t="shared" ca="1" si="164"/>
        <v>-19306253809605.621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-19306253809605.621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-80442724206.690094</v>
      </c>
      <c r="L4291" s="444">
        <f t="shared" ca="1" si="164"/>
        <v>-19386696533812.313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-19386696533812.313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-80777902224.217972</v>
      </c>
      <c r="L4292" s="444">
        <f t="shared" ca="1" si="164"/>
        <v>-19467474436036.531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-19467474436036.531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-81114476816.818878</v>
      </c>
      <c r="L4293" s="444">
        <f t="shared" ca="1" si="164"/>
        <v>-19548588912853.352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-19548588912853.352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-81452453803.555634</v>
      </c>
      <c r="L4294" s="444">
        <f t="shared" ca="1" si="164"/>
        <v>-19630041366656.906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-19630041366656.906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-81791839027.737106</v>
      </c>
      <c r="L4295" s="444">
        <f t="shared" ca="1" si="164"/>
        <v>-19711833205684.645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-19711833205684.645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-82132638357.019348</v>
      </c>
      <c r="L4296" s="444">
        <f t="shared" ca="1" si="164"/>
        <v>-19793965844041.664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-19793965844041.664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-82474857683.506927</v>
      </c>
      <c r="L4297" s="444">
        <f t="shared" ca="1" si="164"/>
        <v>-19876440701725.172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-19876440701725.172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-82818502923.854889</v>
      </c>
      <c r="L4298" s="444">
        <f t="shared" ca="1" si="164"/>
        <v>-19959259204649.027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-19959259204649.027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-83163580019.370941</v>
      </c>
      <c r="L4299" s="444">
        <f t="shared" ca="1" si="164"/>
        <v>-20042422784668.398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-20042422784668.398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-83510094936.118332</v>
      </c>
      <c r="L4300" s="444">
        <f t="shared" ca="1" si="164"/>
        <v>-20125932879604.516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-20125932879604.516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-83858053665.018814</v>
      </c>
      <c r="L4301" s="444">
        <f t="shared" ca="1" si="164"/>
        <v>-20209790933269.535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-20209790933269.535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-84207462221.95639</v>
      </c>
      <c r="L4302" s="444">
        <f t="shared" ca="1" si="164"/>
        <v>-20293998395491.492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-20293998395491.492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-84558326647.88121</v>
      </c>
      <c r="L4303" s="444">
        <f t="shared" ca="1" si="164"/>
        <v>-20378556722139.375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-20378556722139.375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-84910653008.914063</v>
      </c>
      <c r="L4304" s="444">
        <f t="shared" ca="1" si="164"/>
        <v>-20463467375148.289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-20463467375148.289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-85264447396.451202</v>
      </c>
      <c r="L4305" s="444">
        <f t="shared" ca="1" si="164"/>
        <v>-20548731822544.742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-20548731822544.742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-85619715927.26976</v>
      </c>
      <c r="L4306" s="444">
        <f t="shared" ca="1" si="164"/>
        <v>-20634351538472.012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-20634351538472.012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-85976464743.633377</v>
      </c>
      <c r="L4307" s="444">
        <f t="shared" ca="1" si="164"/>
        <v>-20720328003215.645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-20720328003215.645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-86334700013.398514</v>
      </c>
      <c r="L4308" s="444">
        <f t="shared" ca="1" si="164"/>
        <v>-20806662703229.043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-20806662703229.043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-86694427930.121017</v>
      </c>
      <c r="L4309" s="444">
        <f t="shared" ca="1" si="164"/>
        <v>-20893357131159.164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-20893357131159.164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-87055654713.163177</v>
      </c>
      <c r="L4310" s="444">
        <f t="shared" ca="1" si="164"/>
        <v>-20980412785872.328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-20980412785872.328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-87418386607.801361</v>
      </c>
      <c r="L4311" s="444">
        <f t="shared" ca="1" si="164"/>
        <v>-21067831172480.129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-21067831172480.129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-87782629885.333862</v>
      </c>
      <c r="L4312" s="444">
        <f t="shared" ca="1" si="164"/>
        <v>-21155613802365.461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-21155613802365.461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-88148390843.189423</v>
      </c>
      <c r="L4313" s="444">
        <f t="shared" ca="1" si="164"/>
        <v>-21243762193208.648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-21243762193208.648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-88515675805.036041</v>
      </c>
      <c r="L4314" s="444">
        <f t="shared" ca="1" si="164"/>
        <v>-21332277869013.684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-21332277869013.684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-88884491120.89035</v>
      </c>
      <c r="L4315" s="444">
        <f t="shared" ca="1" si="164"/>
        <v>-21421162360134.574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-21421162360134.574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-89254843167.227386</v>
      </c>
      <c r="L4316" s="444">
        <f t="shared" ca="1" si="164"/>
        <v>-21510417203301.801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-21510417203301.801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-89626738347.090836</v>
      </c>
      <c r="L4317" s="444">
        <f t="shared" ca="1" si="164"/>
        <v>-21600043941648.891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-21600043941648.891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-90000183090.203705</v>
      </c>
      <c r="L4318" s="444">
        <f t="shared" ca="1" si="164"/>
        <v>-21690044124739.094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-21690044124739.094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-90375183853.079559</v>
      </c>
      <c r="L4319" s="444">
        <f t="shared" ca="1" si="164"/>
        <v>-21780419308592.172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-21780419308592.172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-90751747119.134048</v>
      </c>
      <c r="L4320" s="444">
        <f t="shared" ca="1" si="164"/>
        <v>-21871171055711.305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-21871171055711.305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-91129879398.797104</v>
      </c>
      <c r="L4321" s="444">
        <f t="shared" ca="1" si="164"/>
        <v>-21962300935110.102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-21962300935110.102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-91509587229.625427</v>
      </c>
      <c r="L4322" s="444">
        <f t="shared" ca="1" si="164"/>
        <v>-22053810522339.727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-22053810522339.727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-91890877176.415527</v>
      </c>
      <c r="L4323" s="444">
        <f t="shared" ca="1" si="164"/>
        <v>-22145701399516.141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-22145701399516.141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-92273755831.317245</v>
      </c>
      <c r="L4324" s="444">
        <f t="shared" ca="1" si="164"/>
        <v>-22237975155347.457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-22237975155347.457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-92658229813.947739</v>
      </c>
      <c r="L4325" s="444">
        <f t="shared" ca="1" si="164"/>
        <v>-22330633385161.406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-22330633385161.406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-93044305771.505859</v>
      </c>
      <c r="L4326" s="444">
        <f t="shared" ca="1" si="164"/>
        <v>-22423677690932.914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-22423677690932.914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-93431990378.887146</v>
      </c>
      <c r="L4327" s="444">
        <f t="shared" ca="1" si="164"/>
        <v>-22517109681311.801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-22517109681311.801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-93821290338.799164</v>
      </c>
      <c r="L4328" s="444">
        <f t="shared" ca="1" si="164"/>
        <v>-22610930971650.602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-22610930971650.602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-94212212381.877502</v>
      </c>
      <c r="L4329" s="444">
        <f t="shared" ca="1" si="164"/>
        <v>-22705143184032.48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-22705143184032.48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-94604763266.802002</v>
      </c>
      <c r="L4330" s="444">
        <f t="shared" ca="1" si="164"/>
        <v>-22799747947299.281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-22799747947299.281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-94998949780.413666</v>
      </c>
      <c r="L4331" s="444">
        <f t="shared" ca="1" si="164"/>
        <v>-22894746897079.695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-22894746897079.695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-95394778737.832062</v>
      </c>
      <c r="L4332" s="444">
        <f t="shared" ca="1" si="164"/>
        <v>-22990141675817.527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-22990141675817.527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-95792256982.573029</v>
      </c>
      <c r="L4333" s="444">
        <f t="shared" ca="1" si="164"/>
        <v>-23085933932800.102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-23085933932800.102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-96191391386.667084</v>
      </c>
      <c r="L4334" s="444">
        <f t="shared" ca="1" si="164"/>
        <v>-23182125324186.77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-23182125324186.77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-96592188850.778198</v>
      </c>
      <c r="L4335" s="444">
        <f t="shared" ca="1" si="164"/>
        <v>-23278717513037.547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-23278717513037.547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-96994656304.323105</v>
      </c>
      <c r="L4336" s="444">
        <f t="shared" ca="1" si="164"/>
        <v>-23375712169341.871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-23375712169341.871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-97398800705.591125</v>
      </c>
      <c r="L4337" s="444">
        <f t="shared" ca="1" si="164"/>
        <v>-23473110970047.461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-23473110970047.461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-97804629041.864426</v>
      </c>
      <c r="L4338" s="444">
        <f t="shared" ca="1" si="164"/>
        <v>-23570915599089.324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-23570915599089.324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-98212148329.538849</v>
      </c>
      <c r="L4339" s="444">
        <f t="shared" ca="1" si="164"/>
        <v>-23669127747418.863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-23669127747418.863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-98621365614.24527</v>
      </c>
      <c r="L4340" s="444">
        <f t="shared" ca="1" si="164"/>
        <v>-23767749113033.109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-23767749113033.109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-99032287970.971283</v>
      </c>
      <c r="L4341" s="444">
        <f t="shared" ca="1" si="164"/>
        <v>-23866781401004.082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-23866781401004.082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-99444922504.18367</v>
      </c>
      <c r="L4342" s="444">
        <f t="shared" ca="1" si="164"/>
        <v>-23966226323508.266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-23966226323508.266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-99859276347.951111</v>
      </c>
      <c r="L4343" s="444">
        <f t="shared" ref="L4343:L4597" ca="1" si="169">I4343-J4343+K4343</f>
        <v>-24066085599856.215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-24066085599856.215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-100275356666.06757</v>
      </c>
      <c r="L4344" s="444">
        <f t="shared" ca="1" si="169"/>
        <v>-24166360956522.281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-24166360956522.281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-100693170652.17618</v>
      </c>
      <c r="L4345" s="444">
        <f t="shared" ca="1" si="169"/>
        <v>-24267054127174.457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-24267054127174.457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-101112725529.89357</v>
      </c>
      <c r="L4346" s="444">
        <f t="shared" ca="1" si="169"/>
        <v>-24368166852704.352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-24368166852704.352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-101534028552.9348</v>
      </c>
      <c r="L4347" s="444">
        <f t="shared" ca="1" si="169"/>
        <v>-24469700881257.285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-24469700881257.285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-101957087005.23869</v>
      </c>
      <c r="L4348" s="444">
        <f t="shared" ca="1" si="169"/>
        <v>-24571657968262.523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-24571657968262.523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-102381908201.09384</v>
      </c>
      <c r="L4349" s="444">
        <f t="shared" ca="1" si="169"/>
        <v>-24674039876463.617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-24674039876463.617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-102808499485.26508</v>
      </c>
      <c r="L4350" s="444">
        <f t="shared" ca="1" si="169"/>
        <v>-24776848375948.883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-24776848375948.883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-103236868233.12035</v>
      </c>
      <c r="L4351" s="444">
        <f t="shared" ca="1" si="169"/>
        <v>-24880085244182.004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-24880085244182.004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-103667021850.75835</v>
      </c>
      <c r="L4352" s="444">
        <f t="shared" ca="1" si="169"/>
        <v>-24983752266032.762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-24983752266032.762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-104098967775.13651</v>
      </c>
      <c r="L4353" s="444">
        <f t="shared" ca="1" si="169"/>
        <v>-25087851233807.898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-25087851233807.898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-104532713474.19957</v>
      </c>
      <c r="L4354" s="444">
        <f t="shared" ca="1" si="169"/>
        <v>-25192383947282.098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-25192383947282.098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-104968266447.00874</v>
      </c>
      <c r="L4355" s="444">
        <f t="shared" ca="1" si="169"/>
        <v>-25297352213729.105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-25297352213729.105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-105405634223.87128</v>
      </c>
      <c r="L4356" s="444">
        <f t="shared" ca="1" si="169"/>
        <v>-25402757847952.977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-25402757847952.977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-105844824366.47073</v>
      </c>
      <c r="L4357" s="444">
        <f t="shared" ca="1" si="169"/>
        <v>-25508602672319.449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-25508602672319.449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-106285844467.99771</v>
      </c>
      <c r="L4358" s="444">
        <f t="shared" ca="1" si="169"/>
        <v>-25614888516787.445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-25614888516787.445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-106728702153.28102</v>
      </c>
      <c r="L4359" s="444">
        <f t="shared" ca="1" si="169"/>
        <v>-25721617218940.727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-25721617218940.727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-107173405078.91969</v>
      </c>
      <c r="L4360" s="444">
        <f t="shared" ca="1" si="169"/>
        <v>-25828790624019.645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-25828790624019.645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-107619960933.41519</v>
      </c>
      <c r="L4361" s="444">
        <f t="shared" ca="1" si="169"/>
        <v>-25936410584953.059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-25936410584953.059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-108068377437.30441</v>
      </c>
      <c r="L4362" s="444">
        <f t="shared" ca="1" si="169"/>
        <v>-26044478962390.363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-26044478962390.363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-108518662343.29318</v>
      </c>
      <c r="L4363" s="444">
        <f t="shared" ca="1" si="169"/>
        <v>-26152997624733.656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-26152997624733.656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-108970823436.39023</v>
      </c>
      <c r="L4364" s="444">
        <f t="shared" ca="1" si="169"/>
        <v>-26261968448170.047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-26261968448170.047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-109424868534.04185</v>
      </c>
      <c r="L4365" s="444">
        <f t="shared" ca="1" si="169"/>
        <v>-26371393316704.09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-26371393316704.09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-109880805486.26704</v>
      </c>
      <c r="L4366" s="444">
        <f t="shared" ca="1" si="169"/>
        <v>-26481274122190.355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-26481274122190.355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-110338642175.79315</v>
      </c>
      <c r="L4367" s="444">
        <f t="shared" ca="1" si="169"/>
        <v>-26591612764366.148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-26591612764366.148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-110798386518.19228</v>
      </c>
      <c r="L4368" s="444">
        <f t="shared" ca="1" si="169"/>
        <v>-26702411150884.34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-26702411150884.34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-111260046462.01808</v>
      </c>
      <c r="L4369" s="444">
        <f t="shared" ca="1" si="169"/>
        <v>-26813671197346.359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-26813671197346.359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-111723629988.94316</v>
      </c>
      <c r="L4370" s="444">
        <f t="shared" ca="1" si="169"/>
        <v>-26925394827335.301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-26925394827335.301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-112189145113.89708</v>
      </c>
      <c r="L4371" s="444">
        <f t="shared" ca="1" si="169"/>
        <v>-27037583972449.199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-27037583972449.199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-112656599885.205</v>
      </c>
      <c r="L4372" s="444">
        <f t="shared" ca="1" si="169"/>
        <v>-27150240572334.402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-27150240572334.402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-113126002384.72667</v>
      </c>
      <c r="L4373" s="444">
        <f t="shared" ca="1" si="169"/>
        <v>-27263366574719.129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-27263366574719.129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-113597360727.99637</v>
      </c>
      <c r="L4374" s="444">
        <f t="shared" ca="1" si="169"/>
        <v>-27376963935447.125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-27376963935447.125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-114070683064.36302</v>
      </c>
      <c r="L4375" s="444">
        <f t="shared" ca="1" si="169"/>
        <v>-27491034618511.488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-27491034618511.488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-114545977577.1312</v>
      </c>
      <c r="L4376" s="444">
        <f t="shared" ca="1" si="169"/>
        <v>-27605580596088.621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-27605580596088.621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-115023252483.70259</v>
      </c>
      <c r="L4377" s="444">
        <f t="shared" ca="1" si="169"/>
        <v>-27720603848572.324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-27720603848572.324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-115502516035.71802</v>
      </c>
      <c r="L4378" s="444">
        <f t="shared" ca="1" si="169"/>
        <v>-27836106364608.043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-27836106364608.043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-115983776519.2002</v>
      </c>
      <c r="L4379" s="444">
        <f t="shared" ca="1" si="169"/>
        <v>-27952090141127.242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-27952090141127.242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-116467042254.69685</v>
      </c>
      <c r="L4380" s="444">
        <f t="shared" ca="1" si="169"/>
        <v>-28068557183381.938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-28068557183381.938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-116952321597.42473</v>
      </c>
      <c r="L4381" s="444">
        <f t="shared" ca="1" si="169"/>
        <v>-28185509504979.363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-28185509504979.363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-117439622937.41402</v>
      </c>
      <c r="L4382" s="444">
        <f t="shared" ca="1" si="169"/>
        <v>-28302949127916.777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-28302949127916.777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-117928954699.65326</v>
      </c>
      <c r="L4383" s="444">
        <f t="shared" ca="1" si="169"/>
        <v>-28420878082616.43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-28420878082616.43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-118420325344.23512</v>
      </c>
      <c r="L4384" s="444">
        <f t="shared" ca="1" si="169"/>
        <v>-28539298407960.664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-28539298407960.664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-118913743366.50276</v>
      </c>
      <c r="L4385" s="444">
        <f t="shared" ca="1" si="169"/>
        <v>-28658212151327.168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-28658212151327.168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-119409217297.19652</v>
      </c>
      <c r="L4386" s="444">
        <f t="shared" ca="1" si="169"/>
        <v>-28777621368624.363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-28777621368624.363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-119906755702.6015</v>
      </c>
      <c r="L4387" s="444">
        <f t="shared" ca="1" si="169"/>
        <v>-28897528124326.965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-28897528124326.965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-120406367184.69569</v>
      </c>
      <c r="L4388" s="444">
        <f t="shared" ca="1" si="169"/>
        <v>-29017934491511.66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-29017934491511.66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-120908060381.29858</v>
      </c>
      <c r="L4389" s="444">
        <f t="shared" ca="1" si="169"/>
        <v>-29138842551892.957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-29138842551892.957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-121411843966.22066</v>
      </c>
      <c r="L4390" s="444">
        <f t="shared" ca="1" si="169"/>
        <v>-29260254395859.176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-29260254395859.176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-121917726649.41322</v>
      </c>
      <c r="L4391" s="444">
        <f t="shared" ca="1" si="169"/>
        <v>-29382172122508.59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-29382172122508.59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-122425717177.11914</v>
      </c>
      <c r="L4392" s="444">
        <f t="shared" ca="1" si="169"/>
        <v>-29504597839685.711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-29504597839685.711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-122935824332.02379</v>
      </c>
      <c r="L4393" s="444">
        <f t="shared" ca="1" si="169"/>
        <v>-29627533664017.734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-29627533664017.734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-123448056933.40721</v>
      </c>
      <c r="L4394" s="444">
        <f t="shared" ca="1" si="169"/>
        <v>-29750981720951.141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-29750981720951.141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-123962423837.29642</v>
      </c>
      <c r="L4395" s="444">
        <f t="shared" ca="1" si="169"/>
        <v>-29874944144788.438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-29874944144788.438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-124478933936.61848</v>
      </c>
      <c r="L4396" s="444">
        <f t="shared" ca="1" si="169"/>
        <v>-29999423078725.055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-29999423078725.055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-124997596161.35439</v>
      </c>
      <c r="L4397" s="444">
        <f t="shared" ca="1" si="169"/>
        <v>-30124420674886.41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-30124420674886.41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-125518419478.69337</v>
      </c>
      <c r="L4398" s="444">
        <f t="shared" ca="1" si="169"/>
        <v>-30249939094365.105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-30249939094365.105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-126041412893.18794</v>
      </c>
      <c r="L4399" s="444">
        <f t="shared" ca="1" si="169"/>
        <v>-30375980507258.293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-30375980507258.293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-126566585446.90955</v>
      </c>
      <c r="L4400" s="444">
        <f t="shared" ca="1" si="169"/>
        <v>-30502547092705.203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-30502547092705.203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-127093946219.60503</v>
      </c>
      <c r="L4401" s="444">
        <f t="shared" ca="1" si="169"/>
        <v>-30629641038924.809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-30629641038924.809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-127623504328.85338</v>
      </c>
      <c r="L4402" s="444">
        <f t="shared" ca="1" si="169"/>
        <v>-30757264543253.66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-30757264543253.66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-128155268930.2236</v>
      </c>
      <c r="L4403" s="444">
        <f t="shared" ca="1" si="169"/>
        <v>-30885419812183.883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-30885419812183.883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-128689249217.43285</v>
      </c>
      <c r="L4404" s="444">
        <f t="shared" ca="1" si="169"/>
        <v>-31014109061401.316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-31014109061401.316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-129225454422.50546</v>
      </c>
      <c r="L4405" s="444">
        <f t="shared" ca="1" si="169"/>
        <v>-31143334515823.82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-31143334515823.82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-129763893815.93259</v>
      </c>
      <c r="L4406" s="444">
        <f t="shared" ca="1" si="169"/>
        <v>-31273098409639.754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-31273098409639.754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-130304576706.83231</v>
      </c>
      <c r="L4407" s="444">
        <f t="shared" ca="1" si="169"/>
        <v>-31403402986346.586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-31403402986346.586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-130847512443.11076</v>
      </c>
      <c r="L4408" s="444">
        <f t="shared" ca="1" si="169"/>
        <v>-31534250498789.695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-31534250498789.695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-131392710411.62373</v>
      </c>
      <c r="L4409" s="444">
        <f t="shared" ca="1" si="169"/>
        <v>-31665643209201.32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-31665643209201.32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-131940180038.33884</v>
      </c>
      <c r="L4410" s="444">
        <f t="shared" ca="1" si="169"/>
        <v>-31797583389239.66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-31797583389239.66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-132489930788.49858</v>
      </c>
      <c r="L4411" s="444">
        <f t="shared" ca="1" si="169"/>
        <v>-31930073320028.16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-31930073320028.16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-133041972166.784</v>
      </c>
      <c r="L4412" s="444">
        <f t="shared" ca="1" si="169"/>
        <v>-32063115292194.945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-32063115292194.945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-133596313717.47893</v>
      </c>
      <c r="L4413" s="444">
        <f t="shared" ca="1" si="169"/>
        <v>-32196711605912.426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-32196711605912.426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-134152965024.63509</v>
      </c>
      <c r="L4414" s="444">
        <f t="shared" ca="1" si="169"/>
        <v>-32330864570937.063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-32330864570937.063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-134711935712.23776</v>
      </c>
      <c r="L4415" s="444">
        <f t="shared" ca="1" si="169"/>
        <v>-32465576506649.301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-32465576506649.301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-135273235444.37209</v>
      </c>
      <c r="L4416" s="444">
        <f t="shared" ca="1" si="169"/>
        <v>-32600849742093.672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-32600849742093.672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-135836873925.39032</v>
      </c>
      <c r="L4417" s="444">
        <f t="shared" ca="1" si="169"/>
        <v>-32736686616019.063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-32736686616019.063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-136402860900.07941</v>
      </c>
      <c r="L4418" s="444">
        <f t="shared" ca="1" si="169"/>
        <v>-32873089476919.141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-32873089476919.141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-136971206153.82976</v>
      </c>
      <c r="L4419" s="444">
        <f t="shared" ca="1" si="169"/>
        <v>-33010060683072.969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-33010060683072.969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-137541919512.80405</v>
      </c>
      <c r="L4420" s="444">
        <f t="shared" ca="1" si="169"/>
        <v>-33147602602585.773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-33147602602585.773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-138115010844.10739</v>
      </c>
      <c r="L4421" s="444">
        <f t="shared" ca="1" si="169"/>
        <v>-33285717613429.879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-33285717613429.879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-138690490055.95782</v>
      </c>
      <c r="L4422" s="444">
        <f t="shared" ca="1" si="169"/>
        <v>-33424408103485.836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-33424408103485.836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-139268367097.85764</v>
      </c>
      <c r="L4423" s="444">
        <f t="shared" ca="1" si="169"/>
        <v>-33563676470583.695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-33563676470583.695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-139848651960.76538</v>
      </c>
      <c r="L4424" s="444">
        <f t="shared" ca="1" si="169"/>
        <v>-33703525122544.461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-33703525122544.461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-140431354677.26859</v>
      </c>
      <c r="L4425" s="444">
        <f t="shared" ca="1" si="169"/>
        <v>-33843956477221.73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-33843956477221.73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-141016485321.7572</v>
      </c>
      <c r="L4426" s="444">
        <f t="shared" ca="1" si="169"/>
        <v>-33984972962543.488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-33984972962543.488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-141604054010.59787</v>
      </c>
      <c r="L4427" s="444">
        <f t="shared" ca="1" si="169"/>
        <v>-34126577016554.086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-34126577016554.086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-142194070902.30872</v>
      </c>
      <c r="L4428" s="444">
        <f t="shared" ca="1" si="169"/>
        <v>-34268771087456.395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-34268771087456.395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-142786546197.73499</v>
      </c>
      <c r="L4429" s="444">
        <f t="shared" ca="1" si="169"/>
        <v>-34411557633654.129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-34411557633654.129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-143381490140.22552</v>
      </c>
      <c r="L4430" s="444">
        <f t="shared" ca="1" si="169"/>
        <v>-34554939123794.355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-34554939123794.355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-143978913015.80981</v>
      </c>
      <c r="L4431" s="444">
        <f t="shared" ca="1" si="169"/>
        <v>-34698918036810.164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-34698918036810.164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-144578825153.37567</v>
      </c>
      <c r="L4432" s="444">
        <f t="shared" ca="1" si="169"/>
        <v>-34843496861963.539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-34843496861963.539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-145181236924.84808</v>
      </c>
      <c r="L4433" s="444">
        <f t="shared" ca="1" si="169"/>
        <v>-34988678098888.387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-34988678098888.387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-145786158745.36826</v>
      </c>
      <c r="L4434" s="444">
        <f t="shared" ca="1" si="169"/>
        <v>-35134464257633.754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-35134464257633.754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-146393601073.47397</v>
      </c>
      <c r="L4435" s="444">
        <f t="shared" ca="1" si="169"/>
        <v>-35280857858707.227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-35280857858707.227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-147003574411.28012</v>
      </c>
      <c r="L4436" s="444">
        <f t="shared" ca="1" si="169"/>
        <v>-35427861433118.508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-35427861433118.508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-147616089304.66046</v>
      </c>
      <c r="L4437" s="444">
        <f t="shared" ca="1" si="169"/>
        <v>-35575477522423.172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-35575477522423.172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-148231156343.42987</v>
      </c>
      <c r="L4438" s="444">
        <f t="shared" ca="1" si="169"/>
        <v>-35723708678766.602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-35723708678766.602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-148848786161.5275</v>
      </c>
      <c r="L4439" s="444">
        <f t="shared" ca="1" si="169"/>
        <v>-35872557464928.133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-35872557464928.133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-149468989437.20056</v>
      </c>
      <c r="L4440" s="444">
        <f t="shared" ca="1" si="169"/>
        <v>-36022026454365.336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-36022026454365.336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-150091776893.1889</v>
      </c>
      <c r="L4441" s="444">
        <f t="shared" ca="1" si="169"/>
        <v>-36172118231258.523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-36172118231258.523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-150717159296.91052</v>
      </c>
      <c r="L4442" s="444">
        <f t="shared" ca="1" si="169"/>
        <v>-36322835390555.438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-36322835390555.438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-151345147460.64764</v>
      </c>
      <c r="L4443" s="444">
        <f t="shared" ca="1" si="169"/>
        <v>-36474180538016.086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-36474180538016.086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-151975752241.7337</v>
      </c>
      <c r="L4444" s="444">
        <f t="shared" ca="1" si="169"/>
        <v>-36626156290257.82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-36626156290257.82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-152608984542.74091</v>
      </c>
      <c r="L4445" s="444">
        <f t="shared" ca="1" si="169"/>
        <v>-36778765274800.563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-36778765274800.563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-153244855311.66901</v>
      </c>
      <c r="L4446" s="444">
        <f t="shared" ca="1" si="169"/>
        <v>-36932010130112.234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-36932010130112.234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-153883375542.13431</v>
      </c>
      <c r="L4447" s="444">
        <f t="shared" ca="1" si="169"/>
        <v>-37085893505654.367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-37085893505654.367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-154524556273.55988</v>
      </c>
      <c r="L4448" s="444">
        <f t="shared" ca="1" si="169"/>
        <v>-37240418061927.93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-37240418061927.93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-155168408591.36636</v>
      </c>
      <c r="L4449" s="444">
        <f t="shared" ca="1" si="169"/>
        <v>-37395586470519.297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-37395586470519.297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-155814943627.16373</v>
      </c>
      <c r="L4450" s="444">
        <f t="shared" ca="1" si="169"/>
        <v>-37551401414146.461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-37551401414146.461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-156464172558.94357</v>
      </c>
      <c r="L4451" s="444">
        <f t="shared" ca="1" si="169"/>
        <v>-37707865586705.406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-37707865586705.406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-157116106611.27252</v>
      </c>
      <c r="L4452" s="444">
        <f t="shared" ca="1" si="169"/>
        <v>-37864981693316.68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-37864981693316.68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-157770757055.48618</v>
      </c>
      <c r="L4453" s="444">
        <f t="shared" ca="1" si="169"/>
        <v>-38022752450372.164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-38022752450372.164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-158428135209.884</v>
      </c>
      <c r="L4454" s="444">
        <f t="shared" ca="1" si="169"/>
        <v>-38181180585582.047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-38181180585582.047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-159088252439.9252</v>
      </c>
      <c r="L4455" s="444">
        <f t="shared" ca="1" si="169"/>
        <v>-38340268838021.969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-38340268838021.969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-159751120158.42487</v>
      </c>
      <c r="L4456" s="444">
        <f t="shared" ca="1" si="169"/>
        <v>-38500019958180.391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-38500019958180.391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-160416749825.75162</v>
      </c>
      <c r="L4457" s="444">
        <f t="shared" ca="1" si="169"/>
        <v>-38660436708006.141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-38660436708006.141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-161085152950.02557</v>
      </c>
      <c r="L4458" s="444">
        <f t="shared" ca="1" si="169"/>
        <v>-38821521860956.164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-38821521860956.164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-161756341087.31735</v>
      </c>
      <c r="L4459" s="444">
        <f t="shared" ca="1" si="169"/>
        <v>-38983278202043.484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-38983278202043.484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-162430325841.84784</v>
      </c>
      <c r="L4460" s="444">
        <f t="shared" ca="1" si="169"/>
        <v>-39145708527885.336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-39145708527885.336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-163107118866.1889</v>
      </c>
      <c r="L4461" s="444">
        <f t="shared" ca="1" si="169"/>
        <v>-39308815646751.523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-39308815646751.523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-163786731861.46469</v>
      </c>
      <c r="L4462" s="444">
        <f t="shared" ca="1" si="169"/>
        <v>-39472602378612.984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-39472602378612.984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-164469176577.55411</v>
      </c>
      <c r="L4463" s="444">
        <f t="shared" ca="1" si="169"/>
        <v>-39637071555190.539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-39637071555190.539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-165154464813.29391</v>
      </c>
      <c r="L4464" s="444">
        <f t="shared" ca="1" si="169"/>
        <v>-39802226020003.836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-39802226020003.836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-165842608416.68265</v>
      </c>
      <c r="L4465" s="444">
        <f t="shared" ca="1" si="169"/>
        <v>-39968068628420.516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-39968068628420.516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-166533619285.08548</v>
      </c>
      <c r="L4466" s="444">
        <f t="shared" ca="1" si="169"/>
        <v>-40134602247705.602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-40134602247705.602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-167227509365.44</v>
      </c>
      <c r="L4467" s="444">
        <f t="shared" ca="1" si="169"/>
        <v>-40301829757071.039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-40301829757071.039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-167924290654.46265</v>
      </c>
      <c r="L4468" s="444">
        <f t="shared" ca="1" si="169"/>
        <v>-40469754047725.5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-40469754047725.5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-168623975198.85626</v>
      </c>
      <c r="L4469" s="444">
        <f t="shared" ca="1" si="169"/>
        <v>-40638378022924.359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-40638378022924.359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-169326575095.51816</v>
      </c>
      <c r="L4470" s="444">
        <f t="shared" ca="1" si="169"/>
        <v>-40807704598019.875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-40807704598019.875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-170032102491.74948</v>
      </c>
      <c r="L4471" s="444">
        <f t="shared" ca="1" si="169"/>
        <v>-40977736700511.625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-40977736700511.625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-170740569585.46509</v>
      </c>
      <c r="L4472" s="444">
        <f t="shared" ca="1" si="169"/>
        <v>-41148477270097.094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-41148477270097.094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-171451988625.40454</v>
      </c>
      <c r="L4473" s="444">
        <f t="shared" ca="1" si="169"/>
        <v>-41319929258722.5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-41319929258722.5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-172166371911.34375</v>
      </c>
      <c r="L4474" s="444">
        <f t="shared" ca="1" si="169"/>
        <v>-41492095630633.844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-41492095630633.844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-172883731794.30768</v>
      </c>
      <c r="L4475" s="444">
        <f t="shared" ca="1" si="169"/>
        <v>-41664979362428.148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-41664979362428.148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-173604080676.78394</v>
      </c>
      <c r="L4476" s="444">
        <f t="shared" ca="1" si="169"/>
        <v>-41838583443104.93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-41838583443104.93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-174327431012.93719</v>
      </c>
      <c r="L4477" s="444">
        <f t="shared" ca="1" si="169"/>
        <v>-42012910874117.867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-42012910874117.867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-175053795308.82443</v>
      </c>
      <c r="L4478" s="444">
        <f t="shared" ca="1" si="169"/>
        <v>-42187964669426.695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-42187964669426.695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-175783186122.61124</v>
      </c>
      <c r="L4479" s="444">
        <f t="shared" ca="1" si="169"/>
        <v>-42363747855549.305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-42363747855549.305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-176515616064.78876</v>
      </c>
      <c r="L4480" s="444">
        <f t="shared" ca="1" si="169"/>
        <v>-42540263471614.094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-42540263471614.094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-177251097798.39206</v>
      </c>
      <c r="L4481" s="444">
        <f t="shared" ca="1" si="169"/>
        <v>-42717514569412.484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-42717514569412.484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-177989644039.21869</v>
      </c>
      <c r="L4482" s="444">
        <f t="shared" ca="1" si="169"/>
        <v>-42895504213451.703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-42895504213451.703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-178731267556.04877</v>
      </c>
      <c r="L4483" s="444">
        <f t="shared" ca="1" si="169"/>
        <v>-43074235481007.75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-43074235481007.75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-179475981170.86563</v>
      </c>
      <c r="L4484" s="444">
        <f t="shared" ca="1" si="169"/>
        <v>-43253711462178.617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-43253711462178.617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-180223797759.07758</v>
      </c>
      <c r="L4485" s="444">
        <f t="shared" ca="1" si="169"/>
        <v>-43433935259937.695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-43433935259937.695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-180974730249.74039</v>
      </c>
      <c r="L4486" s="444">
        <f t="shared" ca="1" si="169"/>
        <v>-43614909990187.438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-43614909990187.438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-181728791625.78098</v>
      </c>
      <c r="L4487" s="444">
        <f t="shared" ca="1" si="169"/>
        <v>-43796638781813.219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-43796638781813.219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-182485994924.22174</v>
      </c>
      <c r="L4488" s="444">
        <f t="shared" ca="1" si="169"/>
        <v>-43979124776737.438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-43979124776737.438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-183246353236.40598</v>
      </c>
      <c r="L4489" s="444">
        <f t="shared" ca="1" si="169"/>
        <v>-44162371129973.844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-44162371129973.844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-184009879708.22433</v>
      </c>
      <c r="L4490" s="444">
        <f t="shared" ca="1" si="169"/>
        <v>-44346381009682.07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-44346381009682.07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-184776587540.34195</v>
      </c>
      <c r="L4491" s="444">
        <f t="shared" ca="1" si="169"/>
        <v>-44531157597222.414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-44531157597222.414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-185546489988.42673</v>
      </c>
      <c r="L4492" s="444">
        <f t="shared" ca="1" si="169"/>
        <v>-44716704087210.844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-44716704087210.844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-186319600363.37851</v>
      </c>
      <c r="L4493" s="444">
        <f t="shared" ca="1" si="169"/>
        <v>-44903023687574.219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-44903023687574.219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-187095932031.55923</v>
      </c>
      <c r="L4494" s="444">
        <f t="shared" ca="1" si="169"/>
        <v>-45090119619605.781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-45090119619605.781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-187875498415.02408</v>
      </c>
      <c r="L4495" s="444">
        <f t="shared" ca="1" si="169"/>
        <v>-45277995118020.805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-45277995118020.805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-188658312991.75336</v>
      </c>
      <c r="L4496" s="444">
        <f t="shared" ca="1" si="169"/>
        <v>-45466653431012.555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-45466653431012.555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-189444389295.88565</v>
      </c>
      <c r="L4497" s="444">
        <f t="shared" ca="1" si="169"/>
        <v>-45656097820308.438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-45656097820308.438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-190233740917.95181</v>
      </c>
      <c r="L4498" s="444">
        <f t="shared" ca="1" si="169"/>
        <v>-45846331561226.391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-45846331561226.391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-191026381505.10995</v>
      </c>
      <c r="L4499" s="444">
        <f t="shared" ca="1" si="169"/>
        <v>-46037357942731.5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-46037357942731.5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-191822324761.38126</v>
      </c>
      <c r="L4500" s="444">
        <f t="shared" ca="1" si="169"/>
        <v>-46229180267492.883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-46229180267492.883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-192621584447.88702</v>
      </c>
      <c r="L4501" s="444">
        <f t="shared" ca="1" si="169"/>
        <v>-46421801851940.773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-46421801851940.773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-193424174383.08655</v>
      </c>
      <c r="L4502" s="444">
        <f t="shared" ca="1" si="169"/>
        <v>-46615226026323.859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-46615226026323.859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-194230108443.01608</v>
      </c>
      <c r="L4503" s="444">
        <f t="shared" ca="1" si="169"/>
        <v>-46809456134766.875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-46809456134766.875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-195039400561.52866</v>
      </c>
      <c r="L4504" s="444">
        <f t="shared" ca="1" si="169"/>
        <v>-47004495535328.406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-47004495535328.406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-195852064730.53503</v>
      </c>
      <c r="L4505" s="444">
        <f t="shared" ca="1" si="169"/>
        <v>-47200347600058.938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-47200347600058.938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-196668115000.24557</v>
      </c>
      <c r="L4506" s="444">
        <f t="shared" ca="1" si="169"/>
        <v>-47397015715059.18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-47397015715059.18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-197487565479.41324</v>
      </c>
      <c r="L4507" s="444">
        <f t="shared" ca="1" si="169"/>
        <v>-47594503280538.594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-47594503280538.594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-198310430335.57748</v>
      </c>
      <c r="L4508" s="444">
        <f t="shared" ca="1" si="169"/>
        <v>-47792813710874.172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-47792813710874.172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-199136723795.30905</v>
      </c>
      <c r="L4509" s="444">
        <f t="shared" ca="1" si="169"/>
        <v>-47991950434669.484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-47991950434669.484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-199966460144.45618</v>
      </c>
      <c r="L4510" s="444">
        <f t="shared" ca="1" si="169"/>
        <v>-48191916894813.938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-48191916894813.938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-200799653728.39142</v>
      </c>
      <c r="L4511" s="444">
        <f t="shared" ca="1" si="169"/>
        <v>-48392716548542.328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-48392716548542.328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-201636318952.2597</v>
      </c>
      <c r="L4512" s="444">
        <f t="shared" ca="1" si="169"/>
        <v>-48594352867494.586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-48594352867494.586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-202476470281.22745</v>
      </c>
      <c r="L4513" s="444">
        <f t="shared" ca="1" si="169"/>
        <v>-48796829337775.813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-48796829337775.813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-203320122240.73254</v>
      </c>
      <c r="L4514" s="444">
        <f t="shared" ca="1" si="169"/>
        <v>-49000149460016.547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-49000149460016.547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-204167289416.7356</v>
      </c>
      <c r="L4515" s="444">
        <f t="shared" ca="1" si="169"/>
        <v>-49204316749433.281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-49204316749433.281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-205017986455.97202</v>
      </c>
      <c r="L4516" s="444">
        <f t="shared" ca="1" si="169"/>
        <v>-49409334735889.25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-49409334735889.25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-205872228066.2052</v>
      </c>
      <c r="L4517" s="444">
        <f t="shared" ca="1" si="169"/>
        <v>-49615206963955.453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-49615206963955.453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-206730029016.48105</v>
      </c>
      <c r="L4518" s="444">
        <f t="shared" ca="1" si="169"/>
        <v>-49821936992971.938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-49821936992971.938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-207591404137.38306</v>
      </c>
      <c r="L4519" s="444">
        <f t="shared" ca="1" si="169"/>
        <v>-50029528397109.32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-50029528397109.32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-208456368321.28882</v>
      </c>
      <c r="L4520" s="444">
        <f t="shared" ca="1" si="169"/>
        <v>-50237984765430.609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-50237984765430.609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-209324936522.62753</v>
      </c>
      <c r="L4521" s="444">
        <f t="shared" ca="1" si="169"/>
        <v>-50447309701953.234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-50447309701953.234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-210197123758.13849</v>
      </c>
      <c r="L4522" s="444">
        <f t="shared" ca="1" si="169"/>
        <v>-50657506825711.375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-50657506825711.375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-211072945107.13074</v>
      </c>
      <c r="L4523" s="444">
        <f t="shared" ca="1" si="169"/>
        <v>-50868579770818.508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-50868579770818.508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-211952415711.74377</v>
      </c>
      <c r="L4524" s="444">
        <f t="shared" ca="1" si="169"/>
        <v>-51080532186530.25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-51080532186530.25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-212835550777.20938</v>
      </c>
      <c r="L4525" s="444">
        <f t="shared" ca="1" si="169"/>
        <v>-51293367737307.461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-51293367737307.461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-213722365572.11441</v>
      </c>
      <c r="L4526" s="444">
        <f t="shared" ca="1" si="169"/>
        <v>-51507090102879.578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-51507090102879.578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-214612875428.66492</v>
      </c>
      <c r="L4527" s="444">
        <f t="shared" ca="1" si="169"/>
        <v>-51721702978308.242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-51721702978308.242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-215507095742.95102</v>
      </c>
      <c r="L4528" s="444">
        <f t="shared" ca="1" si="169"/>
        <v>-51937210074051.195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-51937210074051.195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-216405041975.21332</v>
      </c>
      <c r="L4529" s="444">
        <f t="shared" ca="1" si="169"/>
        <v>-52153615116026.406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-52153615116026.406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-217306729650.11002</v>
      </c>
      <c r="L4530" s="444">
        <f t="shared" ca="1" si="169"/>
        <v>-52370921845676.516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-52370921845676.516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-218212174356.98547</v>
      </c>
      <c r="L4531" s="444">
        <f t="shared" ca="1" si="169"/>
        <v>-52589134020033.5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-52589134020033.5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-219121391750.13959</v>
      </c>
      <c r="L4532" s="444">
        <f t="shared" ca="1" si="169"/>
        <v>-52808255411783.641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-52808255411783.641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-220034397549.09851</v>
      </c>
      <c r="L4533" s="444">
        <f t="shared" ca="1" si="169"/>
        <v>-53028289809332.742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-53028289809332.742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-220951207538.88641</v>
      </c>
      <c r="L4534" s="444">
        <f t="shared" ca="1" si="169"/>
        <v>-53249241016871.625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-53249241016871.625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-221871837570.29843</v>
      </c>
      <c r="L4535" s="444">
        <f t="shared" ca="1" si="169"/>
        <v>-53471112854441.922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-53471112854441.922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-222796303560.17468</v>
      </c>
      <c r="L4536" s="444">
        <f t="shared" ca="1" si="169"/>
        <v>-53693909158002.094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-53693909158002.094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-223724621491.67538</v>
      </c>
      <c r="L4537" s="444">
        <f t="shared" ca="1" si="169"/>
        <v>-53917633779493.766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-53917633779493.766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-224656807414.55734</v>
      </c>
      <c r="L4538" s="444">
        <f t="shared" ca="1" si="169"/>
        <v>-54142290586908.32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-54142290586908.32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-225592877445.45132</v>
      </c>
      <c r="L4539" s="444">
        <f t="shared" ca="1" si="169"/>
        <v>-54367883464353.773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-54367883464353.773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-226532847768.14072</v>
      </c>
      <c r="L4540" s="444">
        <f t="shared" ca="1" si="169"/>
        <v>-54594416312121.914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-54594416312121.914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-227476734633.84131</v>
      </c>
      <c r="L4541" s="444">
        <f t="shared" ca="1" si="169"/>
        <v>-54821893046755.758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-54821893046755.758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-228424554361.48233</v>
      </c>
      <c r="L4542" s="444">
        <f t="shared" ca="1" si="169"/>
        <v>-55050317601117.242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-55050317601117.242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-229376323337.98849</v>
      </c>
      <c r="L4543" s="444">
        <f t="shared" ca="1" si="169"/>
        <v>-55279693924455.234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-55279693924455.234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-230332058018.56348</v>
      </c>
      <c r="L4544" s="444">
        <f t="shared" ca="1" si="169"/>
        <v>-55510025982473.797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-55510025982473.797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-231291774926.97415</v>
      </c>
      <c r="L4545" s="444">
        <f t="shared" ca="1" si="169"/>
        <v>-55741317757400.773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-55741317757400.773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-232255490655.83655</v>
      </c>
      <c r="L4546" s="444">
        <f t="shared" ca="1" si="169"/>
        <v>-55973573248056.609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-55973573248056.609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-233223221866.90256</v>
      </c>
      <c r="L4547" s="444">
        <f t="shared" ca="1" si="169"/>
        <v>-56206796469923.516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-56206796469923.516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-234194985291.34802</v>
      </c>
      <c r="L4548" s="444">
        <f t="shared" ca="1" si="169"/>
        <v>-56440991455214.867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-56440991455214.867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-235170797730.06195</v>
      </c>
      <c r="L4549" s="444">
        <f t="shared" ca="1" si="169"/>
        <v>-56676162252944.93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-56676162252944.93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-236150676053.93723</v>
      </c>
      <c r="L4550" s="444">
        <f t="shared" ca="1" si="169"/>
        <v>-56912312928998.867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-56912312928998.867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-237134637204.1619</v>
      </c>
      <c r="L4551" s="444">
        <f t="shared" ca="1" si="169"/>
        <v>-57149447566203.031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-57149447566203.031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-238122698192.51263</v>
      </c>
      <c r="L4552" s="444">
        <f t="shared" ca="1" si="169"/>
        <v>-57387570264395.547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-57387570264395.547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-239114876101.6481</v>
      </c>
      <c r="L4553" s="444">
        <f t="shared" ca="1" si="169"/>
        <v>-57626685140497.195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-57626685140497.195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-240111188085.40497</v>
      </c>
      <c r="L4554" s="444">
        <f t="shared" ca="1" si="169"/>
        <v>-57866796328582.602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-57866796328582.602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-241111651369.09418</v>
      </c>
      <c r="L4555" s="444">
        <f t="shared" ca="1" si="169"/>
        <v>-58107907979951.695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-58107907979951.695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-242116283249.79874</v>
      </c>
      <c r="L4556" s="444">
        <f t="shared" ca="1" si="169"/>
        <v>-58350024263201.492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-58350024263201.492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-243125101096.67285</v>
      </c>
      <c r="L4557" s="444">
        <f t="shared" ca="1" si="169"/>
        <v>-58593149364298.164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-58593149364298.164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-244138122351.24234</v>
      </c>
      <c r="L4558" s="444">
        <f t="shared" ca="1" si="169"/>
        <v>-58837287486649.406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-58837287486649.406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-245155364527.70584</v>
      </c>
      <c r="L4559" s="444">
        <f t="shared" ca="1" si="169"/>
        <v>-59082442851177.109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-59082442851177.109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-246176845213.23798</v>
      </c>
      <c r="L4560" s="444">
        <f t="shared" ca="1" si="169"/>
        <v>-59328619696390.344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-59328619696390.344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-247202582068.29306</v>
      </c>
      <c r="L4561" s="444">
        <f t="shared" ca="1" si="169"/>
        <v>-59575822278458.641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-59575822278458.641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-248232592826.91101</v>
      </c>
      <c r="L4562" s="444">
        <f t="shared" ca="1" si="169"/>
        <v>-59824054871285.555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-59824054871285.555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-249266895297.02313</v>
      </c>
      <c r="L4563" s="444">
        <f t="shared" ca="1" si="169"/>
        <v>-60073321766582.578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-60073321766582.578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-250305507360.76074</v>
      </c>
      <c r="L4564" s="444">
        <f t="shared" ca="1" si="169"/>
        <v>-60323627273943.336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-60323627273943.336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-251348446974.76389</v>
      </c>
      <c r="L4565" s="444">
        <f t="shared" ca="1" si="169"/>
        <v>-60574975720918.102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-60574975720918.102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-252395732170.49213</v>
      </c>
      <c r="L4566" s="444">
        <f t="shared" ca="1" si="169"/>
        <v>-60827371453088.594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-60827371453088.594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-253447381054.5358</v>
      </c>
      <c r="L4567" s="444">
        <f t="shared" ca="1" si="169"/>
        <v>-61080818834143.133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-61080818834143.133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-254503411808.92975</v>
      </c>
      <c r="L4568" s="444">
        <f t="shared" ca="1" si="169"/>
        <v>-61335322245952.063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-61335322245952.063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-255563842691.46692</v>
      </c>
      <c r="L4569" s="444">
        <f t="shared" ca="1" si="169"/>
        <v>-61590886088643.531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-61590886088643.531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-256628692036.01468</v>
      </c>
      <c r="L4570" s="444">
        <f t="shared" ca="1" si="169"/>
        <v>-61847514780679.547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-61847514780679.547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-257697978252.83145</v>
      </c>
      <c r="L4571" s="444">
        <f t="shared" ca="1" si="169"/>
        <v>-62105212758932.375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-62105212758932.375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-258771719828.88492</v>
      </c>
      <c r="L4572" s="444">
        <f t="shared" ca="1" si="169"/>
        <v>-62363984478761.258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-62363984478761.258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-259849935328.17191</v>
      </c>
      <c r="L4573" s="444">
        <f t="shared" ca="1" si="169"/>
        <v>-62623834414089.43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-62623834414089.43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-260932643392.03928</v>
      </c>
      <c r="L4574" s="444">
        <f t="shared" ca="1" si="169"/>
        <v>-62884767057481.469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-62884767057481.469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-262019862739.5061</v>
      </c>
      <c r="L4575" s="444">
        <f t="shared" ca="1" si="169"/>
        <v>-63146786920220.977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-63146786920220.977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-263111612167.5874</v>
      </c>
      <c r="L4576" s="444">
        <f t="shared" ca="1" si="169"/>
        <v>-63409898532388.563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-63409898532388.563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-264207910551.61899</v>
      </c>
      <c r="L4577" s="444">
        <f t="shared" ca="1" si="169"/>
        <v>-63674106442940.18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-63674106442940.18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-265308776845.58408</v>
      </c>
      <c r="L4578" s="444">
        <f t="shared" ca="1" si="169"/>
        <v>-63939415219785.766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-63939415219785.766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-266414230082.44067</v>
      </c>
      <c r="L4579" s="444">
        <f t="shared" ca="1" si="169"/>
        <v>-64205829449868.203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-64205829449868.203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-267524289374.45084</v>
      </c>
      <c r="L4580" s="444">
        <f t="shared" ca="1" si="169"/>
        <v>-64473353739242.656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-64473353739242.656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-268638973913.51108</v>
      </c>
      <c r="L4581" s="444">
        <f t="shared" ca="1" si="169"/>
        <v>-64741992713156.164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-64741992713156.164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-269758302971.48398</v>
      </c>
      <c r="L4582" s="444">
        <f t="shared" ca="1" si="169"/>
        <v>-65011751016127.648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-65011751016127.648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-270882295900.53186</v>
      </c>
      <c r="L4583" s="444">
        <f t="shared" ca="1" si="169"/>
        <v>-65282633312028.18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-65282633312028.18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-272010972133.45074</v>
      </c>
      <c r="L4584" s="444">
        <f t="shared" ca="1" si="169"/>
        <v>-65554644284161.633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-65554644284161.633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-273144351184.00677</v>
      </c>
      <c r="L4585" s="444">
        <f t="shared" ca="1" si="169"/>
        <v>-65827788635345.641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-65827788635345.641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-274282452647.2735</v>
      </c>
      <c r="L4586" s="444">
        <f t="shared" ca="1" si="169"/>
        <v>-66102071087992.914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-66102071087992.914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-275425296199.97046</v>
      </c>
      <c r="L4587" s="444">
        <f t="shared" ca="1" si="169"/>
        <v>-66377496384192.883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-66377496384192.883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-276572901600.80371</v>
      </c>
      <c r="L4588" s="444">
        <f t="shared" ca="1" si="169"/>
        <v>-66654069285793.688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-66654069285793.688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-277725288690.80701</v>
      </c>
      <c r="L4589" s="444">
        <f t="shared" ca="1" si="169"/>
        <v>-66931794574484.492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-66931794574484.492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-278882477393.68536</v>
      </c>
      <c r="L4590" s="444">
        <f t="shared" ca="1" si="169"/>
        <v>-67210677051878.18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-67210677051878.18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-280044487716.15912</v>
      </c>
      <c r="L4591" s="444">
        <f t="shared" ca="1" si="169"/>
        <v>-67490721539594.336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-67490721539594.336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-281211339748.30975</v>
      </c>
      <c r="L4592" s="444">
        <f t="shared" ca="1" si="169"/>
        <v>-67771932879342.648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-67771932879342.648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-282383053663.92767</v>
      </c>
      <c r="L4593" s="444">
        <f t="shared" ca="1" si="169"/>
        <v>-68054315933006.578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-68054315933006.578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-283559649720.86072</v>
      </c>
      <c r="L4594" s="444">
        <f t="shared" ca="1" si="169"/>
        <v>-68337875582727.438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-68337875582727.438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-284741148261.36432</v>
      </c>
      <c r="L4595" s="444">
        <f t="shared" ca="1" si="169"/>
        <v>-68622616730988.805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-68622616730988.805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-285927569712.45331</v>
      </c>
      <c r="L4596" s="444">
        <f t="shared" ca="1" si="169"/>
        <v>-68908544300701.258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-68908544300701.258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-287118934586.25525</v>
      </c>
      <c r="L4597" s="444">
        <f t="shared" ca="1" si="169"/>
        <v>-69195663235287.516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-69195663235287.516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-288315263480.36462</v>
      </c>
      <c r="L4598" s="444">
        <f t="shared" ref="L4598:L4852" ca="1" si="174">I4598-J4598+K4598</f>
        <v>-69483978498767.883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-69483978498767.883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-289516577078.19952</v>
      </c>
      <c r="L4599" s="444">
        <f t="shared" ca="1" si="174"/>
        <v>-69773495075846.086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-69773495075846.086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-290722896149.3587</v>
      </c>
      <c r="L4600" s="444">
        <f t="shared" ca="1" si="174"/>
        <v>-70064217971995.445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-70064217971995.445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-291934241549.98102</v>
      </c>
      <c r="L4601" s="444">
        <f t="shared" ca="1" si="174"/>
        <v>-70356152213545.43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-70356152213545.43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-293150634223.10596</v>
      </c>
      <c r="L4602" s="444">
        <f t="shared" ca="1" si="174"/>
        <v>-70649302847768.531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-70649302847768.531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-294372095199.03552</v>
      </c>
      <c r="L4603" s="444">
        <f t="shared" ca="1" si="174"/>
        <v>-70943674942967.563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-70943674942967.563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-295598645595.69818</v>
      </c>
      <c r="L4604" s="444">
        <f t="shared" ca="1" si="174"/>
        <v>-71239273588563.266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-71239273588563.266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-296830306619.01361</v>
      </c>
      <c r="L4605" s="444">
        <f t="shared" ca="1" si="174"/>
        <v>-71536103895182.281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-71536103895182.281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-298067099563.25952</v>
      </c>
      <c r="L4606" s="444">
        <f t="shared" ca="1" si="174"/>
        <v>-71834170994745.547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-71834170994745.547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-299309045811.43976</v>
      </c>
      <c r="L4607" s="444">
        <f t="shared" ca="1" si="174"/>
        <v>-72133480040556.984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-72133480040556.984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-300556166835.65411</v>
      </c>
      <c r="L4608" s="444">
        <f t="shared" ca="1" si="174"/>
        <v>-72434036207392.641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-72434036207392.641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-301808484197.46936</v>
      </c>
      <c r="L4609" s="444">
        <f t="shared" ca="1" si="174"/>
        <v>-72735844691590.109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-72735844691590.109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-303066019548.29211</v>
      </c>
      <c r="L4610" s="444">
        <f t="shared" ca="1" si="174"/>
        <v>-73038910711138.406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-73038910711138.406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-304328794629.74335</v>
      </c>
      <c r="L4611" s="444">
        <f t="shared" ca="1" si="174"/>
        <v>-73343239505768.156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-73343239505768.156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-305596831274.034</v>
      </c>
      <c r="L4612" s="444">
        <f t="shared" ca="1" si="174"/>
        <v>-73648836337042.188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-73648836337042.188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-306870151404.34247</v>
      </c>
      <c r="L4613" s="444">
        <f t="shared" ca="1" si="174"/>
        <v>-73955706488446.531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-73955706488446.531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-308148777035.19385</v>
      </c>
      <c r="L4614" s="444">
        <f t="shared" ca="1" si="174"/>
        <v>-74263855265481.719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-74263855265481.719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-309432730272.84052</v>
      </c>
      <c r="L4615" s="444">
        <f t="shared" ca="1" si="174"/>
        <v>-74573287995754.563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-74573287995754.563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-310722033315.64398</v>
      </c>
      <c r="L4616" s="444">
        <f t="shared" ca="1" si="174"/>
        <v>-74884010029070.203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-74884010029070.203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-312016708454.45917</v>
      </c>
      <c r="L4617" s="444">
        <f t="shared" ca="1" si="174"/>
        <v>-75196026737524.656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-75196026737524.656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-313316778073.01941</v>
      </c>
      <c r="L4618" s="444">
        <f t="shared" ca="1" si="174"/>
        <v>-75509343515597.672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-75509343515597.672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-314622264648.32361</v>
      </c>
      <c r="L4619" s="444">
        <f t="shared" ca="1" si="174"/>
        <v>-75823965780246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-75823965780246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-315933190751.02502</v>
      </c>
      <c r="L4620" s="444">
        <f t="shared" ca="1" si="174"/>
        <v>-76139898970997.031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-76139898970997.031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-317249579045.82098</v>
      </c>
      <c r="L4621" s="444">
        <f t="shared" ca="1" si="174"/>
        <v>-76457148550042.859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-76457148550042.859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-318571452291.84521</v>
      </c>
      <c r="L4622" s="444">
        <f t="shared" ca="1" si="174"/>
        <v>-76775720002334.703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-76775720002334.703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-319898833343.06128</v>
      </c>
      <c r="L4623" s="444">
        <f t="shared" ca="1" si="174"/>
        <v>-77095618835677.766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-77095618835677.766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-321231745148.65735</v>
      </c>
      <c r="L4624" s="444">
        <f t="shared" ca="1" si="174"/>
        <v>-77416850580826.422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-77416850580826.422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-322570210753.44342</v>
      </c>
      <c r="L4625" s="444">
        <f t="shared" ca="1" si="174"/>
        <v>-77739420791579.859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-77739420791579.859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-323914253298.24939</v>
      </c>
      <c r="L4626" s="444">
        <f t="shared" ca="1" si="174"/>
        <v>-78063335044878.109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-78063335044878.109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-325263896020.32544</v>
      </c>
      <c r="L4627" s="444">
        <f t="shared" ca="1" si="174"/>
        <v>-78388598940898.438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-78388598940898.438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-326619162253.74347</v>
      </c>
      <c r="L4628" s="444">
        <f t="shared" ca="1" si="174"/>
        <v>-78715218103152.188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-78715218103152.188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-327980075429.80078</v>
      </c>
      <c r="L4629" s="444">
        <f t="shared" ca="1" si="174"/>
        <v>-79043198178581.984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-79043198178581.984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-329346659077.42493</v>
      </c>
      <c r="L4630" s="444">
        <f t="shared" ca="1" si="174"/>
        <v>-79372544837659.406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-79372544837659.406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-330718936823.58087</v>
      </c>
      <c r="L4631" s="444">
        <f t="shared" ca="1" si="174"/>
        <v>-79703263774482.984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-79703263774482.984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-332096932393.67908</v>
      </c>
      <c r="L4632" s="444">
        <f t="shared" ca="1" si="174"/>
        <v>-80035360706876.656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-80035360706876.656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-333480669611.98608</v>
      </c>
      <c r="L4633" s="444">
        <f t="shared" ca="1" si="174"/>
        <v>-80368841376488.641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-80368841376488.641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-334870172402.03601</v>
      </c>
      <c r="L4634" s="444">
        <f t="shared" ca="1" si="174"/>
        <v>-80703711548890.672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-80703711548890.672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-336265464787.04443</v>
      </c>
      <c r="L4635" s="444">
        <f t="shared" ca="1" si="174"/>
        <v>-81039977013677.719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-81039977013677.719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-337666570890.32385</v>
      </c>
      <c r="L4636" s="444">
        <f t="shared" ca="1" si="174"/>
        <v>-81377643584568.047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-81377643584568.047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-339073514935.7002</v>
      </c>
      <c r="L4637" s="444">
        <f t="shared" ca="1" si="174"/>
        <v>-81716717099503.75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-81716717099503.75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-340486321247.93231</v>
      </c>
      <c r="L4638" s="444">
        <f t="shared" ca="1" si="174"/>
        <v>-82057203420751.688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-82057203420751.688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-341905014253.13202</v>
      </c>
      <c r="L4639" s="444">
        <f t="shared" ca="1" si="174"/>
        <v>-82399108435004.813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-82399108435004.813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-343329618479.18671</v>
      </c>
      <c r="L4640" s="444">
        <f t="shared" ca="1" si="174"/>
        <v>-82742438053484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-82742438053484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-344760158556.18335</v>
      </c>
      <c r="L4641" s="444">
        <f t="shared" ca="1" si="174"/>
        <v>-83087198212040.188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-83087198212040.188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-346196659216.83411</v>
      </c>
      <c r="L4642" s="444">
        <f t="shared" ca="1" si="174"/>
        <v>-83433394871257.016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-83433394871257.016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-347639145296.90424</v>
      </c>
      <c r="L4643" s="444">
        <f t="shared" ca="1" si="174"/>
        <v>-83781034016553.922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-83781034016553.922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-349087641735.64136</v>
      </c>
      <c r="L4644" s="444">
        <f t="shared" ca="1" si="174"/>
        <v>-84130121658289.563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-84130121658289.563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-350542173576.20648</v>
      </c>
      <c r="L4645" s="444">
        <f t="shared" ca="1" si="174"/>
        <v>-84480663831865.766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-84480663831865.766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-352002765966.10736</v>
      </c>
      <c r="L4646" s="444">
        <f t="shared" ca="1" si="174"/>
        <v>-84832666597831.875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-84832666597831.875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-353469444157.63281</v>
      </c>
      <c r="L4647" s="444">
        <f t="shared" ca="1" si="174"/>
        <v>-85186136041989.5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-85186136041989.5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-354942233508.28955</v>
      </c>
      <c r="L4648" s="444">
        <f t="shared" ca="1" si="174"/>
        <v>-85541078275497.797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-85541078275497.797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-356421159481.24084</v>
      </c>
      <c r="L4649" s="444">
        <f t="shared" ca="1" si="174"/>
        <v>-85897499434979.031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-85897499434979.031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-357906247645.74597</v>
      </c>
      <c r="L4650" s="444">
        <f t="shared" ca="1" si="174"/>
        <v>-86255405682624.781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-86255405682624.781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-359397523677.60327</v>
      </c>
      <c r="L4651" s="444">
        <f t="shared" ca="1" si="174"/>
        <v>-86614803206302.391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-86614803206302.391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-360895013359.59326</v>
      </c>
      <c r="L4652" s="444">
        <f t="shared" ca="1" si="174"/>
        <v>-86975698219661.984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-86975698219661.984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-362398742581.92493</v>
      </c>
      <c r="L4653" s="444">
        <f t="shared" ca="1" si="174"/>
        <v>-87338096962243.906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-87338096962243.906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-363908737342.68292</v>
      </c>
      <c r="L4654" s="444">
        <f t="shared" ca="1" si="174"/>
        <v>-87702005699586.594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-87702005699586.594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-365425023748.27747</v>
      </c>
      <c r="L4655" s="444">
        <f t="shared" ca="1" si="174"/>
        <v>-88067430723334.875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-88067430723334.875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-366947628013.89532</v>
      </c>
      <c r="L4656" s="444">
        <f t="shared" ca="1" si="174"/>
        <v>-88434378351348.766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-88434378351348.766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-368476576463.95319</v>
      </c>
      <c r="L4657" s="444">
        <f t="shared" ca="1" si="174"/>
        <v>-88802854927812.719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-88802854927812.719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-370011895532.55298</v>
      </c>
      <c r="L4658" s="444">
        <f t="shared" ca="1" si="174"/>
        <v>-89172866823345.266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-89172866823345.266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-371553611763.9386</v>
      </c>
      <c r="L4659" s="444">
        <f t="shared" ca="1" si="174"/>
        <v>-89544420435109.203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-89544420435109.203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-373101751812.95502</v>
      </c>
      <c r="L4660" s="444">
        <f t="shared" ca="1" si="174"/>
        <v>-89917522186922.156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-89917522186922.156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-374656342445.50897</v>
      </c>
      <c r="L4661" s="444">
        <f t="shared" ca="1" si="174"/>
        <v>-90292178529367.672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-90292178529367.672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-376217410539.03198</v>
      </c>
      <c r="L4662" s="444">
        <f t="shared" ca="1" si="174"/>
        <v>-90668395939906.703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-90668395939906.703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-377784983082.94458</v>
      </c>
      <c r="L4663" s="444">
        <f t="shared" ca="1" si="174"/>
        <v>-91046180922989.641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-91046180922989.641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-379359087179.12347</v>
      </c>
      <c r="L4664" s="444">
        <f t="shared" ca="1" si="174"/>
        <v>-91425540010168.766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-91425540010168.766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-380939750042.36987</v>
      </c>
      <c r="L4665" s="444">
        <f t="shared" ca="1" si="174"/>
        <v>-91806479760211.141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-91806479760211.141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-382526999000.87976</v>
      </c>
      <c r="L4666" s="444">
        <f t="shared" ca="1" si="174"/>
        <v>-92189006759212.016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-92189006759212.016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-384120861496.71674</v>
      </c>
      <c r="L4667" s="444">
        <f t="shared" ca="1" si="174"/>
        <v>-92573127620708.734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-92573127620708.734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-385721365086.28638</v>
      </c>
      <c r="L4668" s="444">
        <f t="shared" ca="1" si="174"/>
        <v>-92958848985795.016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-92958848985795.016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-387328537440.81256</v>
      </c>
      <c r="L4669" s="444">
        <f t="shared" ca="1" si="174"/>
        <v>-93346177523235.828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-93346177523235.828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-388942406346.81592</v>
      </c>
      <c r="L4670" s="444">
        <f t="shared" ca="1" si="174"/>
        <v>-93735119929582.641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-93735119929582.641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-390562999706.59436</v>
      </c>
      <c r="L4671" s="444">
        <f t="shared" ca="1" si="174"/>
        <v>-94125682929289.234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-94125682929289.234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-392190345538.70514</v>
      </c>
      <c r="L4672" s="444">
        <f t="shared" ca="1" si="174"/>
        <v>-94517873274827.938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-94517873274827.938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-393824471978.44971</v>
      </c>
      <c r="L4673" s="444">
        <f t="shared" ca="1" si="174"/>
        <v>-94911697746806.391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-94911697746806.391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-395465407278.35999</v>
      </c>
      <c r="L4674" s="444">
        <f t="shared" ca="1" si="174"/>
        <v>-95307163154084.75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-95307163154084.75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-397113179808.68646</v>
      </c>
      <c r="L4675" s="444">
        <f t="shared" ca="1" si="174"/>
        <v>-95704276333893.438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-95704276333893.438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-398767818057.88934</v>
      </c>
      <c r="L4676" s="444">
        <f t="shared" ca="1" si="174"/>
        <v>-96103044151951.328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-96103044151951.328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-400429350633.13055</v>
      </c>
      <c r="L4677" s="444">
        <f t="shared" ca="1" si="174"/>
        <v>-96503473502584.453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-96503473502584.453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-402097806260.76855</v>
      </c>
      <c r="L4678" s="444">
        <f t="shared" ca="1" si="174"/>
        <v>-96905571308845.219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-96905571308845.219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-403773213786.8551</v>
      </c>
      <c r="L4679" s="444">
        <f t="shared" ca="1" si="174"/>
        <v>-97309344522632.078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-97309344522632.078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-405455602177.63367</v>
      </c>
      <c r="L4680" s="444">
        <f t="shared" ca="1" si="174"/>
        <v>-97714800124809.719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-97714800124809.719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-407145000520.04047</v>
      </c>
      <c r="L4681" s="444">
        <f t="shared" ca="1" si="174"/>
        <v>-98121945125329.766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-98121945125329.766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-408841438022.20734</v>
      </c>
      <c r="L4682" s="444">
        <f t="shared" ca="1" si="174"/>
        <v>-98530786563351.969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-98530786563351.969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-410544944013.96655</v>
      </c>
      <c r="L4683" s="444">
        <f t="shared" ca="1" si="174"/>
        <v>-98941331507365.938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-98941331507365.938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-412255547947.35809</v>
      </c>
      <c r="L4684" s="444">
        <f t="shared" ca="1" si="174"/>
        <v>-99353587055313.297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-99353587055313.297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-413973279397.13873</v>
      </c>
      <c r="L4685" s="444">
        <f t="shared" ca="1" si="174"/>
        <v>-99767560334710.438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-99767560334710.438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-415698168061.29346</v>
      </c>
      <c r="L4686" s="444">
        <f t="shared" ca="1" si="174"/>
        <v>-100183258502771.73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-100183258502771.73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-417430243761.54889</v>
      </c>
      <c r="L4687" s="444">
        <f t="shared" ca="1" si="174"/>
        <v>-100600688746533.28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-100600688746533.28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-419169536443.88867</v>
      </c>
      <c r="L4688" s="444">
        <f t="shared" ca="1" si="174"/>
        <v>-101019858282977.17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-101019858282977.17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-420916076179.07153</v>
      </c>
      <c r="L4689" s="444">
        <f t="shared" ca="1" si="174"/>
        <v>-101440774359156.25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-101440774359156.25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-422669893163.15106</v>
      </c>
      <c r="L4690" s="444">
        <f t="shared" ca="1" si="174"/>
        <v>-101863444252319.41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-101863444252319.41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-424431017717.9975</v>
      </c>
      <c r="L4691" s="444">
        <f t="shared" ca="1" si="174"/>
        <v>-102287875270037.41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-102287875270037.41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-426199480291.82251</v>
      </c>
      <c r="L4692" s="444">
        <f t="shared" ca="1" si="174"/>
        <v>-102714074750329.23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-102714074750329.23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-427975311459.70514</v>
      </c>
      <c r="L4693" s="444">
        <f t="shared" ca="1" si="174"/>
        <v>-103142050061788.94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-103142050061788.94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-429758541924.12054</v>
      </c>
      <c r="L4694" s="444">
        <f t="shared" ca="1" si="174"/>
        <v>-103571808603713.06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-103571808603713.06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-431549202515.47107</v>
      </c>
      <c r="L4695" s="444">
        <f t="shared" ca="1" si="174"/>
        <v>-104003357806228.53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-104003357806228.53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-433347324192.6189</v>
      </c>
      <c r="L4696" s="444">
        <f t="shared" ca="1" si="174"/>
        <v>-104436705130421.16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-104436705130421.16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-435152938043.42151</v>
      </c>
      <c r="L4697" s="444">
        <f t="shared" ca="1" si="174"/>
        <v>-104871858068464.58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-104871858068464.58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-436966075285.26904</v>
      </c>
      <c r="L4698" s="444">
        <f t="shared" ca="1" si="174"/>
        <v>-105308824143749.84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-105308824143749.84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-438786767265.62433</v>
      </c>
      <c r="L4699" s="444">
        <f t="shared" ca="1" si="174"/>
        <v>-105747610911015.47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-105747610911015.47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-440615045462.56445</v>
      </c>
      <c r="L4700" s="444">
        <f t="shared" ca="1" si="174"/>
        <v>-106188225956478.03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-106188225956478.03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-442450941485.32513</v>
      </c>
      <c r="L4701" s="444">
        <f t="shared" ca="1" si="174"/>
        <v>-106630676897963.36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-106630676897963.36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-444294487074.84735</v>
      </c>
      <c r="L4702" s="444">
        <f t="shared" ca="1" si="174"/>
        <v>-107074971385038.2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-107074971385038.2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-446145714104.32587</v>
      </c>
      <c r="L4703" s="444">
        <f t="shared" ca="1" si="174"/>
        <v>-107521117099142.53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-107521117099142.53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-448004654579.76056</v>
      </c>
      <c r="L4704" s="444">
        <f t="shared" ca="1" si="174"/>
        <v>-107969121753722.3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-107969121753722.3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-449871340640.50958</v>
      </c>
      <c r="L4705" s="444">
        <f t="shared" ca="1" si="174"/>
        <v>-108418993094362.81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-108418993094362.81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-451745804559.84503</v>
      </c>
      <c r="L4706" s="444">
        <f t="shared" ca="1" si="174"/>
        <v>-108870738898922.66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-108870738898922.66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-453628078745.51105</v>
      </c>
      <c r="L4707" s="444">
        <f t="shared" ca="1" si="174"/>
        <v>-109324366977668.17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-109324366977668.17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-455518195740.28406</v>
      </c>
      <c r="L4708" s="444">
        <f t="shared" ca="1" si="174"/>
        <v>-109779885173408.45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-109779885173408.45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-457416188222.53522</v>
      </c>
      <c r="L4709" s="444">
        <f t="shared" ca="1" si="174"/>
        <v>-110237301361630.98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-110237301361630.98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-459322089006.79578</v>
      </c>
      <c r="L4710" s="444">
        <f t="shared" ca="1" si="174"/>
        <v>-110696623450637.78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-110696623450637.78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-461235931044.3241</v>
      </c>
      <c r="L4711" s="444">
        <f t="shared" ca="1" si="174"/>
        <v>-111157859381682.11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-111157859381682.11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-463157747423.67548</v>
      </c>
      <c r="L4712" s="444">
        <f t="shared" ca="1" si="174"/>
        <v>-111621017129105.78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-111621017129105.78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-465087571371.27399</v>
      </c>
      <c r="L4713" s="444">
        <f t="shared" ca="1" si="174"/>
        <v>-112086104700477.06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-112086104700477.06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-467025436251.98773</v>
      </c>
      <c r="L4714" s="444">
        <f t="shared" ca="1" si="174"/>
        <v>-112553130136729.05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-112553130136729.05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-468971375569.70435</v>
      </c>
      <c r="L4715" s="444">
        <f t="shared" ca="1" si="174"/>
        <v>-113022101512298.75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-113022101512298.75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-470925422967.91144</v>
      </c>
      <c r="L4716" s="444">
        <f t="shared" ca="1" si="174"/>
        <v>-113493026935266.66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-113493026935266.66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-472887612230.27771</v>
      </c>
      <c r="L4717" s="444">
        <f t="shared" ca="1" si="174"/>
        <v>-113965914547496.94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-113965914547496.94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-474857977281.23724</v>
      </c>
      <c r="L4718" s="444">
        <f t="shared" ca="1" si="174"/>
        <v>-114440772524778.17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-114440772524778.17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-476836552186.57568</v>
      </c>
      <c r="L4719" s="444">
        <f t="shared" ca="1" si="174"/>
        <v>-114917609076964.75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-114917609076964.75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-478823371154.01971</v>
      </c>
      <c r="L4720" s="444">
        <f t="shared" ca="1" si="174"/>
        <v>-115396432448118.77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-115396432448118.77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-480818468533.82819</v>
      </c>
      <c r="L4721" s="444">
        <f t="shared" ca="1" si="174"/>
        <v>-115877250916652.59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-115877250916652.59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-482821878819.3858</v>
      </c>
      <c r="L4722" s="444">
        <f t="shared" ca="1" si="174"/>
        <v>-116360072795471.98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-116360072795471.98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-484833636647.79993</v>
      </c>
      <c r="L4723" s="444">
        <f t="shared" ca="1" si="174"/>
        <v>-116844906432119.78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-116844906432119.78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-486853776800.49908</v>
      </c>
      <c r="L4724" s="444">
        <f t="shared" ca="1" si="174"/>
        <v>-117331760208920.28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-117331760208920.28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-488882334203.83447</v>
      </c>
      <c r="L4725" s="444">
        <f t="shared" ca="1" si="174"/>
        <v>-117820642543124.11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-117820642543124.11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-490919343929.68372</v>
      </c>
      <c r="L4726" s="444">
        <f t="shared" ca="1" si="174"/>
        <v>-118311561887053.8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-118311561887053.8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-492964841196.05756</v>
      </c>
      <c r="L4727" s="444">
        <f t="shared" ca="1" si="174"/>
        <v>-118804526728249.86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-118804526728249.86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-495018861367.70776</v>
      </c>
      <c r="L4728" s="444">
        <f t="shared" ca="1" si="174"/>
        <v>-119299545589617.56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-119299545589617.56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-497081439956.73981</v>
      </c>
      <c r="L4729" s="444">
        <f t="shared" ca="1" si="174"/>
        <v>-119796627029574.3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-119796627029574.3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-499152612623.22626</v>
      </c>
      <c r="L4730" s="444">
        <f t="shared" ca="1" si="174"/>
        <v>-120295779642197.52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-120295779642197.52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-501232415175.823</v>
      </c>
      <c r="L4731" s="444">
        <f t="shared" ca="1" si="174"/>
        <v>-120797012057373.34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-120797012057373.34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-503320883572.38892</v>
      </c>
      <c r="L4732" s="444">
        <f t="shared" ca="1" si="174"/>
        <v>-121300332940945.73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-121300332940945.73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-505418053920.60718</v>
      </c>
      <c r="L4733" s="444">
        <f t="shared" ca="1" si="174"/>
        <v>-121805750994866.34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-121805750994866.34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-507523962478.6098</v>
      </c>
      <c r="L4734" s="444">
        <f t="shared" ca="1" si="174"/>
        <v>-122313274957344.95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-122313274957344.95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-509638645655.60394</v>
      </c>
      <c r="L4735" s="444">
        <f t="shared" ca="1" si="174"/>
        <v>-122822913603000.56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-122822913603000.56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-511762140012.50232</v>
      </c>
      <c r="L4736" s="444">
        <f t="shared" ca="1" si="174"/>
        <v>-123334675743013.06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-123334675743013.06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-513894482262.55444</v>
      </c>
      <c r="L4737" s="444">
        <f t="shared" ca="1" si="174"/>
        <v>-123848570225275.61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-123848570225275.61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-516035709271.98175</v>
      </c>
      <c r="L4738" s="444">
        <f t="shared" ca="1" si="174"/>
        <v>-124364605934547.59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-124364605934547.59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-518185858060.61505</v>
      </c>
      <c r="L4739" s="444">
        <f t="shared" ca="1" si="174"/>
        <v>-124882791792608.2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-124882791792608.2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-520344965802.53418</v>
      </c>
      <c r="L4740" s="444">
        <f t="shared" ca="1" si="174"/>
        <v>-125403136758410.73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-125403136758410.73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-522513069826.71136</v>
      </c>
      <c r="L4741" s="444">
        <f t="shared" ca="1" si="174"/>
        <v>-125925649828237.45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-125925649828237.45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-524690207617.65607</v>
      </c>
      <c r="L4742" s="444">
        <f t="shared" ca="1" si="174"/>
        <v>-126450340035855.11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-126450340035855.11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-526876416816.06293</v>
      </c>
      <c r="L4743" s="444">
        <f t="shared" ca="1" si="174"/>
        <v>-126977216452671.17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-126977216452671.17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-529071735219.4632</v>
      </c>
      <c r="L4744" s="444">
        <f t="shared" ca="1" si="174"/>
        <v>-127506288187890.64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-127506288187890.64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-531276200782.87769</v>
      </c>
      <c r="L4745" s="444">
        <f t="shared" ca="1" si="174"/>
        <v>-128037564388673.52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-128037564388673.52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-533489851619.47302</v>
      </c>
      <c r="L4746" s="444">
        <f t="shared" ca="1" si="174"/>
        <v>-128571054240292.98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-128571054240292.98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-535712726001.22083</v>
      </c>
      <c r="L4747" s="444">
        <f t="shared" ca="1" si="174"/>
        <v>-129106766966294.2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-129106766966294.2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-537944862359.55914</v>
      </c>
      <c r="L4748" s="444">
        <f t="shared" ca="1" si="174"/>
        <v>-129644711828653.77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-129644711828653.77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-540186299286.05737</v>
      </c>
      <c r="L4749" s="444">
        <f t="shared" ca="1" si="174"/>
        <v>-130184898127939.83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-130184898127939.83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-542437075533.0827</v>
      </c>
      <c r="L4750" s="444">
        <f t="shared" ca="1" si="174"/>
        <v>-130727335203472.91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-130727335203472.91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-544697230014.4704</v>
      </c>
      <c r="L4751" s="444">
        <f t="shared" ca="1" si="174"/>
        <v>-131272032433487.38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-131272032433487.38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-546966801806.19745</v>
      </c>
      <c r="L4752" s="444">
        <f t="shared" ca="1" si="174"/>
        <v>-131818999235293.58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-131818999235293.58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-549245830147.05664</v>
      </c>
      <c r="L4753" s="444">
        <f t="shared" ca="1" si="174"/>
        <v>-132368245065440.64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-132368245065440.64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-551534354439.33606</v>
      </c>
      <c r="L4754" s="444">
        <f t="shared" ca="1" si="174"/>
        <v>-132919779419879.98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-132919779419879.98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-553832414249.49988</v>
      </c>
      <c r="L4755" s="444">
        <f t="shared" ca="1" si="174"/>
        <v>-133473611834129.48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-133473611834129.48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-556140049308.8728</v>
      </c>
      <c r="L4756" s="444">
        <f t="shared" ca="1" si="174"/>
        <v>-134029751883438.36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-134029751883438.36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-558457299514.32654</v>
      </c>
      <c r="L4757" s="444">
        <f t="shared" ca="1" si="174"/>
        <v>-134588209182952.69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-134588209182952.69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-560784204928.96948</v>
      </c>
      <c r="L4758" s="444">
        <f t="shared" ca="1" si="174"/>
        <v>-135148993387881.66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-135148993387881.66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-563120805782.84021</v>
      </c>
      <c r="L4759" s="444">
        <f t="shared" ca="1" si="174"/>
        <v>-135712114193664.5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-135712114193664.5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-565467142473.60205</v>
      </c>
      <c r="L4760" s="444">
        <f t="shared" ca="1" si="174"/>
        <v>-136277581336138.11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-136277581336138.11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-567823255567.24207</v>
      </c>
      <c r="L4761" s="444">
        <f t="shared" ca="1" si="174"/>
        <v>-136845404591705.34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-136845404591705.34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-570189185798.77222</v>
      </c>
      <c r="L4762" s="444">
        <f t="shared" ca="1" si="174"/>
        <v>-137415593777504.11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-137415593777504.11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-572564974072.93372</v>
      </c>
      <c r="L4763" s="444">
        <f t="shared" ca="1" si="174"/>
        <v>-137988158751577.05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-137988158751577.05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-574950661464.9043</v>
      </c>
      <c r="L4764" s="444">
        <f t="shared" ca="1" si="174"/>
        <v>-138563109413041.95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-138563109413041.95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-577346289221.00818</v>
      </c>
      <c r="L4765" s="444">
        <f t="shared" ca="1" si="174"/>
        <v>-139140455702262.97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-139140455702262.97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-579751898759.42896</v>
      </c>
      <c r="L4766" s="444">
        <f t="shared" ca="1" si="174"/>
        <v>-139720207601022.39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-139720207601022.39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-582167531670.92664</v>
      </c>
      <c r="L4767" s="444">
        <f t="shared" ca="1" si="174"/>
        <v>-140302375132693.31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-140302375132693.31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-584593229719.55554</v>
      </c>
      <c r="L4768" s="444">
        <f t="shared" ca="1" si="174"/>
        <v>-140886968362412.88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-140886968362412.88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-587029034843.38696</v>
      </c>
      <c r="L4769" s="444">
        <f t="shared" ca="1" si="174"/>
        <v>-141473997397256.25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-141473997397256.25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-589474989155.23438</v>
      </c>
      <c r="L4770" s="444">
        <f t="shared" ca="1" si="174"/>
        <v>-142063472386411.5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-142063472386411.5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-591931134943.38123</v>
      </c>
      <c r="L4771" s="444">
        <f t="shared" ca="1" si="174"/>
        <v>-142655403521354.88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-142655403521354.88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-594397514672.31201</v>
      </c>
      <c r="L4772" s="444">
        <f t="shared" ca="1" si="174"/>
        <v>-143249801036027.19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-143249801036027.19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-596874170983.44666</v>
      </c>
      <c r="L4773" s="444">
        <f t="shared" ca="1" si="174"/>
        <v>-143846675207010.63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-143846675207010.63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-599361146695.87756</v>
      </c>
      <c r="L4774" s="444">
        <f t="shared" ca="1" si="174"/>
        <v>-144446036353706.5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-144446036353706.5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-601858484807.11035</v>
      </c>
      <c r="L4775" s="444">
        <f t="shared" ca="1" si="174"/>
        <v>-145047894838513.63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-145047894838513.63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-604366228493.80676</v>
      </c>
      <c r="L4776" s="444">
        <f t="shared" ca="1" si="174"/>
        <v>-145652261067007.44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-145652261067007.44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-606884421112.53101</v>
      </c>
      <c r="L4777" s="444">
        <f t="shared" ca="1" si="174"/>
        <v>-146259145488119.97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-146259145488119.97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-609413106200.49988</v>
      </c>
      <c r="L4778" s="444">
        <f t="shared" ca="1" si="174"/>
        <v>-146868558594320.47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-146868558594320.47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-611952327476.33533</v>
      </c>
      <c r="L4779" s="444">
        <f t="shared" ca="1" si="174"/>
        <v>-147480510921796.81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-147480510921796.81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-614502128840.82007</v>
      </c>
      <c r="L4780" s="444">
        <f t="shared" ca="1" si="174"/>
        <v>-148095013050637.63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-148095013050637.63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-617062554377.65674</v>
      </c>
      <c r="L4781" s="444">
        <f t="shared" ca="1" si="174"/>
        <v>-148712075605015.28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-148712075605015.28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-619633648354.23035</v>
      </c>
      <c r="L4782" s="444">
        <f t="shared" ca="1" si="174"/>
        <v>-149331709253369.5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-149331709253369.5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-622215455222.37292</v>
      </c>
      <c r="L4783" s="444">
        <f t="shared" ca="1" si="174"/>
        <v>-149953924708591.88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-149953924708591.88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-624808019619.13281</v>
      </c>
      <c r="L4784" s="444">
        <f t="shared" ca="1" si="174"/>
        <v>-150578732728211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-150578732728211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-627411386367.54578</v>
      </c>
      <c r="L4785" s="444">
        <f t="shared" ca="1" si="174"/>
        <v>-151206144114578.53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-151206144114578.53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-630025600477.41052</v>
      </c>
      <c r="L4786" s="444">
        <f t="shared" ca="1" si="174"/>
        <v>-151836169715055.94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-151836169715055.94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-632650707146.06641</v>
      </c>
      <c r="L4787" s="444">
        <f t="shared" ca="1" si="174"/>
        <v>-152468820422202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-152468820422202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-635286751759.17505</v>
      </c>
      <c r="L4788" s="444">
        <f t="shared" ca="1" si="174"/>
        <v>-153104107173961.19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-153104107173961.19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-637933779891.50488</v>
      </c>
      <c r="L4789" s="444">
        <f t="shared" ca="1" si="174"/>
        <v>-153742040953852.69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-153742040953852.69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-640591837307.71948</v>
      </c>
      <c r="L4790" s="444">
        <f t="shared" ca="1" si="174"/>
        <v>-154382632791160.41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-154382632791160.41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-643260969963.16833</v>
      </c>
      <c r="L4791" s="444">
        <f t="shared" ca="1" si="174"/>
        <v>-155025893761123.56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-155025893761123.56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-645941224004.68152</v>
      </c>
      <c r="L4792" s="444">
        <f t="shared" ca="1" si="174"/>
        <v>-155671834985128.25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-155671834985128.25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-648632645771.36768</v>
      </c>
      <c r="L4793" s="444">
        <f t="shared" ca="1" si="174"/>
        <v>-156320467630899.63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-156320467630899.63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-651335281795.41504</v>
      </c>
      <c r="L4794" s="444">
        <f t="shared" ca="1" si="174"/>
        <v>-156971802912695.03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-156971802912695.03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-654049178802.896</v>
      </c>
      <c r="L4795" s="444">
        <f t="shared" ca="1" si="174"/>
        <v>-157625852091497.94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-157625852091497.94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-656774383714.57471</v>
      </c>
      <c r="L4796" s="444">
        <f t="shared" ca="1" si="174"/>
        <v>-158282626475212.5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-158282626475212.5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-659510943646.71875</v>
      </c>
      <c r="L4797" s="444">
        <f t="shared" ca="1" si="174"/>
        <v>-158942137418859.22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-158942137418859.22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-662258905911.91345</v>
      </c>
      <c r="L4798" s="444">
        <f t="shared" ca="1" si="174"/>
        <v>-159604396324771.13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-159604396324771.13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-665018318019.87964</v>
      </c>
      <c r="L4799" s="444">
        <f t="shared" ca="1" si="174"/>
        <v>-160269414642791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-160269414642791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-667789227678.29578</v>
      </c>
      <c r="L4800" s="444">
        <f t="shared" ca="1" si="174"/>
        <v>-160937203870469.28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-160937203870469.28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-670571682793.62195</v>
      </c>
      <c r="L4801" s="444">
        <f t="shared" ca="1" si="174"/>
        <v>-161607775553262.91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-161607775553262.91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-673365731471.92871</v>
      </c>
      <c r="L4802" s="444">
        <f t="shared" ca="1" si="174"/>
        <v>-162281141284734.84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-162281141284734.84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-676171422019.72852</v>
      </c>
      <c r="L4803" s="444">
        <f t="shared" ca="1" si="174"/>
        <v>-162957312706754.56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-162957312706754.56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-678988802944.81067</v>
      </c>
      <c r="L4804" s="444">
        <f t="shared" ca="1" si="174"/>
        <v>-163636301509699.38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-163636301509699.38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-681817922957.08069</v>
      </c>
      <c r="L4805" s="444">
        <f t="shared" ca="1" si="174"/>
        <v>-164318119432656.47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-164318119432656.47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-684658830969.40198</v>
      </c>
      <c r="L4806" s="444">
        <f t="shared" ca="1" si="174"/>
        <v>-165002778263625.88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-165002778263625.88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-687511576098.44116</v>
      </c>
      <c r="L4807" s="444">
        <f t="shared" ca="1" si="174"/>
        <v>-165690289839724.31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-165690289839724.31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-690376207665.51794</v>
      </c>
      <c r="L4808" s="444">
        <f t="shared" ca="1" si="174"/>
        <v>-166380666047389.84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-166380666047389.84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-693252775197.45764</v>
      </c>
      <c r="L4809" s="444">
        <f t="shared" ca="1" si="174"/>
        <v>-167073918822587.31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-167073918822587.31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-696141328427.44714</v>
      </c>
      <c r="L4810" s="444">
        <f t="shared" ca="1" si="174"/>
        <v>-167770060151014.75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-167770060151014.75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-699041917295.89478</v>
      </c>
      <c r="L4811" s="444">
        <f t="shared" ca="1" si="174"/>
        <v>-168469102068310.66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-168469102068310.66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-701954591951.29443</v>
      </c>
      <c r="L4812" s="444">
        <f t="shared" ca="1" si="174"/>
        <v>-169171056660261.94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-169171056660261.94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-704879402751.09143</v>
      </c>
      <c r="L4813" s="444">
        <f t="shared" ca="1" si="174"/>
        <v>-169875936063013.03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-169875936063013.03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-707816400262.55432</v>
      </c>
      <c r="L4814" s="444">
        <f t="shared" ca="1" si="174"/>
        <v>-170583752463275.59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-170583752463275.59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-710765635263.64832</v>
      </c>
      <c r="L4815" s="444">
        <f t="shared" ca="1" si="174"/>
        <v>-171294518098539.25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-171294518098539.25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-713727158743.91357</v>
      </c>
      <c r="L4816" s="444">
        <f t="shared" ca="1" si="174"/>
        <v>-172008245257283.16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-172008245257283.16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-716701021905.34644</v>
      </c>
      <c r="L4817" s="444">
        <f t="shared" ca="1" si="174"/>
        <v>-172724946279188.5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-172724946279188.5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-719687276163.2854</v>
      </c>
      <c r="L4818" s="444">
        <f t="shared" ca="1" si="174"/>
        <v>-173444633555351.78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-173444633555351.78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-722685973147.29907</v>
      </c>
      <c r="L4819" s="444">
        <f t="shared" ca="1" si="174"/>
        <v>-174167319528499.09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-174167319528499.09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-725697164702.07959</v>
      </c>
      <c r="L4820" s="444">
        <f t="shared" ca="1" si="174"/>
        <v>-174893016693201.19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-174893016693201.19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-728720902888.33826</v>
      </c>
      <c r="L4821" s="444">
        <f t="shared" ca="1" si="174"/>
        <v>-175621737596089.53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-175621737596089.53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-731757239983.70642</v>
      </c>
      <c r="L4822" s="444">
        <f t="shared" ca="1" si="174"/>
        <v>-176353494836073.25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-176353494836073.25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-734806228483.63855</v>
      </c>
      <c r="L4823" s="444">
        <f t="shared" ca="1" si="174"/>
        <v>-177088301064556.88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-177088301064556.88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-737867921102.32031</v>
      </c>
      <c r="L4824" s="444">
        <f t="shared" ca="1" si="174"/>
        <v>-177826168985659.19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-177826168985659.19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-740942370773.57996</v>
      </c>
      <c r="L4825" s="444">
        <f t="shared" ca="1" si="174"/>
        <v>-178567111356432.78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-178567111356432.78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-744029630651.80322</v>
      </c>
      <c r="L4826" s="444">
        <f t="shared" ca="1" si="174"/>
        <v>-179311140987084.59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-179311140987084.59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-747129754112.85242</v>
      </c>
      <c r="L4827" s="444">
        <f t="shared" ca="1" si="174"/>
        <v>-180058270741197.44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-180058270741197.44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-750242794754.98926</v>
      </c>
      <c r="L4828" s="444">
        <f t="shared" ca="1" si="174"/>
        <v>-180808513535952.44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-180808513535952.44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-753368806399.80176</v>
      </c>
      <c r="L4829" s="444">
        <f t="shared" ca="1" si="174"/>
        <v>-181561882342352.25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-181561882342352.25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-756507843093.1344</v>
      </c>
      <c r="L4830" s="444">
        <f t="shared" ca="1" si="174"/>
        <v>-182318390185445.38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-182318390185445.38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-759659959106.02234</v>
      </c>
      <c r="L4831" s="444">
        <f t="shared" ca="1" si="174"/>
        <v>-183078050144551.41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-183078050144551.41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-762825208935.63086</v>
      </c>
      <c r="L4832" s="444">
        <f t="shared" ca="1" si="174"/>
        <v>-183840875353487.03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-183840875353487.03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-766003647306.19592</v>
      </c>
      <c r="L4833" s="444">
        <f t="shared" ca="1" si="174"/>
        <v>-184606879000793.22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-184606879000793.22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-769195329169.97168</v>
      </c>
      <c r="L4834" s="444">
        <f t="shared" ca="1" si="174"/>
        <v>-185376074329963.19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-185376074329963.19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-772400309708.17993</v>
      </c>
      <c r="L4835" s="444">
        <f t="shared" ca="1" si="174"/>
        <v>-186148474639671.38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-186148474639671.38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-775618644331.96411</v>
      </c>
      <c r="L4836" s="444">
        <f t="shared" ca="1" si="174"/>
        <v>-186924093284003.34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-186924093284003.34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-778850388683.34729</v>
      </c>
      <c r="L4837" s="444">
        <f t="shared" ca="1" si="174"/>
        <v>-187702943672686.69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-187702943672686.69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-782095598636.19458</v>
      </c>
      <c r="L4838" s="444">
        <f t="shared" ca="1" si="174"/>
        <v>-188485039271322.88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-188485039271322.88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-785354330297.17859</v>
      </c>
      <c r="L4839" s="444">
        <f t="shared" ca="1" si="174"/>
        <v>-189270393601620.06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-189270393601620.06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-788626640006.75024</v>
      </c>
      <c r="L4840" s="444">
        <f t="shared" ca="1" si="174"/>
        <v>-190059020241626.81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-190059020241626.81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-791912584340.11169</v>
      </c>
      <c r="L4841" s="444">
        <f t="shared" ca="1" si="174"/>
        <v>-190850932825966.94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-190850932825966.94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-795212220108.19556</v>
      </c>
      <c r="L4842" s="444">
        <f t="shared" ca="1" si="174"/>
        <v>-191646145046075.13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-191646145046075.13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-798525604358.64636</v>
      </c>
      <c r="L4843" s="444">
        <f t="shared" ca="1" si="174"/>
        <v>-192444670650433.78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-192444670650433.78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-801852794376.80737</v>
      </c>
      <c r="L4844" s="444">
        <f t="shared" ca="1" si="174"/>
        <v>-193246523444810.59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-193246523444810.59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-805193847686.71082</v>
      </c>
      <c r="L4845" s="444">
        <f t="shared" ca="1" si="174"/>
        <v>-194051717292497.31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-194051717292497.31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-808548822052.07214</v>
      </c>
      <c r="L4846" s="444">
        <f t="shared" ca="1" si="174"/>
        <v>-194860266114549.38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-194860266114549.38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-811917775477.28906</v>
      </c>
      <c r="L4847" s="444">
        <f t="shared" ca="1" si="174"/>
        <v>-195672183890026.66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-195672183890026.66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-815300766208.44434</v>
      </c>
      <c r="L4848" s="444">
        <f t="shared" ca="1" si="174"/>
        <v>-196487484656235.09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-196487484656235.09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-818697852734.31287</v>
      </c>
      <c r="L4849" s="444">
        <f t="shared" ca="1" si="174"/>
        <v>-197306182508969.41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-197306182508969.41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-822109093787.37256</v>
      </c>
      <c r="L4850" s="444">
        <f t="shared" ca="1" si="174"/>
        <v>-198128291602756.78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-198128291602756.78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-825534548344.81995</v>
      </c>
      <c r="L4851" s="444">
        <f t="shared" ca="1" si="174"/>
        <v>-198953826151101.59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-198953826151101.59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-828974275629.58997</v>
      </c>
      <c r="L4852" s="444">
        <f t="shared" ca="1" si="174"/>
        <v>-199782800426731.19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-199782800426731.19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-832428335111.37988</v>
      </c>
      <c r="L4853" s="444">
        <f t="shared" ref="L4853:L5107" ca="1" si="179">I4853-J4853+K4853</f>
        <v>-200615228761842.56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-200615228761842.56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-835896786507.67737</v>
      </c>
      <c r="L4854" s="444">
        <f t="shared" ca="1" si="179"/>
        <v>-201451125548350.25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-201451125548350.25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-839379689784.79272</v>
      </c>
      <c r="L4855" s="444">
        <f t="shared" ca="1" si="179"/>
        <v>-202290505238135.03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-202290505238135.03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-842877105158.896</v>
      </c>
      <c r="L4856" s="444">
        <f t="shared" ca="1" si="179"/>
        <v>-203133382343293.94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-203133382343293.94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-846389093097.05811</v>
      </c>
      <c r="L4857" s="444">
        <f t="shared" ca="1" si="179"/>
        <v>-203979771436391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-203979771436391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-849915714318.29578</v>
      </c>
      <c r="L4858" s="444">
        <f t="shared" ca="1" si="179"/>
        <v>-204829687150709.28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-204829687150709.28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-853457029794.62195</v>
      </c>
      <c r="L4859" s="444">
        <f t="shared" ca="1" si="179"/>
        <v>-205683144180503.91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-205683144180503.91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-857013100752.09961</v>
      </c>
      <c r="L4860" s="444">
        <f t="shared" ca="1" si="179"/>
        <v>-206540157281256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-206540157281256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-860583988671.90002</v>
      </c>
      <c r="L4861" s="444">
        <f t="shared" ca="1" si="179"/>
        <v>-207400741269927.91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-207400741269927.91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-864169755291.36621</v>
      </c>
      <c r="L4862" s="444">
        <f t="shared" ca="1" si="179"/>
        <v>-208264911025219.28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-208264911025219.28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-867770462605.08032</v>
      </c>
      <c r="L4863" s="444">
        <f t="shared" ca="1" si="179"/>
        <v>-209132681487824.38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-209132681487824.38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-871386172865.93494</v>
      </c>
      <c r="L4864" s="444">
        <f t="shared" ca="1" si="179"/>
        <v>-210004067660690.31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-210004067660690.31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-875016948586.20959</v>
      </c>
      <c r="L4865" s="444">
        <f t="shared" ca="1" si="179"/>
        <v>-210879084609276.53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-210879084609276.53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-878662852538.65222</v>
      </c>
      <c r="L4866" s="444">
        <f t="shared" ca="1" si="179"/>
        <v>-211757747461815.19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-211757747461815.19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-882323947757.56323</v>
      </c>
      <c r="L4867" s="444">
        <f t="shared" ca="1" si="179"/>
        <v>-212640071409572.75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-212640071409572.75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-886000297539.88647</v>
      </c>
      <c r="L4868" s="444">
        <f t="shared" ca="1" si="179"/>
        <v>-213526071707112.63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-213526071707112.63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-889691965446.30261</v>
      </c>
      <c r="L4869" s="444">
        <f t="shared" ca="1" si="179"/>
        <v>-214415763672558.94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-214415763672558.94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-893399015302.32886</v>
      </c>
      <c r="L4870" s="444">
        <f t="shared" ca="1" si="179"/>
        <v>-215309162687861.28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-215309162687861.28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-897121511199.422</v>
      </c>
      <c r="L4871" s="444">
        <f t="shared" ca="1" si="179"/>
        <v>-216206284199060.72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-216206284199060.72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-900859517496.0863</v>
      </c>
      <c r="L4872" s="444">
        <f t="shared" ca="1" si="179"/>
        <v>-217107143716556.81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-217107143716556.81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-904613098818.98669</v>
      </c>
      <c r="L4873" s="444">
        <f t="shared" ca="1" si="179"/>
        <v>-218011756815375.81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-218011756815375.81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-908382320064.06592</v>
      </c>
      <c r="L4874" s="444">
        <f t="shared" ca="1" si="179"/>
        <v>-218920139135439.88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-218920139135439.88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-912167246397.66614</v>
      </c>
      <c r="L4875" s="444">
        <f t="shared" ca="1" si="179"/>
        <v>-219832306381837.53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-219832306381837.53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-915967943257.65637</v>
      </c>
      <c r="L4876" s="444">
        <f t="shared" ca="1" si="179"/>
        <v>-220748274325095.19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-220748274325095.19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-919784476354.56323</v>
      </c>
      <c r="L4877" s="444">
        <f t="shared" ca="1" si="179"/>
        <v>-221668058801449.75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-221668058801449.75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-923616911672.70728</v>
      </c>
      <c r="L4878" s="444">
        <f t="shared" ca="1" si="179"/>
        <v>-222591675713122.47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-222591675713122.47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-927465315471.34363</v>
      </c>
      <c r="L4879" s="444">
        <f t="shared" ca="1" si="179"/>
        <v>-223519141028593.81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-223519141028593.81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-931329754285.80762</v>
      </c>
      <c r="L4880" s="444">
        <f t="shared" ca="1" si="179"/>
        <v>-224450470782879.63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-224450470782879.63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-935210294928.66504</v>
      </c>
      <c r="L4881" s="444">
        <f t="shared" ca="1" si="179"/>
        <v>-225385681077808.28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-225385681077808.28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-939107004490.8678</v>
      </c>
      <c r="L4882" s="444">
        <f t="shared" ca="1" si="179"/>
        <v>-226324788082299.16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-226324788082299.16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-943019950342.91309</v>
      </c>
      <c r="L4883" s="444">
        <f t="shared" ca="1" si="179"/>
        <v>-227267808032642.06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-227267808032642.06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-946949200136.00854</v>
      </c>
      <c r="L4884" s="444">
        <f t="shared" ca="1" si="179"/>
        <v>-228214757232778.06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-228214757232778.06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-950894821803.24194</v>
      </c>
      <c r="L4885" s="444">
        <f t="shared" ca="1" si="179"/>
        <v>-229165652054581.31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-229165652054581.31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-954856883560.75537</v>
      </c>
      <c r="L4886" s="444">
        <f t="shared" ca="1" si="179"/>
        <v>-230120508938142.06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-230120508938142.06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-958835453908.92529</v>
      </c>
      <c r="L4887" s="444">
        <f t="shared" ca="1" si="179"/>
        <v>-231079344392051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-231079344392051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-962830601633.54578</v>
      </c>
      <c r="L4888" s="444">
        <f t="shared" ca="1" si="179"/>
        <v>-232042174993684.53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-232042174993684.53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-966842395807.01892</v>
      </c>
      <c r="L4889" s="444">
        <f t="shared" ca="1" si="179"/>
        <v>-233009017389491.56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-233009017389491.56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-970870905789.54822</v>
      </c>
      <c r="L4890" s="444">
        <f t="shared" ca="1" si="179"/>
        <v>-233979888295281.13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-233979888295281.13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-974916201230.33813</v>
      </c>
      <c r="L4891" s="444">
        <f t="shared" ca="1" si="179"/>
        <v>-234954804496511.47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-234954804496511.47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-978978352068.79761</v>
      </c>
      <c r="L4892" s="444">
        <f t="shared" ca="1" si="179"/>
        <v>-235933782848580.28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-235933782848580.28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-983057428535.7511</v>
      </c>
      <c r="L4893" s="444">
        <f t="shared" ca="1" si="179"/>
        <v>-236916840277116.03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-236916840277116.03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-987153501154.65015</v>
      </c>
      <c r="L4894" s="444">
        <f t="shared" ca="1" si="179"/>
        <v>-237903993778270.69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-237903993778270.69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-991266640742.79456</v>
      </c>
      <c r="L4895" s="444">
        <f t="shared" ca="1" si="179"/>
        <v>-238895260419013.47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-238895260419013.47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-995396918412.55615</v>
      </c>
      <c r="L4896" s="444">
        <f t="shared" ca="1" si="179"/>
        <v>-239890657337426.03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-239890657337426.03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-999544405572.6084</v>
      </c>
      <c r="L4897" s="444">
        <f t="shared" ca="1" si="179"/>
        <v>-240890201742998.63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-240890201742998.63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-1003709173929.161</v>
      </c>
      <c r="L4898" s="444">
        <f t="shared" ca="1" si="179"/>
        <v>-241893910916927.78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-241893910916927.78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-1007891295487.199</v>
      </c>
      <c r="L4899" s="444">
        <f t="shared" ca="1" si="179"/>
        <v>-242901802212414.97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-242901802212414.97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-1012090842551.729</v>
      </c>
      <c r="L4900" s="444">
        <f t="shared" ca="1" si="179"/>
        <v>-243913893054966.69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-243913893054966.69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-1016307887729.0278</v>
      </c>
      <c r="L4901" s="444">
        <f t="shared" ca="1" si="179"/>
        <v>-244930200942695.72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-244930200942695.72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-1020542503927.8987</v>
      </c>
      <c r="L4902" s="444">
        <f t="shared" ca="1" si="179"/>
        <v>-245950743446623.63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-245950743446623.63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-1024794764360.9318</v>
      </c>
      <c r="L4903" s="444">
        <f t="shared" ca="1" si="179"/>
        <v>-246975538210984.56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-246975538210984.56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-1029064742545.769</v>
      </c>
      <c r="L4904" s="444">
        <f t="shared" ca="1" si="179"/>
        <v>-248004602953530.34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-248004602953530.34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-1033352512306.3765</v>
      </c>
      <c r="L4905" s="444">
        <f t="shared" ca="1" si="179"/>
        <v>-249037955465836.72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-249037955465836.72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-1037658147774.3197</v>
      </c>
      <c r="L4906" s="444">
        <f t="shared" ca="1" si="179"/>
        <v>-250075613613611.03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-250075613613611.03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-1041981723390.0459</v>
      </c>
      <c r="L4907" s="444">
        <f t="shared" ca="1" si="179"/>
        <v>-251117595337001.06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-251117595337001.06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-1046323313904.1709</v>
      </c>
      <c r="L4908" s="444">
        <f t="shared" ca="1" si="179"/>
        <v>-252163918650905.22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-252163918650905.22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-1050682994378.7717</v>
      </c>
      <c r="L4909" s="444">
        <f t="shared" ca="1" si="179"/>
        <v>-253214601645284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-253214601645284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-1055060840188.6833</v>
      </c>
      <c r="L4910" s="444">
        <f t="shared" ca="1" si="179"/>
        <v>-254269662485472.69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-254269662485472.69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-1059456927022.8029</v>
      </c>
      <c r="L4911" s="444">
        <f t="shared" ca="1" si="179"/>
        <v>-255329119412495.5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-255329119412495.5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-1063871330885.3979</v>
      </c>
      <c r="L4912" s="444">
        <f t="shared" ca="1" si="179"/>
        <v>-256392990743380.91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-256392990743380.91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-1068304128097.4205</v>
      </c>
      <c r="L4913" s="444">
        <f t="shared" ca="1" si="179"/>
        <v>-257461294871478.31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-257461294871478.31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-1072755395297.8263</v>
      </c>
      <c r="L4914" s="444">
        <f t="shared" ca="1" si="179"/>
        <v>-258534050266776.13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-258534050266776.13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-1077225209444.9005</v>
      </c>
      <c r="L4915" s="444">
        <f t="shared" ca="1" si="179"/>
        <v>-259611275476221.03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-259611275476221.03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-1081713647817.5878</v>
      </c>
      <c r="L4916" s="444">
        <f t="shared" ca="1" si="179"/>
        <v>-260692989124038.63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-260692989124038.63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-1086220788016.8276</v>
      </c>
      <c r="L4917" s="444">
        <f t="shared" ca="1" si="179"/>
        <v>-261779209912055.44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-261779209912055.44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-1090746707966.8976</v>
      </c>
      <c r="L4918" s="444">
        <f t="shared" ca="1" si="179"/>
        <v>-262869956620022.34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-262869956620022.34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-1095291485916.7598</v>
      </c>
      <c r="L4919" s="444">
        <f t="shared" ca="1" si="179"/>
        <v>-263965248105939.09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-263965248105939.09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-1099855200441.4128</v>
      </c>
      <c r="L4920" s="444">
        <f t="shared" ca="1" si="179"/>
        <v>-265065103306380.5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-265065103306380.5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-1104437930443.252</v>
      </c>
      <c r="L4921" s="444">
        <f t="shared" ca="1" si="179"/>
        <v>-266169541236823.75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-266169541236823.75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-1109039755153.4324</v>
      </c>
      <c r="L4922" s="444">
        <f t="shared" ca="1" si="179"/>
        <v>-267278580991977.19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-267278580991977.19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-1113660754133.2383</v>
      </c>
      <c r="L4923" s="444">
        <f t="shared" ca="1" si="179"/>
        <v>-268392241746110.44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-268392241746110.44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-1118301007275.4602</v>
      </c>
      <c r="L4924" s="444">
        <f t="shared" ca="1" si="179"/>
        <v>-269510542753385.91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-269510542753385.91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-1122960594805.7747</v>
      </c>
      <c r="L4925" s="444">
        <f t="shared" ca="1" si="179"/>
        <v>-270633503348191.69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-270633503348191.69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-1127639597284.1321</v>
      </c>
      <c r="L4926" s="444">
        <f t="shared" ca="1" si="179"/>
        <v>-271761142945475.81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-271761142945475.81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-1132338095606.1492</v>
      </c>
      <c r="L4927" s="444">
        <f t="shared" ca="1" si="179"/>
        <v>-272893481041081.97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-272893481041081.97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-1137056171004.5083</v>
      </c>
      <c r="L4928" s="444">
        <f t="shared" ca="1" si="179"/>
        <v>-274030537212086.47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-274030537212086.47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-1141793905050.3604</v>
      </c>
      <c r="L4929" s="444">
        <f t="shared" ca="1" si="179"/>
        <v>-275172331117136.84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-275172331117136.84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-1146551379654.7368</v>
      </c>
      <c r="L4930" s="444">
        <f t="shared" ca="1" si="179"/>
        <v>-276318882496791.59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-276318882496791.59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-1151328677069.9648</v>
      </c>
      <c r="L4931" s="444">
        <f t="shared" ca="1" si="179"/>
        <v>-277470211173861.56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-277470211173861.56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-1156125879891.0898</v>
      </c>
      <c r="L4932" s="444">
        <f t="shared" ca="1" si="179"/>
        <v>-278626337053752.66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-278626337053752.66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-1160943071057.3027</v>
      </c>
      <c r="L4933" s="444">
        <f t="shared" ca="1" si="179"/>
        <v>-279787280124809.97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-279787280124809.97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-1165780333853.3748</v>
      </c>
      <c r="L4934" s="444">
        <f t="shared" ca="1" si="179"/>
        <v>-280953060458663.34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-280953060458663.34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-1170637751911.0972</v>
      </c>
      <c r="L4935" s="444">
        <f t="shared" ca="1" si="179"/>
        <v>-282123698210574.44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-282123698210574.44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-1175515409210.7268</v>
      </c>
      <c r="L4936" s="444">
        <f t="shared" ca="1" si="179"/>
        <v>-283299213619785.19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-283299213619785.19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-1180413390082.4382</v>
      </c>
      <c r="L4937" s="444">
        <f t="shared" ca="1" si="179"/>
        <v>-284479627009867.63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-284479627009867.63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-1185331779207.7817</v>
      </c>
      <c r="L4938" s="444">
        <f t="shared" ca="1" si="179"/>
        <v>-285664958789075.44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-285664958789075.44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-1190270661621.1477</v>
      </c>
      <c r="L4939" s="444">
        <f t="shared" ca="1" si="179"/>
        <v>-286855229450696.56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-286855229450696.56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-1195230122711.2356</v>
      </c>
      <c r="L4940" s="444">
        <f t="shared" ca="1" si="179"/>
        <v>-288050459573407.81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-288050459573407.81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-1200210248222.5325</v>
      </c>
      <c r="L4941" s="444">
        <f t="shared" ca="1" si="179"/>
        <v>-289250669821630.38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-289250669821630.38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-1205211124256.7932</v>
      </c>
      <c r="L4942" s="444">
        <f t="shared" ca="1" si="179"/>
        <v>-290455880945887.19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-290455880945887.19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-1210232837274.53</v>
      </c>
      <c r="L4943" s="444">
        <f t="shared" ca="1" si="179"/>
        <v>-291666113783161.69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-291666113783161.69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-1215275474096.5071</v>
      </c>
      <c r="L4944" s="444">
        <f t="shared" ca="1" si="179"/>
        <v>-292881389257258.19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-292881389257258.19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-1220339121905.2424</v>
      </c>
      <c r="L4945" s="444">
        <f t="shared" ca="1" si="179"/>
        <v>-294101728379163.44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-294101728379163.44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-1225423868246.5144</v>
      </c>
      <c r="L4946" s="444">
        <f t="shared" ca="1" si="179"/>
        <v>-295327152247409.94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-295327152247409.94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-1230529801030.8748</v>
      </c>
      <c r="L4947" s="444">
        <f t="shared" ca="1" si="179"/>
        <v>-296557682048440.81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-296557682048440.81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-1235657008535.1699</v>
      </c>
      <c r="L4948" s="444">
        <f t="shared" ca="1" si="179"/>
        <v>-297793339056976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-297793339056976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-1240805579404.0667</v>
      </c>
      <c r="L4949" s="444">
        <f t="shared" ca="1" si="179"/>
        <v>-299034144636380.06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-299034144636380.06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-1245975602651.5835</v>
      </c>
      <c r="L4950" s="444">
        <f t="shared" ca="1" si="179"/>
        <v>-300280120239031.63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-300280120239031.63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-1251167167662.6318</v>
      </c>
      <c r="L4951" s="444">
        <f t="shared" ca="1" si="179"/>
        <v>-301531287406694.25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-301531287406694.25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-1256380364194.5593</v>
      </c>
      <c r="L4952" s="444">
        <f t="shared" ca="1" si="179"/>
        <v>-302787667770888.81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-302787667770888.81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-1261615282378.7034</v>
      </c>
      <c r="L4953" s="444">
        <f t="shared" ca="1" si="179"/>
        <v>-304049283053267.5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-304049283053267.5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-1266872012721.948</v>
      </c>
      <c r="L4954" s="444">
        <f t="shared" ca="1" si="179"/>
        <v>-305316155065989.44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-305316155065989.44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-1272150646108.2893</v>
      </c>
      <c r="L4955" s="444">
        <f t="shared" ca="1" si="179"/>
        <v>-306588305712097.75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-306588305712097.75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-1277451273800.4072</v>
      </c>
      <c r="L4956" s="444">
        <f t="shared" ca="1" si="179"/>
        <v>-307865756985898.19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-307865756985898.19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-1282773987441.2424</v>
      </c>
      <c r="L4957" s="444">
        <f t="shared" ca="1" si="179"/>
        <v>-309148530973339.44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-309148530973339.44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-1288118879055.5811</v>
      </c>
      <c r="L4958" s="444">
        <f t="shared" ca="1" si="179"/>
        <v>-310436649852395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-310436649852395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-1293486041051.6458</v>
      </c>
      <c r="L4959" s="444">
        <f t="shared" ca="1" si="179"/>
        <v>-311730135893446.63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-311730135893446.63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-1298875566222.6943</v>
      </c>
      <c r="L4960" s="444">
        <f t="shared" ca="1" si="179"/>
        <v>-313029011459669.31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-313029011459669.31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-1304287547748.6221</v>
      </c>
      <c r="L4961" s="444">
        <f t="shared" ca="1" si="179"/>
        <v>-314333299007417.94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-314333299007417.94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-1309722079197.5747</v>
      </c>
      <c r="L4962" s="444">
        <f t="shared" ca="1" si="179"/>
        <v>-315643021086615.5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-315643021086615.5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-1315179254527.5645</v>
      </c>
      <c r="L4963" s="444">
        <f t="shared" ca="1" si="179"/>
        <v>-316958200341143.06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-316958200341143.06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-1320659168088.0962</v>
      </c>
      <c r="L4964" s="444">
        <f t="shared" ca="1" si="179"/>
        <v>-318278859509231.19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-318278859509231.19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-1326161914621.7966</v>
      </c>
      <c r="L4965" s="444">
        <f t="shared" ca="1" si="179"/>
        <v>-319605021423853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-319605021423853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-1331687589266.0542</v>
      </c>
      <c r="L4966" s="444">
        <f t="shared" ca="1" si="179"/>
        <v>-320936709013119.06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-320936709013119.06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-1337236287554.6628</v>
      </c>
      <c r="L4967" s="444">
        <f t="shared" ca="1" si="179"/>
        <v>-322273945300673.75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-322273945300673.75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-1342808105419.4739</v>
      </c>
      <c r="L4968" s="444">
        <f t="shared" ca="1" si="179"/>
        <v>-323616753406093.25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-323616753406093.25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-1348403139192.0552</v>
      </c>
      <c r="L4969" s="444">
        <f t="shared" ca="1" si="179"/>
        <v>-324965156545285.31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-324965156545285.31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-1354021485605.3555</v>
      </c>
      <c r="L4970" s="444">
        <f t="shared" ca="1" si="179"/>
        <v>-326319178030890.69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-326319178030890.69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-1359663241795.3779</v>
      </c>
      <c r="L4971" s="444">
        <f t="shared" ca="1" si="179"/>
        <v>-327678841272686.06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-327678841272686.06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-1365328505302.8586</v>
      </c>
      <c r="L4972" s="444">
        <f t="shared" ca="1" si="179"/>
        <v>-329044169777988.94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-329044169777988.94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-1371017374074.9539</v>
      </c>
      <c r="L4973" s="444">
        <f t="shared" ca="1" si="179"/>
        <v>-330415187152063.88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-330415187152063.88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-1376729946466.9329</v>
      </c>
      <c r="L4974" s="444">
        <f t="shared" ca="1" si="179"/>
        <v>-331791917098530.81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-331791917098530.81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-1382466321243.8784</v>
      </c>
      <c r="L4975" s="444">
        <f t="shared" ca="1" si="179"/>
        <v>-333174383419774.69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-333174383419774.69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-1388226597582.3945</v>
      </c>
      <c r="L4976" s="444">
        <f t="shared" ca="1" si="179"/>
        <v>-334562610017357.06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-334562610017357.06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-1394010875072.321</v>
      </c>
      <c r="L4977" s="444">
        <f t="shared" ca="1" si="179"/>
        <v>-335956620892429.38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-335956620892429.38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-1399819253718.4558</v>
      </c>
      <c r="L4978" s="444">
        <f t="shared" ca="1" si="179"/>
        <v>-337356440146147.81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-337356440146147.81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-1405651833942.2825</v>
      </c>
      <c r="L4979" s="444">
        <f t="shared" ca="1" si="179"/>
        <v>-338762091980090.13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-338762091980090.13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-1411508716583.7087</v>
      </c>
      <c r="L4980" s="444">
        <f t="shared" ca="1" si="179"/>
        <v>-340173600696673.81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-340173600696673.81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-1417390002902.8076</v>
      </c>
      <c r="L4981" s="444">
        <f t="shared" ca="1" si="179"/>
        <v>-341590990699576.63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-341590990699576.63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-1423295794581.5693</v>
      </c>
      <c r="L4982" s="444">
        <f t="shared" ca="1" si="179"/>
        <v>-343014286494158.19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-343014286494158.19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-1429226193725.6592</v>
      </c>
      <c r="L4983" s="444">
        <f t="shared" ca="1" si="179"/>
        <v>-344443512687883.88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-344443512687883.88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-1435181302866.1829</v>
      </c>
      <c r="L4984" s="444">
        <f t="shared" ca="1" si="179"/>
        <v>-345878693990750.06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-345878693990750.06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-1441161224961.4585</v>
      </c>
      <c r="L4985" s="444">
        <f t="shared" ca="1" si="179"/>
        <v>-347319855215711.5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-347319855215711.5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-1447166063398.7979</v>
      </c>
      <c r="L4986" s="444">
        <f t="shared" ca="1" si="179"/>
        <v>-348767021279110.31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-348767021279110.31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-1453195921996.293</v>
      </c>
      <c r="L4987" s="444">
        <f t="shared" ca="1" si="179"/>
        <v>-350220217201106.63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-350220217201106.63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-1459250905004.6108</v>
      </c>
      <c r="L4988" s="444">
        <f t="shared" ca="1" si="179"/>
        <v>-351679468106111.25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-351679468106111.25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-1465331117108.7969</v>
      </c>
      <c r="L4989" s="444">
        <f t="shared" ca="1" si="179"/>
        <v>-353144799223220.06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-353144799223220.06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-1471436663430.0835</v>
      </c>
      <c r="L4990" s="444">
        <f t="shared" ca="1" si="179"/>
        <v>-354616235886650.13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-354616235886650.13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-1477567649527.7087</v>
      </c>
      <c r="L4991" s="444">
        <f t="shared" ca="1" si="179"/>
        <v>-356093803536177.81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-356093803536177.81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-1483724181400.741</v>
      </c>
      <c r="L4992" s="444">
        <f t="shared" ca="1" si="179"/>
        <v>-357577527717578.56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-357577527717578.56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-1489906365489.9106</v>
      </c>
      <c r="L4993" s="444">
        <f t="shared" ca="1" si="179"/>
        <v>-359067434083068.5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-359067434083068.5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-1496114308679.4521</v>
      </c>
      <c r="L4994" s="444">
        <f t="shared" ca="1" si="179"/>
        <v>-360563548391747.94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-360563548391747.94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-1502348118298.9497</v>
      </c>
      <c r="L4995" s="444">
        <f t="shared" ca="1" si="179"/>
        <v>-362065896510046.88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-362065896510046.88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-1508607902125.1953</v>
      </c>
      <c r="L4996" s="444">
        <f t="shared" ca="1" si="179"/>
        <v>-363574504412172.06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-363574504412172.06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-1514893768384.0503</v>
      </c>
      <c r="L4997" s="444">
        <f t="shared" ca="1" si="179"/>
        <v>-365089398180556.13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-365089398180556.13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-1521205825752.3171</v>
      </c>
      <c r="L4998" s="444">
        <f t="shared" ca="1" si="179"/>
        <v>-366610604006308.44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-366610604006308.44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-1527544183359.6184</v>
      </c>
      <c r="L4999" s="444">
        <f t="shared" ca="1" si="179"/>
        <v>-368138148189668.06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-368138148189668.06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-1533908950790.2837</v>
      </c>
      <c r="L5000" s="444">
        <f t="shared" ca="1" si="179"/>
        <v>-369672057140458.38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-369672057140458.38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-1540300238085.2432</v>
      </c>
      <c r="L5001" s="444">
        <f t="shared" ca="1" si="179"/>
        <v>-371212357378543.63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-371212357378543.63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-1546718155743.9316</v>
      </c>
      <c r="L5002" s="444">
        <f t="shared" ca="1" si="179"/>
        <v>-372759075534287.56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-372759075534287.56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-1553162814726.1982</v>
      </c>
      <c r="L5003" s="444">
        <f t="shared" ca="1" si="179"/>
        <v>-374312238349013.75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-374312238349013.75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-1559634326454.2239</v>
      </c>
      <c r="L5004" s="444">
        <f t="shared" ca="1" si="179"/>
        <v>-375871872675468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-375871872675468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-1566132802814.45</v>
      </c>
      <c r="L5005" s="444">
        <f t="shared" ca="1" si="179"/>
        <v>-377438005478282.44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-377438005478282.44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-1572658356159.5103</v>
      </c>
      <c r="L5006" s="444">
        <f t="shared" ca="1" si="179"/>
        <v>-379010663834441.94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-379010663834441.94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-1579211099310.1748</v>
      </c>
      <c r="L5007" s="444">
        <f t="shared" ca="1" si="179"/>
        <v>-380589874933752.13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-380589874933752.13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-1585791145557.3005</v>
      </c>
      <c r="L5008" s="444">
        <f t="shared" ca="1" si="179"/>
        <v>-382175666079309.44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-382175666079309.44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-1592398608663.7893</v>
      </c>
      <c r="L5009" s="444">
        <f t="shared" ca="1" si="179"/>
        <v>-383768064687973.25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-383768064687973.25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-1599033602866.5552</v>
      </c>
      <c r="L5010" s="444">
        <f t="shared" ca="1" si="179"/>
        <v>-385367098290839.81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-385367098290839.81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-1605696242878.4993</v>
      </c>
      <c r="L5011" s="444">
        <f t="shared" ca="1" si="179"/>
        <v>-386972794533718.31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-386972794533718.31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-1612386643890.4929</v>
      </c>
      <c r="L5012" s="444">
        <f t="shared" ca="1" si="179"/>
        <v>-388585181177608.81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-388585181177608.81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-1619104921573.3701</v>
      </c>
      <c r="L5013" s="444">
        <f t="shared" ca="1" si="179"/>
        <v>-390204286099182.19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-390204286099182.19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-1625851192079.9258</v>
      </c>
      <c r="L5014" s="444">
        <f t="shared" ca="1" si="179"/>
        <v>-391830137291262.13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-391830137291262.13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-1632625572046.9255</v>
      </c>
      <c r="L5015" s="444">
        <f t="shared" ca="1" si="179"/>
        <v>-393462762863309.06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-393462762863309.06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-1639428178597.1211</v>
      </c>
      <c r="L5016" s="444">
        <f t="shared" ca="1" si="179"/>
        <v>-395102191041906.19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-395102191041906.19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-1646259129341.2759</v>
      </c>
      <c r="L5017" s="444">
        <f t="shared" ca="1" si="179"/>
        <v>-396748450171247.44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-396748450171247.44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-1653118542380.1978</v>
      </c>
      <c r="L5018" s="444">
        <f t="shared" ca="1" si="179"/>
        <v>-398401568713627.63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-398401568713627.63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-1660006536306.7817</v>
      </c>
      <c r="L5019" s="444">
        <f t="shared" ca="1" si="179"/>
        <v>-400061575249934.44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-400061575249934.44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-1666923230208.0601</v>
      </c>
      <c r="L5020" s="444">
        <f t="shared" ca="1" si="179"/>
        <v>-401728498480142.5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-401728498480142.5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-1673868743667.2605</v>
      </c>
      <c r="L5021" s="444">
        <f t="shared" ca="1" si="179"/>
        <v>-403402367223809.75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-403402367223809.75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-1680843196765.874</v>
      </c>
      <c r="L5022" s="444">
        <f t="shared" ca="1" si="179"/>
        <v>-405083210420575.63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-405083210420575.63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-1687846710085.7317</v>
      </c>
      <c r="L5023" s="444">
        <f t="shared" ca="1" si="179"/>
        <v>-406771057130661.38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-406771057130661.38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-1694879404711.0891</v>
      </c>
      <c r="L5024" s="444">
        <f t="shared" ca="1" si="179"/>
        <v>-408465936535372.44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-408465936535372.44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-1701941402230.7185</v>
      </c>
      <c r="L5025" s="444">
        <f t="shared" ca="1" si="179"/>
        <v>-410167877937603.13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-410167877937603.13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-1709032824740.0129</v>
      </c>
      <c r="L5026" s="444">
        <f t="shared" ca="1" si="179"/>
        <v>-411876910762343.13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-411876910762343.13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-1716153794843.0964</v>
      </c>
      <c r="L5027" s="444">
        <f t="shared" ca="1" si="179"/>
        <v>-413593064557186.25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-413593064557186.25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-1723304435654.9426</v>
      </c>
      <c r="L5028" s="444">
        <f t="shared" ca="1" si="179"/>
        <v>-415316368992841.19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-415316368992841.19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-1730484870803.5049</v>
      </c>
      <c r="L5029" s="444">
        <f t="shared" ca="1" si="179"/>
        <v>-417046853863644.69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-417046853863644.69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-1737695224431.8528</v>
      </c>
      <c r="L5030" s="444">
        <f t="shared" ca="1" si="179"/>
        <v>-418784549088076.56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-418784549088076.56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-1744935621200.3191</v>
      </c>
      <c r="L5031" s="444">
        <f t="shared" ca="1" si="179"/>
        <v>-420529484709276.88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-420529484709276.88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-1752206186288.6536</v>
      </c>
      <c r="L5032" s="444">
        <f t="shared" ca="1" si="179"/>
        <v>-422281690895565.5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-422281690895565.5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-1759507045398.1895</v>
      </c>
      <c r="L5033" s="444">
        <f t="shared" ca="1" si="179"/>
        <v>-424041197940963.69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-424041197940963.69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-1766838324754.0154</v>
      </c>
      <c r="L5034" s="444">
        <f t="shared" ca="1" si="179"/>
        <v>-425808036265717.69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-425808036265717.69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-1774200151107.157</v>
      </c>
      <c r="L5035" s="444">
        <f t="shared" ca="1" si="179"/>
        <v>-427582236416824.88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-427582236416824.88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-1781592651736.7703</v>
      </c>
      <c r="L5036" s="444">
        <f t="shared" ca="1" si="179"/>
        <v>-429363829068561.63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-429363829068561.63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-1789015954452.3401</v>
      </c>
      <c r="L5037" s="444">
        <f t="shared" ca="1" si="179"/>
        <v>-431152845023013.94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-431152845023013.94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-1796470187595.8914</v>
      </c>
      <c r="L5038" s="444">
        <f t="shared" ca="1" si="179"/>
        <v>-432949315210609.81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-432949315210609.81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-1803955480044.2075</v>
      </c>
      <c r="L5039" s="444">
        <f t="shared" ca="1" si="179"/>
        <v>-434753270690654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-434753270690654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-1811471961211.0583</v>
      </c>
      <c r="L5040" s="444">
        <f t="shared" ca="1" si="179"/>
        <v>-436564742651865.06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-436564742651865.06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-1819019761049.4377</v>
      </c>
      <c r="L5041" s="444">
        <f t="shared" ca="1" si="179"/>
        <v>-438383762412914.5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-438383762412914.5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-1826599010053.8103</v>
      </c>
      <c r="L5042" s="444">
        <f t="shared" ca="1" si="179"/>
        <v>-440210361422968.31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-440210361422968.31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-1834209839262.3679</v>
      </c>
      <c r="L5043" s="444">
        <f t="shared" ca="1" si="179"/>
        <v>-442044571262230.69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-442044571262230.69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-1841852380259.2944</v>
      </c>
      <c r="L5044" s="444">
        <f t="shared" ca="1" si="179"/>
        <v>-443886423642490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-443886423642490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-1849526765177.0417</v>
      </c>
      <c r="L5045" s="444">
        <f t="shared" ca="1" si="179"/>
        <v>-445735950407667.06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-445735950407667.06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-1857233126698.6125</v>
      </c>
      <c r="L5046" s="444">
        <f t="shared" ca="1" si="179"/>
        <v>-447593183534365.69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-447593183534365.69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-1864971598059.8567</v>
      </c>
      <c r="L5047" s="444">
        <f t="shared" ca="1" si="179"/>
        <v>-449458155132425.56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-449458155132425.56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-1872742313051.7734</v>
      </c>
      <c r="L5048" s="444">
        <f t="shared" ca="1" si="179"/>
        <v>-451330897445477.31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-451330897445477.31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-1880545406022.822</v>
      </c>
      <c r="L5049" s="444">
        <f t="shared" ca="1" si="179"/>
        <v>-453211442851500.13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-453211442851500.13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-1888381011881.2505</v>
      </c>
      <c r="L5050" s="444">
        <f t="shared" ca="1" si="179"/>
        <v>-455099823863381.38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-455099823863381.38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-1896249266097.4221</v>
      </c>
      <c r="L5051" s="444">
        <f t="shared" ca="1" si="179"/>
        <v>-456996073129478.81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-456996073129478.81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-1904150304706.1616</v>
      </c>
      <c r="L5052" s="444">
        <f t="shared" ca="1" si="179"/>
        <v>-458900223434185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-458900223434185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-1912084264309.1042</v>
      </c>
      <c r="L5053" s="444">
        <f t="shared" ca="1" si="179"/>
        <v>-460812307698494.13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-460812307698494.13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-1920051282077.0591</v>
      </c>
      <c r="L5054" s="444">
        <f t="shared" ca="1" si="179"/>
        <v>-462732358980571.19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-462732358980571.19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-1928051495752.3799</v>
      </c>
      <c r="L5055" s="444">
        <f t="shared" ca="1" si="179"/>
        <v>-464660410476323.56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-464660410476323.56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-1936085043651.3484</v>
      </c>
      <c r="L5056" s="444">
        <f t="shared" ca="1" si="179"/>
        <v>-466596495519974.94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-466596495519974.94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-1944152064666.5623</v>
      </c>
      <c r="L5057" s="444">
        <f t="shared" ca="1" si="179"/>
        <v>-468540647584641.5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-468540647584641.5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-1952252698269.3396</v>
      </c>
      <c r="L5058" s="444">
        <f t="shared" ca="1" si="179"/>
        <v>-470492900282910.81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-470492900282910.81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-1960387084512.1284</v>
      </c>
      <c r="L5059" s="444">
        <f t="shared" ca="1" si="179"/>
        <v>-472453287367422.94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-472453287367422.94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-1968555364030.9287</v>
      </c>
      <c r="L5060" s="444">
        <f t="shared" ca="1" si="179"/>
        <v>-474421842731453.88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-474421842731453.88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-1976757678047.7246</v>
      </c>
      <c r="L5061" s="444">
        <f t="shared" ca="1" si="179"/>
        <v>-476398600409501.63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-476398600409501.63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-1984994168372.9233</v>
      </c>
      <c r="L5062" s="444">
        <f t="shared" ca="1" si="179"/>
        <v>-478383594577874.56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-478383594577874.56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-1993264977407.8105</v>
      </c>
      <c r="L5063" s="444">
        <f t="shared" ca="1" si="179"/>
        <v>-480376859555282.38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-480376859555282.38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-2001570248147.0098</v>
      </c>
      <c r="L5064" s="444">
        <f t="shared" ca="1" si="179"/>
        <v>-482378429803429.38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-482378429803429.38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-2009910124180.9558</v>
      </c>
      <c r="L5065" s="444">
        <f t="shared" ca="1" si="179"/>
        <v>-484388339927610.31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-484388339927610.31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-2018284749698.3762</v>
      </c>
      <c r="L5066" s="444">
        <f t="shared" ca="1" si="179"/>
        <v>-486406624677308.69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-486406624677308.69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-2026694269488.7859</v>
      </c>
      <c r="L5067" s="444">
        <f t="shared" ca="1" si="179"/>
        <v>-488433318946797.5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-488433318946797.5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-2035138828944.9895</v>
      </c>
      <c r="L5068" s="444">
        <f t="shared" ca="1" si="179"/>
        <v>-490468457775742.5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-490468457775742.5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-2043618574065.5938</v>
      </c>
      <c r="L5069" s="444">
        <f t="shared" ca="1" si="179"/>
        <v>-492512076349808.13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-492512076349808.13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-2052133651457.5339</v>
      </c>
      <c r="L5070" s="444">
        <f t="shared" ca="1" si="179"/>
        <v>-494564210001265.69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-494564210001265.69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-2060684208338.6069</v>
      </c>
      <c r="L5071" s="444">
        <f t="shared" ca="1" si="179"/>
        <v>-496624894209604.31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-496624894209604.31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-2069270392540.0178</v>
      </c>
      <c r="L5072" s="444">
        <f t="shared" ca="1" si="179"/>
        <v>-498694164602144.31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-498694164602144.31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-2077892352508.9346</v>
      </c>
      <c r="L5073" s="444">
        <f t="shared" ca="1" si="179"/>
        <v>-500772056954653.25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-500772056954653.25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-2086550237311.0552</v>
      </c>
      <c r="L5074" s="444">
        <f t="shared" ca="1" si="179"/>
        <v>-502858607191964.31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-502858607191964.31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-2095244196633.1846</v>
      </c>
      <c r="L5075" s="444">
        <f t="shared" ca="1" si="179"/>
        <v>-504953851388597.5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-504953851388597.5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-2103974380785.823</v>
      </c>
      <c r="L5076" s="444">
        <f t="shared" ca="1" si="179"/>
        <v>-507057825769383.31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-507057825769383.31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-2112740940705.7634</v>
      </c>
      <c r="L5077" s="444">
        <f t="shared" ca="1" si="179"/>
        <v>-509170566710089.06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-509170566710089.06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-2121544027958.7041</v>
      </c>
      <c r="L5078" s="444">
        <f t="shared" ca="1" si="179"/>
        <v>-511292110738047.75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-511292110738047.75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-2130383794741.8655</v>
      </c>
      <c r="L5079" s="444">
        <f t="shared" ca="1" si="179"/>
        <v>-513422494532789.63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-513422494532789.63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-2139260393886.6233</v>
      </c>
      <c r="L5080" s="444">
        <f t="shared" ca="1" si="179"/>
        <v>-515561754926676.25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-515561754926676.25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-2148173978861.1511</v>
      </c>
      <c r="L5081" s="444">
        <f t="shared" ca="1" si="179"/>
        <v>-517709928905537.38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-517709928905537.38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-2157124703773.072</v>
      </c>
      <c r="L5082" s="444">
        <f t="shared" ca="1" si="179"/>
        <v>-519867053609310.44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-519867053609310.44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-2166112723372.1267</v>
      </c>
      <c r="L5083" s="444">
        <f t="shared" ca="1" si="179"/>
        <v>-522033166332682.56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-522033166332682.56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-2175138193052.8442</v>
      </c>
      <c r="L5084" s="444">
        <f t="shared" ca="1" si="179"/>
        <v>-524208304525735.44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-524208304525735.44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-2184201268857.231</v>
      </c>
      <c r="L5085" s="444">
        <f t="shared" ca="1" si="179"/>
        <v>-526392505794592.69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-526392505794592.69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-2193302107477.4697</v>
      </c>
      <c r="L5086" s="444">
        <f t="shared" ca="1" si="179"/>
        <v>-528585807902070.19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-528585807902070.19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-2202440866258.626</v>
      </c>
      <c r="L5087" s="444">
        <f t="shared" ca="1" si="179"/>
        <v>-530788248768328.81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-530788248768328.81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-2211617703201.3701</v>
      </c>
      <c r="L5088" s="444">
        <f t="shared" ca="1" si="179"/>
        <v>-532999866471530.19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-532999866471530.19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-2220832776964.709</v>
      </c>
      <c r="L5089" s="444">
        <f t="shared" ca="1" si="179"/>
        <v>-535220699248494.88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-535220699248494.88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-2230086246868.7285</v>
      </c>
      <c r="L5090" s="444">
        <f t="shared" ca="1" si="179"/>
        <v>-537450785495363.63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-537450785495363.63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-2239378272897.3481</v>
      </c>
      <c r="L5091" s="444">
        <f t="shared" ca="1" si="179"/>
        <v>-539690163768261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-539690163768261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-2248709015701.0879</v>
      </c>
      <c r="L5092" s="444">
        <f t="shared" ca="1" si="179"/>
        <v>-541938872783962.06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-541938872783962.06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-2258078636599.8418</v>
      </c>
      <c r="L5093" s="444">
        <f t="shared" ca="1" si="179"/>
        <v>-544196951420561.88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-544196951420561.88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-2267487297585.6743</v>
      </c>
      <c r="L5094" s="444">
        <f t="shared" ca="1" si="179"/>
        <v>-546464438718147.56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-546464438718147.56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-2276935161325.6147</v>
      </c>
      <c r="L5095" s="444">
        <f t="shared" ca="1" si="179"/>
        <v>-548741373879473.19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-548741373879473.19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-2286422391164.4717</v>
      </c>
      <c r="L5096" s="444">
        <f t="shared" ca="1" si="179"/>
        <v>-551027796270637.69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-551027796270637.69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-2295949151127.6572</v>
      </c>
      <c r="L5097" s="444">
        <f t="shared" ca="1" si="179"/>
        <v>-553323745421765.38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-553323745421765.38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-2305515605924.0225</v>
      </c>
      <c r="L5098" s="444">
        <f t="shared" ca="1" si="179"/>
        <v>-555629261027689.38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-555629261027689.38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-2315121920948.7056</v>
      </c>
      <c r="L5099" s="444">
        <f t="shared" ca="1" si="179"/>
        <v>-557944382948638.06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-557944382948638.06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-2324768262285.9922</v>
      </c>
      <c r="L5100" s="444">
        <f t="shared" ca="1" si="179"/>
        <v>-560269151210924.06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-560269151210924.06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-2334454796712.1836</v>
      </c>
      <c r="L5101" s="444">
        <f t="shared" ca="1" si="179"/>
        <v>-562603606007636.25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-562603606007636.25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-2344181691698.4844</v>
      </c>
      <c r="L5102" s="444">
        <f t="shared" ca="1" si="179"/>
        <v>-564947787699334.75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-564947787699334.75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-2353949115413.8945</v>
      </c>
      <c r="L5103" s="444">
        <f t="shared" ca="1" si="179"/>
        <v>-567301736814748.63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-567301736814748.63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-2363757236728.1191</v>
      </c>
      <c r="L5104" s="444">
        <f t="shared" ca="1" si="179"/>
        <v>-569665494051476.75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-569665494051476.75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-2373606225214.4863</v>
      </c>
      <c r="L5105" s="444">
        <f t="shared" ca="1" si="179"/>
        <v>-572039100276691.25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-572039100276691.25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-2383496251152.8804</v>
      </c>
      <c r="L5106" s="444">
        <f t="shared" ca="1" si="179"/>
        <v>-574422596527844.13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-574422596527844.13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-2393427485532.6836</v>
      </c>
      <c r="L5107" s="444">
        <f t="shared" ca="1" si="179"/>
        <v>-576816024013376.75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-576816024013376.75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-2403400100055.7363</v>
      </c>
      <c r="L5108" s="444">
        <f t="shared" ref="L5108:L5362" ca="1" si="184">I5108-J5108+K5108</f>
        <v>-579219424113432.5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-579219424113432.5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-2413414267139.3022</v>
      </c>
      <c r="L5109" s="444">
        <f t="shared" ca="1" si="184"/>
        <v>-581632838380571.75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-581632838380571.75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-2423470159919.0488</v>
      </c>
      <c r="L5110" s="444">
        <f t="shared" ca="1" si="184"/>
        <v>-584056308540490.75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-584056308540490.75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-2433567952252.0449</v>
      </c>
      <c r="L5111" s="444">
        <f t="shared" ca="1" si="184"/>
        <v>-586489876492742.75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-586489876492742.75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-2443707818719.7612</v>
      </c>
      <c r="L5112" s="444">
        <f t="shared" ca="1" si="184"/>
        <v>-588933584311462.5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-588933584311462.5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-2453889934631.0938</v>
      </c>
      <c r="L5113" s="444">
        <f t="shared" ca="1" si="184"/>
        <v>-591387474246093.63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-591387474246093.63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-2464114476025.3901</v>
      </c>
      <c r="L5114" s="444">
        <f t="shared" ca="1" si="184"/>
        <v>-593851588722119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-593851588722119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-2474381619675.4956</v>
      </c>
      <c r="L5115" s="444">
        <f t="shared" ca="1" si="184"/>
        <v>-596325970341794.5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-596325970341794.5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-2484691543090.8105</v>
      </c>
      <c r="L5116" s="444">
        <f t="shared" ca="1" si="184"/>
        <v>-598810661884885.25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-598810661884885.25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-2495044424520.355</v>
      </c>
      <c r="L5117" s="444">
        <f t="shared" ca="1" si="184"/>
        <v>-601305706309405.63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-601305706309405.63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-2505440442955.8569</v>
      </c>
      <c r="L5118" s="444">
        <f t="shared" ca="1" si="184"/>
        <v>-603811146752361.5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-603811146752361.5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-2515879778134.8394</v>
      </c>
      <c r="L5119" s="444">
        <f t="shared" ca="1" si="184"/>
        <v>-606327026530496.38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-606327026530496.38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-2526362610543.7349</v>
      </c>
      <c r="L5120" s="444">
        <f t="shared" ca="1" si="184"/>
        <v>-608853389141040.13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-608853389141040.13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-2536889121421.0005</v>
      </c>
      <c r="L5121" s="444">
        <f t="shared" ca="1" si="184"/>
        <v>-611390278262461.13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-611390278262461.13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-2547459492760.2549</v>
      </c>
      <c r="L5122" s="444">
        <f t="shared" ca="1" si="184"/>
        <v>-613937737755221.38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-613937737755221.38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-2558073907313.4224</v>
      </c>
      <c r="L5123" s="444">
        <f t="shared" ca="1" si="184"/>
        <v>-616495811662534.75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-616495811662534.75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-2568732548593.8945</v>
      </c>
      <c r="L5124" s="444">
        <f t="shared" ca="1" si="184"/>
        <v>-619064544211128.63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-619064544211128.63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-2579435600879.7026</v>
      </c>
      <c r="L5125" s="444">
        <f t="shared" ca="1" si="184"/>
        <v>-621643979812008.38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-621643979812008.38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-2590183249216.7017</v>
      </c>
      <c r="L5126" s="444">
        <f t="shared" ca="1" si="184"/>
        <v>-624234163061225.13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-624234163061225.13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-2600975679421.7715</v>
      </c>
      <c r="L5127" s="444">
        <f t="shared" ca="1" si="184"/>
        <v>-626835138740646.88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-626835138740646.88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-2611813078086.0288</v>
      </c>
      <c r="L5128" s="444">
        <f t="shared" ca="1" si="184"/>
        <v>-629446951818732.88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-629446951818732.88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-2622695632578.0537</v>
      </c>
      <c r="L5129" s="444">
        <f t="shared" ca="1" si="184"/>
        <v>-632069647451310.88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-632069647451310.88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-2633623531047.1284</v>
      </c>
      <c r="L5130" s="444">
        <f t="shared" ca="1" si="184"/>
        <v>-634703270982358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-634703270982358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-2644596962426.4917</v>
      </c>
      <c r="L5131" s="444">
        <f t="shared" ca="1" si="184"/>
        <v>-637347867944784.5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-637347867944784.5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-2655616116436.6021</v>
      </c>
      <c r="L5132" s="444">
        <f t="shared" ca="1" si="184"/>
        <v>-640003484061221.13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-640003484061221.13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-2666681183588.4214</v>
      </c>
      <c r="L5133" s="444">
        <f t="shared" ca="1" si="184"/>
        <v>-642670165244809.5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-642670165244809.5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-2677792355186.7061</v>
      </c>
      <c r="L5134" s="444">
        <f t="shared" ca="1" si="184"/>
        <v>-645347957599996.25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-645347957599996.25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-2688949823333.3179</v>
      </c>
      <c r="L5135" s="444">
        <f t="shared" ca="1" si="184"/>
        <v>-648036907423329.63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-648036907423329.63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-2700153780930.54</v>
      </c>
      <c r="L5136" s="444">
        <f t="shared" ca="1" si="184"/>
        <v>-650737061204260.13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-650737061204260.13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-2711404421684.417</v>
      </c>
      <c r="L5137" s="444">
        <f t="shared" ca="1" si="184"/>
        <v>-653448465625944.5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-653448465625944.5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-2722701940108.1021</v>
      </c>
      <c r="L5138" s="444">
        <f t="shared" ca="1" si="184"/>
        <v>-656171167566052.63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-656171167566052.63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-2734046531525.2192</v>
      </c>
      <c r="L5139" s="444">
        <f t="shared" ca="1" si="184"/>
        <v>-658905214097577.88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-658905214097577.88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-2745438392073.2412</v>
      </c>
      <c r="L5140" s="444">
        <f t="shared" ca="1" si="184"/>
        <v>-661650652489651.13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-661650652489651.13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-2756877718706.8799</v>
      </c>
      <c r="L5141" s="444">
        <f t="shared" ca="1" si="184"/>
        <v>-664407530208358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-664407530208358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-2768364709201.4917</v>
      </c>
      <c r="L5142" s="444">
        <f t="shared" ca="1" si="184"/>
        <v>-667175894917559.5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-667175894917559.5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-2779899562156.498</v>
      </c>
      <c r="L5143" s="444">
        <f t="shared" ca="1" si="184"/>
        <v>-669955794479716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-669955794479716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-2791482476998.8164</v>
      </c>
      <c r="L5144" s="444">
        <f t="shared" ca="1" si="184"/>
        <v>-672747276956714.88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-672747276956714.88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-2803113653986.312</v>
      </c>
      <c r="L5145" s="444">
        <f t="shared" ca="1" si="184"/>
        <v>-675550390610701.13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-675550390610701.13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-2814793294211.2549</v>
      </c>
      <c r="L5146" s="444">
        <f t="shared" ca="1" si="184"/>
        <v>-678365183904912.38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-678365183904912.38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-2826521599603.8018</v>
      </c>
      <c r="L5147" s="444">
        <f t="shared" ca="1" si="184"/>
        <v>-681191705504516.13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-681191705504516.13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-2838298772935.4839</v>
      </c>
      <c r="L5148" s="444">
        <f t="shared" ca="1" si="184"/>
        <v>-684030004277451.63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-684030004277451.63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-2850125017822.7148</v>
      </c>
      <c r="L5149" s="444">
        <f t="shared" ca="1" si="184"/>
        <v>-686880129295274.38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-686880129295274.38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-2862000538730.3101</v>
      </c>
      <c r="L5150" s="444">
        <f t="shared" ca="1" si="184"/>
        <v>-689742129834004.63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-689742129834004.63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-2873925540975.019</v>
      </c>
      <c r="L5151" s="444">
        <f t="shared" ca="1" si="184"/>
        <v>-692616055374979.63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-692616055374979.63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-2885900230729.0815</v>
      </c>
      <c r="L5152" s="444">
        <f t="shared" ca="1" si="184"/>
        <v>-695501955605708.75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-695501955605708.75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-2897924815023.7866</v>
      </c>
      <c r="L5153" s="444">
        <f t="shared" ca="1" si="184"/>
        <v>-698399880420732.5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-698399880420732.5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-2909999501753.0522</v>
      </c>
      <c r="L5154" s="444">
        <f t="shared" ca="1" si="184"/>
        <v>-701309879922485.5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-701309879922485.5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-2922124499677.0229</v>
      </c>
      <c r="L5155" s="444">
        <f t="shared" ca="1" si="184"/>
        <v>-704232004422162.5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-704232004422162.5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-2934300018425.6772</v>
      </c>
      <c r="L5156" s="444">
        <f t="shared" ca="1" si="184"/>
        <v>-707166304440588.13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-707166304440588.13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-2946526268502.4507</v>
      </c>
      <c r="L5157" s="444">
        <f t="shared" ca="1" si="184"/>
        <v>-710112830709090.63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-710112830709090.63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-2958803461287.8774</v>
      </c>
      <c r="L5158" s="444">
        <f t="shared" ca="1" si="184"/>
        <v>-713071634170378.5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-713071634170378.5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-2971131809043.2437</v>
      </c>
      <c r="L5159" s="444">
        <f t="shared" ca="1" si="184"/>
        <v>-716042765979421.75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-716042765979421.75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-2983511524914.2573</v>
      </c>
      <c r="L5160" s="444">
        <f t="shared" ca="1" si="184"/>
        <v>-719026277504336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-719026277504336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-2995942822934.7334</v>
      </c>
      <c r="L5161" s="444">
        <f t="shared" ca="1" si="184"/>
        <v>-722022220327270.75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-722022220327270.75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-3008425918030.2949</v>
      </c>
      <c r="L5162" s="444">
        <f t="shared" ca="1" si="184"/>
        <v>-725030646245301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-725030646245301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-3020961026022.0874</v>
      </c>
      <c r="L5163" s="444">
        <f t="shared" ca="1" si="184"/>
        <v>-728051607271323.13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-728051607271323.13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-3033548363630.5132</v>
      </c>
      <c r="L5164" s="444">
        <f t="shared" ca="1" si="184"/>
        <v>-731085155634953.63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-731085155634953.63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-3046188148478.9736</v>
      </c>
      <c r="L5165" s="444">
        <f t="shared" ca="1" si="184"/>
        <v>-734131343783432.63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-734131343783432.63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-3058880599097.6357</v>
      </c>
      <c r="L5166" s="444">
        <f t="shared" ca="1" si="184"/>
        <v>-737190224382530.25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-737190224382530.25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-3071625934927.2095</v>
      </c>
      <c r="L5167" s="444">
        <f t="shared" ca="1" si="184"/>
        <v>-740261850317457.5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-740261850317457.5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-3084424376322.7397</v>
      </c>
      <c r="L5168" s="444">
        <f t="shared" ca="1" si="184"/>
        <v>-743346274693780.25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-743346274693780.25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-3097276144557.4175</v>
      </c>
      <c r="L5169" s="444">
        <f t="shared" ca="1" si="184"/>
        <v>-746443550838337.63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-746443550838337.63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-3110181461826.4067</v>
      </c>
      <c r="L5170" s="444">
        <f t="shared" ca="1" si="184"/>
        <v>-749553732300164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-749553732300164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-3123140551250.6831</v>
      </c>
      <c r="L5171" s="444">
        <f t="shared" ca="1" si="184"/>
        <v>-752676872851414.63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-752676872851414.63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-3136153636880.894</v>
      </c>
      <c r="L5172" s="444">
        <f t="shared" ca="1" si="184"/>
        <v>-755813026488295.5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-755813026488295.5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-3149220943701.2314</v>
      </c>
      <c r="L5173" s="444">
        <f t="shared" ca="1" si="184"/>
        <v>-758962247431996.75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-758962247431996.75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-3162342697633.3198</v>
      </c>
      <c r="L5174" s="444">
        <f t="shared" ca="1" si="184"/>
        <v>-762124590129630.13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-762124590129630.13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-3175519125540.1255</v>
      </c>
      <c r="L5175" s="444">
        <f t="shared" ca="1" si="184"/>
        <v>-765300109255170.25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-765300109255170.25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-3188750455229.876</v>
      </c>
      <c r="L5176" s="444">
        <f t="shared" ca="1" si="184"/>
        <v>-768488859710400.13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-768488859710400.13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-3202036915460.0005</v>
      </c>
      <c r="L5177" s="444">
        <f t="shared" ca="1" si="184"/>
        <v>-771690896625860.13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-771690896625860.13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-3215378735941.084</v>
      </c>
      <c r="L5178" s="444">
        <f t="shared" ca="1" si="184"/>
        <v>-774906275361801.25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-774906275361801.25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-3228776147340.8384</v>
      </c>
      <c r="L5179" s="444">
        <f t="shared" ca="1" si="184"/>
        <v>-778135051509142.13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-778135051509142.13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-3242229381288.0923</v>
      </c>
      <c r="L5180" s="444">
        <f t="shared" ca="1" si="184"/>
        <v>-781377280890430.25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-781377280890430.25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-3255738670376.7925</v>
      </c>
      <c r="L5181" s="444">
        <f t="shared" ca="1" si="184"/>
        <v>-784633019560807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-784633019560807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-3269304248170.0293</v>
      </c>
      <c r="L5182" s="444">
        <f t="shared" ca="1" si="184"/>
        <v>-787902323808977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-787902323808977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-3282926349204.0708</v>
      </c>
      <c r="L5183" s="444">
        <f t="shared" ca="1" si="184"/>
        <v>-791185250158181.13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-791185250158181.13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-3296605208992.4214</v>
      </c>
      <c r="L5184" s="444">
        <f t="shared" ca="1" si="184"/>
        <v>-794481855367173.5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-794481855367173.5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-3310341064029.8896</v>
      </c>
      <c r="L5185" s="444">
        <f t="shared" ca="1" si="184"/>
        <v>-797792196431203.38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-797792196431203.38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-3324134151796.6807</v>
      </c>
      <c r="L5186" s="444">
        <f t="shared" ca="1" si="184"/>
        <v>-801116330583000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-801116330583000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-3337984710762.5</v>
      </c>
      <c r="L5187" s="444">
        <f t="shared" ca="1" si="184"/>
        <v>-804454315293762.5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-804454315293762.5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-3351892980390.6772</v>
      </c>
      <c r="L5188" s="444">
        <f t="shared" ca="1" si="184"/>
        <v>-807806208274153.13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-807806208274153.13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-3365859201142.3047</v>
      </c>
      <c r="L5189" s="444">
        <f t="shared" ca="1" si="184"/>
        <v>-811172067475295.38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-811172067475295.38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-3379883614480.3975</v>
      </c>
      <c r="L5190" s="444">
        <f t="shared" ca="1" si="184"/>
        <v>-814551951089775.75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-814551951089775.75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-3393966462874.0654</v>
      </c>
      <c r="L5191" s="444">
        <f t="shared" ca="1" si="184"/>
        <v>-817945917552649.88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-817945917552649.88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-3408107989802.708</v>
      </c>
      <c r="L5192" s="444">
        <f t="shared" ca="1" si="184"/>
        <v>-821354025542452.63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-821354025542452.63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-3422308439760.2192</v>
      </c>
      <c r="L5193" s="444">
        <f t="shared" ca="1" si="184"/>
        <v>-824776333982212.88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-824776333982212.88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-3436568058259.2202</v>
      </c>
      <c r="L5194" s="444">
        <f t="shared" ca="1" si="184"/>
        <v>-828212902040472.13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-828212902040472.13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-3450887091835.3003</v>
      </c>
      <c r="L5195" s="444">
        <f t="shared" ca="1" si="184"/>
        <v>-831663789132307.38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-831663789132307.38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-3465265788051.2808</v>
      </c>
      <c r="L5196" s="444">
        <f t="shared" ca="1" si="184"/>
        <v>-835129054920358.63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-835129054920358.63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-3479704395501.4941</v>
      </c>
      <c r="L5197" s="444">
        <f t="shared" ca="1" si="184"/>
        <v>-838608759315860.13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-838608759315860.13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-3494203163816.084</v>
      </c>
      <c r="L5198" s="444">
        <f t="shared" ca="1" si="184"/>
        <v>-842102962479676.25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-842102962479676.25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-3508762343665.3179</v>
      </c>
      <c r="L5199" s="444">
        <f t="shared" ca="1" si="184"/>
        <v>-845611724823341.63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-845611724823341.63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-3523382186763.9233</v>
      </c>
      <c r="L5200" s="444">
        <f t="shared" ca="1" si="184"/>
        <v>-849135107010105.5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-849135107010105.5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-3538062945875.4395</v>
      </c>
      <c r="L5201" s="444">
        <f t="shared" ca="1" si="184"/>
        <v>-852673169955981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-852673169955981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-3552804874816.5874</v>
      </c>
      <c r="L5202" s="444">
        <f t="shared" ca="1" si="184"/>
        <v>-856225974830797.63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-856225974830797.63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-3567608228461.6567</v>
      </c>
      <c r="L5203" s="444">
        <f t="shared" ca="1" si="184"/>
        <v>-859793583059259.25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-859793583059259.25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-3582473262746.9136</v>
      </c>
      <c r="L5204" s="444">
        <f t="shared" ca="1" si="184"/>
        <v>-863376056322006.13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-863376056322006.13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-3597400234675.0254</v>
      </c>
      <c r="L5205" s="444">
        <f t="shared" ca="1" si="184"/>
        <v>-866973456556681.13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-866973456556681.13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-3612389402319.5044</v>
      </c>
      <c r="L5206" s="444">
        <f t="shared" ca="1" si="184"/>
        <v>-870585845959000.63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-870585845959000.63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-3627441024829.1694</v>
      </c>
      <c r="L5207" s="444">
        <f t="shared" ca="1" si="184"/>
        <v>-874213286983829.75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-874213286983829.75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-3642555362432.624</v>
      </c>
      <c r="L5208" s="444">
        <f t="shared" ca="1" si="184"/>
        <v>-877855842346262.38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-877855842346262.38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-3657732676442.7603</v>
      </c>
      <c r="L5209" s="444">
        <f t="shared" ca="1" si="184"/>
        <v>-881513575022705.13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-881513575022705.13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-3672973229261.2715</v>
      </c>
      <c r="L5210" s="444">
        <f t="shared" ca="1" si="184"/>
        <v>-885186548251966.38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-885186548251966.38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-3688277284383.1929</v>
      </c>
      <c r="L5211" s="444">
        <f t="shared" ca="1" si="184"/>
        <v>-888874825536349.63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-888874825536349.63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-3703645106401.4565</v>
      </c>
      <c r="L5212" s="444">
        <f t="shared" ca="1" si="184"/>
        <v>-892578470642751.13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-892578470642751.13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-3719076961011.4634</v>
      </c>
      <c r="L5213" s="444">
        <f t="shared" ca="1" si="184"/>
        <v>-896297547603762.63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-896297547603762.63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-3734573115015.6782</v>
      </c>
      <c r="L5214" s="444">
        <f t="shared" ca="1" si="184"/>
        <v>-900032120718778.25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-900032120718778.25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-3750133836328.2422</v>
      </c>
      <c r="L5215" s="444">
        <f t="shared" ca="1" si="184"/>
        <v>-903782254555106.5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-903782254555106.5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-3765759393979.6108</v>
      </c>
      <c r="L5216" s="444">
        <f t="shared" ca="1" si="184"/>
        <v>-907548013949086.13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-907548013949086.13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-3781450058121.1919</v>
      </c>
      <c r="L5217" s="444">
        <f t="shared" ca="1" si="184"/>
        <v>-911329464007207.38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-911329464007207.38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-3797206100030.0308</v>
      </c>
      <c r="L5218" s="444">
        <f t="shared" ca="1" si="184"/>
        <v>-915126670107237.38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-915126670107237.38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-3813027792113.4883</v>
      </c>
      <c r="L5219" s="444">
        <f t="shared" ca="1" si="184"/>
        <v>-918939697899350.88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-918939697899350.88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-3828915407913.9619</v>
      </c>
      <c r="L5220" s="444">
        <f t="shared" ca="1" si="184"/>
        <v>-922768613307264.88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-922768613307264.88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-3844869222113.604</v>
      </c>
      <c r="L5221" s="444">
        <f t="shared" ca="1" si="184"/>
        <v>-926613482529378.5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-926613482529378.5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-3860889510539.0767</v>
      </c>
      <c r="L5222" s="444">
        <f t="shared" ca="1" si="184"/>
        <v>-930474372039917.63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-930474372039917.63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-3876976550166.3232</v>
      </c>
      <c r="L5223" s="444">
        <f t="shared" ca="1" si="184"/>
        <v>-934351348590084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-934351348590084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-3893130619125.3501</v>
      </c>
      <c r="L5224" s="444">
        <f t="shared" ca="1" si="184"/>
        <v>-938244479209209.38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-938244479209209.38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-3909351996705.0391</v>
      </c>
      <c r="L5225" s="444">
        <f t="shared" ca="1" si="184"/>
        <v>-942153831205914.38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-942153831205914.38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-3925640963357.9766</v>
      </c>
      <c r="L5226" s="444">
        <f t="shared" ca="1" si="184"/>
        <v>-946079472169272.38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-946079472169272.38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-3941997800705.3013</v>
      </c>
      <c r="L5227" s="444">
        <f t="shared" ca="1" si="184"/>
        <v>-950021469969977.63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-950021469969977.63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-3958422791541.5732</v>
      </c>
      <c r="L5228" s="444">
        <f t="shared" ca="1" si="184"/>
        <v>-953979892761519.25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-953979892761519.25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-3974916219839.6636</v>
      </c>
      <c r="L5229" s="444">
        <f t="shared" ca="1" si="184"/>
        <v>-957954808981358.88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-957954808981358.88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-3991478370755.6621</v>
      </c>
      <c r="L5230" s="444">
        <f t="shared" ca="1" si="184"/>
        <v>-961946287352114.5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-961946287352114.5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-4008109530633.811</v>
      </c>
      <c r="L5231" s="444">
        <f t="shared" ca="1" si="184"/>
        <v>-965954396882748.25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-965954396882748.25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-4024809987011.4512</v>
      </c>
      <c r="L5232" s="444">
        <f t="shared" ca="1" si="184"/>
        <v>-969979206869759.75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-969979206869759.75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-4041580028623.999</v>
      </c>
      <c r="L5233" s="444">
        <f t="shared" ca="1" si="184"/>
        <v>-974020786898383.75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-974020786898383.75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-4058419945409.9326</v>
      </c>
      <c r="L5234" s="444">
        <f t="shared" ca="1" si="184"/>
        <v>-978079206843793.63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-978079206843793.63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-4075330028515.8066</v>
      </c>
      <c r="L5235" s="444">
        <f t="shared" ca="1" si="184"/>
        <v>-982154536872309.38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-982154536872309.38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-4092310570301.2896</v>
      </c>
      <c r="L5236" s="444">
        <f t="shared" ca="1" si="184"/>
        <v>-986246847442610.63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-986246847442610.63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-4109361864344.2114</v>
      </c>
      <c r="L5237" s="444">
        <f t="shared" ca="1" si="184"/>
        <v>-990356209306954.88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-990356209306954.88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-4126484205445.645</v>
      </c>
      <c r="L5238" s="444">
        <f t="shared" ca="1" si="184"/>
        <v>-994482693512400.5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-994482693512400.5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-4143677889635.002</v>
      </c>
      <c r="L5239" s="444">
        <f t="shared" ca="1" si="184"/>
        <v>-998626371402035.5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-998626371402035.5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-4160943214175.1479</v>
      </c>
      <c r="L5240" s="444">
        <f t="shared" ca="1" si="184"/>
        <v>-1002787314616210.6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-1002787314616210.6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-4178280477567.5449</v>
      </c>
      <c r="L5241" s="444">
        <f t="shared" ca="1" si="184"/>
        <v>-1006965595093778.1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-1006965595093778.1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-4195689979557.4092</v>
      </c>
      <c r="L5242" s="444">
        <f t="shared" ca="1" si="184"/>
        <v>-1011161285073335.5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-1011161285073335.5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-4213172021138.8979</v>
      </c>
      <c r="L5243" s="444">
        <f t="shared" ca="1" si="184"/>
        <v>-1015374457094474.4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-1015374457094474.4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-4230726904560.3101</v>
      </c>
      <c r="L5244" s="444">
        <f t="shared" ca="1" si="184"/>
        <v>-1019605183999034.6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-1019605183999034.6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-4248354933329.311</v>
      </c>
      <c r="L5245" s="444">
        <f t="shared" ca="1" si="184"/>
        <v>-1023853538932363.9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-1023853538932363.9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-4266056412218.1826</v>
      </c>
      <c r="L5246" s="444">
        <f t="shared" ca="1" si="184"/>
        <v>-1028119595344582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-1028119595344582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-4283831647269.0918</v>
      </c>
      <c r="L5247" s="444">
        <f t="shared" ca="1" si="184"/>
        <v>-1032403426991851.1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-1032403426991851.1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-4301680945799.3794</v>
      </c>
      <c r="L5248" s="444">
        <f t="shared" ca="1" si="184"/>
        <v>-1036705107937650.5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-1036705107937650.5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-4319604616406.877</v>
      </c>
      <c r="L5249" s="444">
        <f t="shared" ca="1" si="184"/>
        <v>-1041024712554057.4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-1041024712554057.4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-4337602968975.2388</v>
      </c>
      <c r="L5250" s="444">
        <f t="shared" ca="1" si="184"/>
        <v>-1045362315523032.6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-1045362315523032.6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-4355676314679.3032</v>
      </c>
      <c r="L5251" s="444">
        <f t="shared" ca="1" si="184"/>
        <v>-1049717991837711.9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-1049717991837711.9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-4373824965990.4653</v>
      </c>
      <c r="L5252" s="444">
        <f t="shared" ca="1" si="184"/>
        <v>-1054091816803702.4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-1054091816803702.4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-4392049236682.0933</v>
      </c>
      <c r="L5253" s="444">
        <f t="shared" ca="1" si="184"/>
        <v>-1058483866040384.5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-1058483866040384.5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-4410349441834.9355</v>
      </c>
      <c r="L5254" s="444">
        <f t="shared" ca="1" si="184"/>
        <v>-1062894215482219.4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-1062894215482219.4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-4428725897842.5811</v>
      </c>
      <c r="L5255" s="444">
        <f t="shared" ca="1" si="184"/>
        <v>-1067322941380062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-1067322941380062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-4447178922416.9258</v>
      </c>
      <c r="L5256" s="444">
        <f t="shared" ca="1" si="184"/>
        <v>-1071770120302478.9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-1071770120302478.9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-4465708834593.6621</v>
      </c>
      <c r="L5257" s="444">
        <f t="shared" ca="1" si="184"/>
        <v>-1076235829137072.5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-1076235829137072.5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-4484315954737.8018</v>
      </c>
      <c r="L5258" s="444">
        <f t="shared" ca="1" si="184"/>
        <v>-1080720145091810.3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-1080720145091810.3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-4503000604549.209</v>
      </c>
      <c r="L5259" s="444">
        <f t="shared" ca="1" si="184"/>
        <v>-1085223145696359.5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-1085223145696359.5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-4521763107068.1641</v>
      </c>
      <c r="L5260" s="444">
        <f t="shared" ca="1" si="184"/>
        <v>-1089744908803427.6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-1089744908803427.6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-4540603786680.9482</v>
      </c>
      <c r="L5261" s="444">
        <f t="shared" ca="1" si="184"/>
        <v>-1094285512590108.6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-1094285512590108.6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-4559522969125.4531</v>
      </c>
      <c r="L5262" s="444">
        <f t="shared" ca="1" si="184"/>
        <v>-1098845035559234.1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-1098845035559234.1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-4578520981496.8086</v>
      </c>
      <c r="L5263" s="444">
        <f t="shared" ca="1" si="184"/>
        <v>-1103423556540730.9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-1103423556540730.9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-4597598152253.0449</v>
      </c>
      <c r="L5264" s="444">
        <f t="shared" ca="1" si="184"/>
        <v>-1108021154692983.9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-1108021154692983.9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-4616754811220.7656</v>
      </c>
      <c r="L5265" s="444">
        <f t="shared" ca="1" si="184"/>
        <v>-1112637909504204.6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-1112637909504204.6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-4635991289600.8525</v>
      </c>
      <c r="L5266" s="444">
        <f t="shared" ca="1" si="184"/>
        <v>-1117273900793805.5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-1117273900793805.5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-4655307919974.1895</v>
      </c>
      <c r="L5267" s="444">
        <f t="shared" ca="1" si="184"/>
        <v>-1121929208713779.8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-1121929208713779.8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-4674705036307.416</v>
      </c>
      <c r="L5268" s="444">
        <f t="shared" ca="1" si="184"/>
        <v>-1126603913750087.3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-1126603913750087.3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-4694182973958.6973</v>
      </c>
      <c r="L5269" s="444">
        <f t="shared" ca="1" si="184"/>
        <v>-1131298096724046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-1131298096724046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-4713742069683.5254</v>
      </c>
      <c r="L5270" s="444">
        <f t="shared" ca="1" si="184"/>
        <v>-1136011838793729.5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-1136011838793729.5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-4733382661640.5391</v>
      </c>
      <c r="L5271" s="444">
        <f t="shared" ca="1" si="184"/>
        <v>-1140745221455370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-1140745221455370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-4753105089397.375</v>
      </c>
      <c r="L5272" s="444">
        <f t="shared" ca="1" si="184"/>
        <v>-1145498326544767.5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-1145498326544767.5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-4772909693936.5313</v>
      </c>
      <c r="L5273" s="444">
        <f t="shared" ca="1" si="184"/>
        <v>-1150271236238704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-1150271236238704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-4792796817661.2666</v>
      </c>
      <c r="L5274" s="444">
        <f t="shared" ca="1" si="184"/>
        <v>-1155064033056365.3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-1155064033056365.3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-4812766804401.5215</v>
      </c>
      <c r="L5275" s="444">
        <f t="shared" ca="1" si="184"/>
        <v>-1159876799860766.8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-1159876799860766.8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-4832819999419.8613</v>
      </c>
      <c r="L5276" s="444">
        <f t="shared" ca="1" si="184"/>
        <v>-1164709619860186.5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-1164709619860186.5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-4852956749417.4434</v>
      </c>
      <c r="L5277" s="444">
        <f t="shared" ca="1" si="184"/>
        <v>-1169562576609604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-1169562576609604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-4873177402540.0166</v>
      </c>
      <c r="L5278" s="444">
        <f t="shared" ca="1" si="184"/>
        <v>-1174435754012144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-1174435754012144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-4893482308383.9336</v>
      </c>
      <c r="L5279" s="444">
        <f t="shared" ca="1" si="184"/>
        <v>-1179329236320528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-1179329236320528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-4913871818002.2002</v>
      </c>
      <c r="L5280" s="444">
        <f t="shared" ca="1" si="184"/>
        <v>-1184243108138530.3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-1184243108138530.3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-4934346283910.543</v>
      </c>
      <c r="L5281" s="444">
        <f t="shared" ca="1" si="184"/>
        <v>-1189177454422440.8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-1189177454422440.8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-4954906060093.5029</v>
      </c>
      <c r="L5282" s="444">
        <f t="shared" ca="1" si="184"/>
        <v>-1194132360482534.3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-1194132360482534.3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-4975551502010.5596</v>
      </c>
      <c r="L5283" s="444">
        <f t="shared" ca="1" si="184"/>
        <v>-1199107911984544.8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-1199107911984544.8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-4996282966602.2695</v>
      </c>
      <c r="L5284" s="444">
        <f t="shared" ca="1" si="184"/>
        <v>-1204104194951147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-1204104194951147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-5017100812296.4453</v>
      </c>
      <c r="L5285" s="444">
        <f t="shared" ca="1" si="184"/>
        <v>-1209121295763443.5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-1209121295763443.5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-5038005399014.3477</v>
      </c>
      <c r="L5286" s="444">
        <f t="shared" ca="1" si="184"/>
        <v>-1214159301162457.8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-1214159301162457.8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-5058997088176.9072</v>
      </c>
      <c r="L5287" s="444">
        <f t="shared" ca="1" si="184"/>
        <v>-1219218298250634.8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-1219218298250634.8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-5080076242710.9785</v>
      </c>
      <c r="L5288" s="444">
        <f t="shared" ca="1" si="184"/>
        <v>-1224298374493345.8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-1224298374493345.8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-5101243227055.6074</v>
      </c>
      <c r="L5289" s="444">
        <f t="shared" ca="1" si="184"/>
        <v>-1229399617720401.3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-1229399617720401.3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-5122498407168.3389</v>
      </c>
      <c r="L5290" s="444">
        <f t="shared" ca="1" si="184"/>
        <v>-1234522116127569.5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-1234522116127569.5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-5143842150531.5391</v>
      </c>
      <c r="L5291" s="444">
        <f t="shared" ca="1" si="184"/>
        <v>-1239665958278101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-1239665958278101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-5165274826158.7539</v>
      </c>
      <c r="L5292" s="444">
        <f t="shared" ca="1" si="184"/>
        <v>-1244831233104259.8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-1244831233104259.8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-5186796804601.082</v>
      </c>
      <c r="L5293" s="444">
        <f t="shared" ca="1" si="184"/>
        <v>-1250018029908860.8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-1250018029908860.8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-5208408457953.5859</v>
      </c>
      <c r="L5294" s="444">
        <f t="shared" ca="1" si="184"/>
        <v>-1255226438366814.3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-1255226438366814.3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-5230110159861.7256</v>
      </c>
      <c r="L5295" s="444">
        <f t="shared" ca="1" si="184"/>
        <v>-1260456548526676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-1260456548526676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-5251902285527.8164</v>
      </c>
      <c r="L5296" s="444">
        <f t="shared" ca="1" si="184"/>
        <v>-1265708450812203.8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-1265708450812203.8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-5273785211717.5156</v>
      </c>
      <c r="L5297" s="444">
        <f t="shared" ca="1" si="184"/>
        <v>-1270982236023921.3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-1270982236023921.3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-5295759316766.3389</v>
      </c>
      <c r="L5298" s="444">
        <f t="shared" ca="1" si="184"/>
        <v>-1276277995340687.5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-1276277995340687.5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-5317824980586.1982</v>
      </c>
      <c r="L5299" s="444">
        <f t="shared" ca="1" si="184"/>
        <v>-1281595820321273.8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-1281595820321273.8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-5339982584671.9736</v>
      </c>
      <c r="L5300" s="444">
        <f t="shared" ca="1" si="184"/>
        <v>-1286935802905945.8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-1286935802905945.8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-5362232512108.1074</v>
      </c>
      <c r="L5301" s="444">
        <f t="shared" ca="1" si="184"/>
        <v>-1292298035418053.8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-1292298035418053.8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-5384575147575.2236</v>
      </c>
      <c r="L5302" s="444">
        <f t="shared" ca="1" si="184"/>
        <v>-1297682610565629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-1297682610565629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-5407010877356.7871</v>
      </c>
      <c r="L5303" s="444">
        <f t="shared" ca="1" si="184"/>
        <v>-1303089621442985.8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-1303089621442985.8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-5429540089345.7734</v>
      </c>
      <c r="L5304" s="444">
        <f t="shared" ca="1" si="184"/>
        <v>-1308519161532331.5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-1308519161532331.5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-5452163173051.3809</v>
      </c>
      <c r="L5305" s="444">
        <f t="shared" ca="1" si="184"/>
        <v>-1313971324705383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-1313971324705383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-5474880519605.7627</v>
      </c>
      <c r="L5306" s="444">
        <f t="shared" ca="1" si="184"/>
        <v>-1319446205224988.8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-1319446205224988.8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-5497692521770.7861</v>
      </c>
      <c r="L5307" s="444">
        <f t="shared" ca="1" si="184"/>
        <v>-1324943897746759.5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-1324943897746759.5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-5520599573944.8311</v>
      </c>
      <c r="L5308" s="444">
        <f t="shared" ca="1" si="184"/>
        <v>-1330464497320704.3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-1330464497320704.3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-5543602072169.6006</v>
      </c>
      <c r="L5309" s="444">
        <f t="shared" ca="1" si="184"/>
        <v>-1336008099392873.8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-1336008099392873.8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-5566700414136.9736</v>
      </c>
      <c r="L5310" s="444">
        <f t="shared" ca="1" si="184"/>
        <v>-1341574799807010.8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-1341574799807010.8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-5589894999195.8779</v>
      </c>
      <c r="L5311" s="444">
        <f t="shared" ca="1" si="184"/>
        <v>-1347164694806206.8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-1347164694806206.8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-5613186228359.1943</v>
      </c>
      <c r="L5312" s="444">
        <f t="shared" ca="1" si="184"/>
        <v>-1352777881034566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-1352777881034566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-5636574504310.6914</v>
      </c>
      <c r="L5313" s="444">
        <f t="shared" ca="1" si="184"/>
        <v>-1358414455538876.8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-1358414455538876.8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-5660060231411.9863</v>
      </c>
      <c r="L5314" s="444">
        <f t="shared" ca="1" si="184"/>
        <v>-1364074515770288.8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-1364074515770288.8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-5683643815709.5361</v>
      </c>
      <c r="L5315" s="444">
        <f t="shared" ca="1" si="184"/>
        <v>-1369758159585998.3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-1369758159585998.3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-5707325664941.6592</v>
      </c>
      <c r="L5316" s="444">
        <f t="shared" ca="1" si="184"/>
        <v>-1375465485250940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-1375465485250940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-5731106188545.583</v>
      </c>
      <c r="L5317" s="444">
        <f t="shared" ca="1" si="184"/>
        <v>-1381196591439485.5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-1381196591439485.5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-5754985797664.5225</v>
      </c>
      <c r="L5318" s="444">
        <f t="shared" ca="1" si="184"/>
        <v>-1386951577237150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-1386951577237150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-5778964905154.792</v>
      </c>
      <c r="L5319" s="444">
        <f t="shared" ca="1" si="184"/>
        <v>-1392730542142304.8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-1392730542142304.8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-5803043925592.9365</v>
      </c>
      <c r="L5320" s="444">
        <f t="shared" ca="1" si="184"/>
        <v>-1398533586067897.8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-1398533586067897.8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-5827223275282.9072</v>
      </c>
      <c r="L5321" s="444">
        <f t="shared" ca="1" si="184"/>
        <v>-1404360809343180.8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-1404360809343180.8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-5851503372263.2529</v>
      </c>
      <c r="L5322" s="444">
        <f t="shared" ca="1" si="184"/>
        <v>-1410212312715444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-1410212312715444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-5875884636314.3496</v>
      </c>
      <c r="L5323" s="444">
        <f t="shared" ca="1" si="184"/>
        <v>-1416088197351758.3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-1416088197351758.3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-5900367488965.6592</v>
      </c>
      <c r="L5324" s="444">
        <f t="shared" ca="1" si="184"/>
        <v>-1421988564840724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-1421988564840724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-5924952353503.0166</v>
      </c>
      <c r="L5325" s="444">
        <f t="shared" ca="1" si="184"/>
        <v>-1427913517194227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-1427913517194227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-5949639654975.9453</v>
      </c>
      <c r="L5326" s="444">
        <f t="shared" ca="1" si="184"/>
        <v>-1433863156849203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-1433863156849203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-5974429820205.0127</v>
      </c>
      <c r="L5327" s="444">
        <f t="shared" ca="1" si="184"/>
        <v>-1439837586669408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-1439837586669408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-5999323277789.2002</v>
      </c>
      <c r="L5328" s="444">
        <f t="shared" ca="1" si="184"/>
        <v>-1445836909947197.3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-1445836909947197.3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-6024320458113.3223</v>
      </c>
      <c r="L5329" s="444">
        <f t="shared" ca="1" si="184"/>
        <v>-1451861230405310.5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-1451861230405310.5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-6049421793355.46</v>
      </c>
      <c r="L5330" s="444">
        <f t="shared" ca="1" si="184"/>
        <v>-1457910652198666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-1457910652198666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-6074627717494.4414</v>
      </c>
      <c r="L5331" s="444">
        <f t="shared" ca="1" si="184"/>
        <v>-1463985279916160.5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-1463985279916160.5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-6099938666317.335</v>
      </c>
      <c r="L5332" s="444">
        <f t="shared" ca="1" si="184"/>
        <v>-1470085218582477.8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-1470085218582477.8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-6125355077426.9902</v>
      </c>
      <c r="L5333" s="444">
        <f t="shared" ca="1" si="184"/>
        <v>-1476210573659904.8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-1476210573659904.8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-6150877390249.6035</v>
      </c>
      <c r="L5334" s="444">
        <f t="shared" ca="1" si="184"/>
        <v>-1482361451050154.3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-1482361451050154.3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-6176506046042.3096</v>
      </c>
      <c r="L5335" s="444">
        <f t="shared" ca="1" si="184"/>
        <v>-1488537957096196.5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-1488537957096196.5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-6202241487900.8184</v>
      </c>
      <c r="L5336" s="444">
        <f t="shared" ca="1" si="184"/>
        <v>-1494740198584097.3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-1494740198584097.3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-6228084160767.0723</v>
      </c>
      <c r="L5337" s="444">
        <f t="shared" ca="1" si="184"/>
        <v>-1500968282744864.3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-1500968282744864.3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-6254034511436.9346</v>
      </c>
      <c r="L5338" s="444">
        <f t="shared" ca="1" si="184"/>
        <v>-1507222317256301.3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-1507222317256301.3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-6280092988567.9219</v>
      </c>
      <c r="L5339" s="444">
        <f t="shared" ca="1" si="184"/>
        <v>-1513502410244869.3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-1513502410244869.3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-6306260042686.9551</v>
      </c>
      <c r="L5340" s="444">
        <f t="shared" ca="1" si="184"/>
        <v>-1519808670287556.3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-1519808670287556.3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-6332536126198.1514</v>
      </c>
      <c r="L5341" s="444">
        <f t="shared" ca="1" si="184"/>
        <v>-1526141206413754.5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-1526141206413754.5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-6358921693390.6436</v>
      </c>
      <c r="L5342" s="444">
        <f t="shared" ca="1" si="184"/>
        <v>-1532500128107145.3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-1532500128107145.3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-6385417200446.4385</v>
      </c>
      <c r="L5343" s="444">
        <f t="shared" ca="1" si="184"/>
        <v>-1538885545307591.8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-1538885545307591.8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-6412023105448.2988</v>
      </c>
      <c r="L5344" s="444">
        <f t="shared" ca="1" si="184"/>
        <v>-1545297568413040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-1545297568413040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-6438739868387.667</v>
      </c>
      <c r="L5345" s="444">
        <f t="shared" ca="1" si="184"/>
        <v>-1551736308281427.8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-1551736308281427.8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-6465567951172.6152</v>
      </c>
      <c r="L5346" s="444">
        <f t="shared" ca="1" si="184"/>
        <v>-1558201876232600.3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-1558201876232600.3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-6492507817635.834</v>
      </c>
      <c r="L5347" s="444">
        <f t="shared" ca="1" si="184"/>
        <v>-1564694384050236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-1564694384050236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-6519559933542.6504</v>
      </c>
      <c r="L5348" s="444">
        <f t="shared" ca="1" si="184"/>
        <v>-1571213943983778.8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-1571213943983778.8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-6546724766599.0781</v>
      </c>
      <c r="L5349" s="444">
        <f t="shared" ca="1" si="184"/>
        <v>-1577760668750377.8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-1577760668750377.8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-6574002786459.9072</v>
      </c>
      <c r="L5350" s="444">
        <f t="shared" ca="1" si="184"/>
        <v>-1584334671536837.8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-1584334671536837.8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-6601394464736.8242</v>
      </c>
      <c r="L5351" s="444">
        <f t="shared" ca="1" si="184"/>
        <v>-1590936066001574.5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-1590936066001574.5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-6628900275006.5605</v>
      </c>
      <c r="L5352" s="444">
        <f t="shared" ca="1" si="184"/>
        <v>-1597564966276581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-1597564966276581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-6656520692819.0879</v>
      </c>
      <c r="L5353" s="444">
        <f t="shared" ca="1" si="184"/>
        <v>-1604221486969400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-1604221486969400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-6684256195705.833</v>
      </c>
      <c r="L5354" s="444">
        <f t="shared" ca="1" si="184"/>
        <v>-1610905743165105.8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-1610905743165105.8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-6712107263187.9404</v>
      </c>
      <c r="L5355" s="444">
        <f t="shared" ca="1" si="184"/>
        <v>-1617617850428293.8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-1617617850428293.8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-6740074376784.5576</v>
      </c>
      <c r="L5356" s="444">
        <f t="shared" ca="1" si="184"/>
        <v>-1624357924805078.3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-1624357924805078.3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-6768158020021.1592</v>
      </c>
      <c r="L5357" s="444">
        <f t="shared" ca="1" si="184"/>
        <v>-1631126082825099.5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-1631126082825099.5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-6796358678437.9141</v>
      </c>
      <c r="L5358" s="444">
        <f t="shared" ca="1" si="184"/>
        <v>-1637922441503537.5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-1637922441503537.5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-6824676839598.0732</v>
      </c>
      <c r="L5359" s="444">
        <f t="shared" ca="1" si="184"/>
        <v>-1644747118343135.5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-1644747118343135.5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-6853112993096.3975</v>
      </c>
      <c r="L5360" s="444">
        <f t="shared" ca="1" si="184"/>
        <v>-1651600231336232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-1651600231336232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-6881667630567.6328</v>
      </c>
      <c r="L5361" s="444">
        <f t="shared" ca="1" si="184"/>
        <v>-1658481898966799.8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-1658481898966799.8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-6910341245694.999</v>
      </c>
      <c r="L5362" s="444">
        <f t="shared" ca="1" si="184"/>
        <v>-1665392240212494.8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-1665392240212494.8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-6939134334218.7285</v>
      </c>
      <c r="L5363" s="444">
        <f t="shared" ref="L5363:L5617" ca="1" si="189">I5363-J5363+K5363</f>
        <v>-1672331374546713.5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-1672331374546713.5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-6968047393944.6396</v>
      </c>
      <c r="L5364" s="444">
        <f t="shared" ca="1" si="189"/>
        <v>-1679299421940658.3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-1679299421940658.3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-6997080924752.7422</v>
      </c>
      <c r="L5365" s="444">
        <f t="shared" ca="1" si="189"/>
        <v>-1686296502865411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-1686296502865411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-7026235428605.8789</v>
      </c>
      <c r="L5366" s="444">
        <f t="shared" ca="1" si="189"/>
        <v>-1693322738294017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-1693322738294017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-7055511409558.4043</v>
      </c>
      <c r="L5367" s="444">
        <f t="shared" ca="1" si="189"/>
        <v>-1700378249703575.5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-1700378249703575.5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-7084909373764.8975</v>
      </c>
      <c r="L5368" s="444">
        <f t="shared" ca="1" si="189"/>
        <v>-1707463159077340.5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-1707463159077340.5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-7114429829488.9189</v>
      </c>
      <c r="L5369" s="444">
        <f t="shared" ca="1" si="189"/>
        <v>-1714577588906829.5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-1714577588906829.5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-7144073287111.7891</v>
      </c>
      <c r="L5370" s="444">
        <f t="shared" ca="1" si="189"/>
        <v>-1721721662193941.3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-1721721662193941.3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-7173840259141.4219</v>
      </c>
      <c r="L5371" s="444">
        <f t="shared" ca="1" si="189"/>
        <v>-1728895502453082.8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-1728895502453082.8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-7203731260221.1777</v>
      </c>
      <c r="L5372" s="444">
        <f t="shared" ca="1" si="189"/>
        <v>-1736099233713304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-1736099233713304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-7233746807138.7666</v>
      </c>
      <c r="L5373" s="444">
        <f t="shared" ca="1" si="189"/>
        <v>-1743332980520442.8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-1743332980520442.8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-7263887418835.1777</v>
      </c>
      <c r="L5374" s="444">
        <f t="shared" ca="1" si="189"/>
        <v>-1750596867939278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-1750596867939278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-7294153616413.6582</v>
      </c>
      <c r="L5375" s="444">
        <f t="shared" ca="1" si="189"/>
        <v>-1757891021555691.8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-1757891021555691.8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-7324545923148.7158</v>
      </c>
      <c r="L5376" s="444">
        <f t="shared" ca="1" si="189"/>
        <v>-1765215567478840.5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-1765215567478840.5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-7355064864495.1689</v>
      </c>
      <c r="L5377" s="444">
        <f t="shared" ca="1" si="189"/>
        <v>-1772570632343335.8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-1772570632343335.8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-7385710968097.2314</v>
      </c>
      <c r="L5378" s="444">
        <f t="shared" ca="1" si="189"/>
        <v>-1779956343311433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-1779956343311433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-7416484763797.6367</v>
      </c>
      <c r="L5379" s="444">
        <f t="shared" ca="1" si="189"/>
        <v>-1787372828075230.8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-1787372828075230.8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-7447386783646.7949</v>
      </c>
      <c r="L5380" s="444">
        <f t="shared" ca="1" si="189"/>
        <v>-1794820214858877.5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-1794820214858877.5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-7478417561911.9883</v>
      </c>
      <c r="L5381" s="444">
        <f t="shared" ca="1" si="189"/>
        <v>-1802298632420789.5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-1802298632420789.5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-7509577635086.624</v>
      </c>
      <c r="L5382" s="444">
        <f t="shared" ca="1" si="189"/>
        <v>-1809808210055876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-1809808210055876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-7540867541899.4834</v>
      </c>
      <c r="L5383" s="444">
        <f t="shared" ca="1" si="189"/>
        <v>-1817349077597775.5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-1817349077597775.5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-7572287823324.0645</v>
      </c>
      <c r="L5384" s="444">
        <f t="shared" ca="1" si="189"/>
        <v>-1824921365421099.5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-1824921365421099.5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-7603839022587.9141</v>
      </c>
      <c r="L5385" s="444">
        <f t="shared" ca="1" si="189"/>
        <v>-1832525204443687.5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-1832525204443687.5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-7635521685182.0303</v>
      </c>
      <c r="L5386" s="444">
        <f t="shared" ca="1" si="189"/>
        <v>-1840160726128869.5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-1840160726128869.5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-7667336358870.2881</v>
      </c>
      <c r="L5387" s="444">
        <f t="shared" ca="1" si="189"/>
        <v>-1847828062487739.8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-1847828062487739.8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-7699283593698.9141</v>
      </c>
      <c r="L5388" s="444">
        <f t="shared" ca="1" si="189"/>
        <v>-1855527346081438.8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-1855527346081438.8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-7731363942005.9932</v>
      </c>
      <c r="L5389" s="444">
        <f t="shared" ca="1" si="189"/>
        <v>-1863258710023444.8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-1863258710023444.8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-7763577958431.0195</v>
      </c>
      <c r="L5390" s="444">
        <f t="shared" ca="1" si="189"/>
        <v>-1871022287981875.8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-1871022287981875.8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-7795926199924.4824</v>
      </c>
      <c r="L5391" s="444">
        <f t="shared" ca="1" si="189"/>
        <v>-1878818214181800.3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-1878818214181800.3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-7828409225757.501</v>
      </c>
      <c r="L5392" s="444">
        <f t="shared" ca="1" si="189"/>
        <v>-1886646623407557.8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-1886646623407557.8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-7861027597531.4902</v>
      </c>
      <c r="L5393" s="444">
        <f t="shared" ca="1" si="189"/>
        <v>-1894507651005089.3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-1894507651005089.3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-7893781879187.873</v>
      </c>
      <c r="L5394" s="444">
        <f t="shared" ca="1" si="189"/>
        <v>-1902401432884277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-1902401432884277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-7926672637017.8193</v>
      </c>
      <c r="L5395" s="444">
        <f t="shared" ca="1" si="189"/>
        <v>-1910328105521294.8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-1910328105521294.8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-7959700439672.0625</v>
      </c>
      <c r="L5396" s="444">
        <f t="shared" ca="1" si="189"/>
        <v>-1918287805960966.8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-1918287805960966.8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-7992865858170.6943</v>
      </c>
      <c r="L5397" s="444">
        <f t="shared" ca="1" si="189"/>
        <v>-1926280671819137.5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-1926280671819137.5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-8026169465913.0732</v>
      </c>
      <c r="L5398" s="444">
        <f t="shared" ca="1" si="189"/>
        <v>-1934306841285050.5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-1934306841285050.5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-8059611838687.71</v>
      </c>
      <c r="L5399" s="444">
        <f t="shared" ca="1" si="189"/>
        <v>-1942366453123738.3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-1942366453123738.3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-8093193554682.2412</v>
      </c>
      <c r="L5400" s="444">
        <f t="shared" ca="1" si="189"/>
        <v>-1950459646678420.5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-1950459646678420.5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-8126915194493.418</v>
      </c>
      <c r="L5401" s="444">
        <f t="shared" ca="1" si="189"/>
        <v>-1958586561872914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-1958586561872914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-8160777341137.1416</v>
      </c>
      <c r="L5402" s="444">
        <f t="shared" ca="1" si="189"/>
        <v>-1966747339214051.3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-1966747339214051.3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-8194780580058.5469</v>
      </c>
      <c r="L5403" s="444">
        <f t="shared" ca="1" si="189"/>
        <v>-1974942119794109.8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-1974942119794109.8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-8228925499142.125</v>
      </c>
      <c r="L5404" s="444">
        <f t="shared" ca="1" si="189"/>
        <v>-1983171045293252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-1983171045293252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-8263212688721.8828</v>
      </c>
      <c r="L5405" s="444">
        <f t="shared" ca="1" si="189"/>
        <v>-1991434257981974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-1991434257981974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-8297642741591.5586</v>
      </c>
      <c r="L5406" s="444">
        <f t="shared" ca="1" si="189"/>
        <v>-1999731900723565.5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-1999731900723565.5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-8332216253014.8564</v>
      </c>
      <c r="L5407" s="444">
        <f t="shared" ca="1" si="189"/>
        <v>-2008064116976580.3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-2008064116976580.3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-8366933820735.752</v>
      </c>
      <c r="L5408" s="444">
        <f t="shared" ca="1" si="189"/>
        <v>-2016431050797316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-2016431050797316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-8401796044988.8164</v>
      </c>
      <c r="L5409" s="444">
        <f t="shared" ca="1" si="189"/>
        <v>-2024832846842304.8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-2024832846842304.8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-8436803528509.6025</v>
      </c>
      <c r="L5410" s="444">
        <f t="shared" ca="1" si="189"/>
        <v>-2033269650370814.3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-2033269650370814.3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-8471956876545.0596</v>
      </c>
      <c r="L5411" s="444">
        <f t="shared" ca="1" si="189"/>
        <v>-2041741607247359.3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-2041741607247359.3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-8507256696863.9961</v>
      </c>
      <c r="L5412" s="444">
        <f t="shared" ca="1" si="189"/>
        <v>-2050248863944223.3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-2050248863944223.3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-8542703599767.5957</v>
      </c>
      <c r="L5413" s="444">
        <f t="shared" ca="1" si="189"/>
        <v>-2058791567543990.8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-2058791567543990.8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-8578298198099.96</v>
      </c>
      <c r="L5414" s="444">
        <f t="shared" ca="1" si="189"/>
        <v>-2067369865742090.8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-2067369865742090.8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-8614041107258.7109</v>
      </c>
      <c r="L5415" s="444">
        <f t="shared" ca="1" si="189"/>
        <v>-2075983906849349.5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-2075983906849349.5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-8649932945205.623</v>
      </c>
      <c r="L5416" s="444">
        <f t="shared" ca="1" si="189"/>
        <v>-2084633839794555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-2084633839794555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-8685974332477.3125</v>
      </c>
      <c r="L5417" s="444">
        <f t="shared" ca="1" si="189"/>
        <v>-2093319814127032.3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-2093319814127032.3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-8722165892195.9678</v>
      </c>
      <c r="L5418" s="444">
        <f t="shared" ca="1" si="189"/>
        <v>-2102041980019228.3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-2102041980019228.3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-8758508250080.1172</v>
      </c>
      <c r="L5419" s="444">
        <f t="shared" ca="1" si="189"/>
        <v>-2110800488269308.3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-2110800488269308.3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-8795002034455.4512</v>
      </c>
      <c r="L5420" s="444">
        <f t="shared" ca="1" si="189"/>
        <v>-2119595490303763.8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-2119595490303763.8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-8831647876265.6816</v>
      </c>
      <c r="L5421" s="444">
        <f t="shared" ca="1" si="189"/>
        <v>-2128427138180029.5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-2128427138180029.5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-8868446409083.457</v>
      </c>
      <c r="L5422" s="444">
        <f t="shared" ca="1" si="189"/>
        <v>-2137295584589113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-2137295584589113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-8905398269121.3047</v>
      </c>
      <c r="L5423" s="444">
        <f t="shared" ca="1" si="189"/>
        <v>-2146200982858234.3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-2146200982858234.3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-8942504095242.6426</v>
      </c>
      <c r="L5424" s="444">
        <f t="shared" ca="1" si="189"/>
        <v>-2155143486953477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-2155143486953477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-8979764528972.8203</v>
      </c>
      <c r="L5425" s="444">
        <f t="shared" ca="1" si="189"/>
        <v>-2164123251482449.8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-2164123251482449.8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-9017180214510.209</v>
      </c>
      <c r="L5426" s="444">
        <f t="shared" ca="1" si="189"/>
        <v>-2173140431696960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-2173140431696960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-9054751798737.334</v>
      </c>
      <c r="L5427" s="444">
        <f t="shared" ca="1" si="189"/>
        <v>-2182195183495697.3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-2182195183495697.3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-9092479931232.0723</v>
      </c>
      <c r="L5428" s="444">
        <f t="shared" ca="1" si="189"/>
        <v>-2191287663426929.3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-2191287663426929.3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-9130365264278.8711</v>
      </c>
      <c r="L5429" s="444">
        <f t="shared" ca="1" si="189"/>
        <v>-2200418028691208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-2200418028691208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-9168408452880.0332</v>
      </c>
      <c r="L5430" s="444">
        <f t="shared" ca="1" si="189"/>
        <v>-2209586437144088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-2209586437144088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-9206610154767.0313</v>
      </c>
      <c r="L5431" s="444">
        <f t="shared" ca="1" si="189"/>
        <v>-2218793047298855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-2218793047298855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-9244971030411.8945</v>
      </c>
      <c r="L5432" s="444">
        <f t="shared" ca="1" si="189"/>
        <v>-2228038018329267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-2228038018329267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-9283491743038.6133</v>
      </c>
      <c r="L5433" s="444">
        <f t="shared" ca="1" si="189"/>
        <v>-2237321510072305.5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-2237321510072305.5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-9322172958634.6055</v>
      </c>
      <c r="L5434" s="444">
        <f t="shared" ca="1" si="189"/>
        <v>-2246643683030940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-2246643683030940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-9361015345962.248</v>
      </c>
      <c r="L5435" s="444">
        <f t="shared" ca="1" si="189"/>
        <v>-2256004698376902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-2256004698376902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-9400019576570.4258</v>
      </c>
      <c r="L5436" s="444">
        <f t="shared" ca="1" si="189"/>
        <v>-2265404717953472.5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-2265404717953472.5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-9439186324806.1348</v>
      </c>
      <c r="L5437" s="444">
        <f t="shared" ca="1" si="189"/>
        <v>-2274843904278278.5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-2274843904278278.5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-9478516267826.1602</v>
      </c>
      <c r="L5438" s="444">
        <f t="shared" ca="1" si="189"/>
        <v>-2284322420546104.5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-2284322420546104.5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-9518010085608.7695</v>
      </c>
      <c r="L5439" s="444">
        <f t="shared" ca="1" si="189"/>
        <v>-2293840430631713.5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-2293840430631713.5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-9557668460965.4727</v>
      </c>
      <c r="L5440" s="444">
        <f t="shared" ca="1" si="189"/>
        <v>-2303398099092679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-2303398099092679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-9597492079552.8281</v>
      </c>
      <c r="L5441" s="444">
        <f t="shared" ca="1" si="189"/>
        <v>-2312995591172232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-2312995591172232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-9637481629884.3008</v>
      </c>
      <c r="L5442" s="444">
        <f t="shared" ca="1" si="189"/>
        <v>-2322633072802116.5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-2322633072802116.5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-9677637803342.1523</v>
      </c>
      <c r="L5443" s="444">
        <f t="shared" ca="1" si="189"/>
        <v>-2332310710605458.5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-2332310710605458.5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-9717961294189.4102</v>
      </c>
      <c r="L5444" s="444">
        <f t="shared" ca="1" si="189"/>
        <v>-2342028671899648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-2342028671899648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-9758452799581.8672</v>
      </c>
      <c r="L5445" s="444">
        <f t="shared" ca="1" si="189"/>
        <v>-2351787124699230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-2351787124699230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-9799113019580.125</v>
      </c>
      <c r="L5446" s="444">
        <f t="shared" ca="1" si="189"/>
        <v>-2361586237718810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-2361586237718810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-9839942657161.709</v>
      </c>
      <c r="L5447" s="444">
        <f t="shared" ca="1" si="189"/>
        <v>-2371426180375971.5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-2371426180375971.5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-9880942418233.2148</v>
      </c>
      <c r="L5448" s="444">
        <f t="shared" ca="1" si="189"/>
        <v>-2381307122794204.5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-2381307122794204.5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-9922113011642.5195</v>
      </c>
      <c r="L5449" s="444">
        <f t="shared" ca="1" si="189"/>
        <v>-2391229235805847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-2391229235805847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-9963455149191.0293</v>
      </c>
      <c r="L5450" s="444">
        <f t="shared" ca="1" si="189"/>
        <v>-2401192690955038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-2401192690955038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-10004969545645.992</v>
      </c>
      <c r="L5451" s="444">
        <f t="shared" ca="1" si="189"/>
        <v>-2411197660500684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-2411197660500684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-10046656918752.85</v>
      </c>
      <c r="L5452" s="444">
        <f t="shared" ca="1" si="189"/>
        <v>-2421244317419437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-2421244317419437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-10088517989247.654</v>
      </c>
      <c r="L5453" s="444">
        <f t="shared" ca="1" si="189"/>
        <v>-2431332835408684.5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-2431332835408684.5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-10130553480869.52</v>
      </c>
      <c r="L5454" s="444">
        <f t="shared" ca="1" si="189"/>
        <v>-2441463388889554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-2441463388889554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-10172764120373.141</v>
      </c>
      <c r="L5455" s="444">
        <f t="shared" ca="1" si="189"/>
        <v>-2451636153009927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-2451636153009927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-10215150637541.363</v>
      </c>
      <c r="L5456" s="444">
        <f t="shared" ca="1" si="189"/>
        <v>-2461851303647468.5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-2461851303647468.5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-10257713765197.785</v>
      </c>
      <c r="L5457" s="444">
        <f t="shared" ca="1" si="189"/>
        <v>-2472109017412666.5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-2472109017412666.5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-10300454239219.443</v>
      </c>
      <c r="L5458" s="444">
        <f t="shared" ca="1" si="189"/>
        <v>-2482409471651886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-2482409471651886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-10343372798549.525</v>
      </c>
      <c r="L5459" s="444">
        <f t="shared" ca="1" si="189"/>
        <v>-2492752844450435.5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-2492752844450435.5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-10386470185210.148</v>
      </c>
      <c r="L5460" s="444">
        <f t="shared" ca="1" si="189"/>
        <v>-2503139314635645.5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-2503139314635645.5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-10429747144315.189</v>
      </c>
      <c r="L5461" s="444">
        <f t="shared" ca="1" si="189"/>
        <v>-2513569061779960.5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-2513569061779960.5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-10473204424083.168</v>
      </c>
      <c r="L5462" s="444">
        <f t="shared" ca="1" si="189"/>
        <v>-2524042266204043.5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-2524042266204043.5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-10516842775850.182</v>
      </c>
      <c r="L5463" s="444">
        <f t="shared" ca="1" si="189"/>
        <v>-2534559108979893.5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-2534559108979893.5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-10560662954082.889</v>
      </c>
      <c r="L5464" s="444">
        <f t="shared" ca="1" si="189"/>
        <v>-2545119771933976.5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-2545119771933976.5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-10604665716391.568</v>
      </c>
      <c r="L5465" s="444">
        <f t="shared" ca="1" si="189"/>
        <v>-2555724437650368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-2555724437650368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-10648851823543.199</v>
      </c>
      <c r="L5466" s="444">
        <f t="shared" ca="1" si="189"/>
        <v>-2566373289473911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-2566373289473911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-10693222039474.629</v>
      </c>
      <c r="L5467" s="444">
        <f t="shared" ca="1" si="189"/>
        <v>-2577066511513385.5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-2577066511513385.5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-10737777131305.773</v>
      </c>
      <c r="L5468" s="444">
        <f t="shared" ca="1" si="189"/>
        <v>-2587804288644691.5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-2587804288644691.5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-10782517869352.881</v>
      </c>
      <c r="L5469" s="444">
        <f t="shared" ca="1" si="189"/>
        <v>-2598586806514044.5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-2598586806514044.5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-10827445027141.852</v>
      </c>
      <c r="L5470" s="444">
        <f t="shared" ca="1" si="189"/>
        <v>-2609414251541186.5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-2609414251541186.5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-10872559381421.609</v>
      </c>
      <c r="L5471" s="444">
        <f t="shared" ca="1" si="189"/>
        <v>-2620286810922608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-2620286810922608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-10917861712177.533</v>
      </c>
      <c r="L5472" s="444">
        <f t="shared" ca="1" si="189"/>
        <v>-2631204672634785.5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-2631204672634785.5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-10963352802644.939</v>
      </c>
      <c r="L5473" s="444">
        <f t="shared" ca="1" si="189"/>
        <v>-2642168025437430.5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-2642168025437430.5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-11009033439322.627</v>
      </c>
      <c r="L5474" s="444">
        <f t="shared" ca="1" si="189"/>
        <v>-2653177058876753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-2653177058876753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-11054904411986.471</v>
      </c>
      <c r="L5475" s="444">
        <f t="shared" ca="1" si="189"/>
        <v>-2664231963288739.5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-2664231963288739.5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-11100966513703.082</v>
      </c>
      <c r="L5476" s="444">
        <f t="shared" ca="1" si="189"/>
        <v>-2675332929802442.5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-2675332929802442.5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-11147220540843.51</v>
      </c>
      <c r="L5477" s="444">
        <f t="shared" ca="1" si="189"/>
        <v>-2686480150343286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-2686480150343286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-11193667293097.025</v>
      </c>
      <c r="L5478" s="444">
        <f t="shared" ca="1" si="189"/>
        <v>-2697673817636383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-2697673817636383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-11240307573484.93</v>
      </c>
      <c r="L5479" s="444">
        <f t="shared" ca="1" si="189"/>
        <v>-2708914125209868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-2708914125209868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-11287142188374.449</v>
      </c>
      <c r="L5480" s="444">
        <f t="shared" ca="1" si="189"/>
        <v>-2720201267398242.5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-2720201267398242.5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-11334171947492.678</v>
      </c>
      <c r="L5481" s="444">
        <f t="shared" ca="1" si="189"/>
        <v>-2731535439345735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-2731535439345735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-11381397663940.563</v>
      </c>
      <c r="L5482" s="444">
        <f t="shared" ca="1" si="189"/>
        <v>-2742916837009675.5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-2742916837009675.5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-11428820154206.98</v>
      </c>
      <c r="L5483" s="444">
        <f t="shared" ca="1" si="189"/>
        <v>-2754345657163882.5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-2754345657163882.5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-11476440238182.844</v>
      </c>
      <c r="L5484" s="444">
        <f t="shared" ca="1" si="189"/>
        <v>-2765822097402065.5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-2765822097402065.5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-11524258739175.273</v>
      </c>
      <c r="L5485" s="444">
        <f t="shared" ca="1" si="189"/>
        <v>-2777346356141241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-2777346356141241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-11572276483921.838</v>
      </c>
      <c r="L5486" s="444">
        <f t="shared" ca="1" si="189"/>
        <v>-2788918632625163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-2788918632625163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-11620494302604.846</v>
      </c>
      <c r="L5487" s="444">
        <f t="shared" ca="1" si="189"/>
        <v>-2800539126927768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-2800539126927768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-11668913028865.699</v>
      </c>
      <c r="L5488" s="444">
        <f t="shared" ca="1" si="189"/>
        <v>-2812208039956633.5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-2812208039956633.5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-11717533499819.307</v>
      </c>
      <c r="L5489" s="444">
        <f t="shared" ca="1" si="189"/>
        <v>-2823925573456453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-2823925573456453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-11766356556068.555</v>
      </c>
      <c r="L5490" s="444">
        <f t="shared" ca="1" si="189"/>
        <v>-2835691930012521.5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-2835691930012521.5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-11815383041718.84</v>
      </c>
      <c r="L5491" s="444">
        <f t="shared" ca="1" si="189"/>
        <v>-2847507313054240.5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-2847507313054240.5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-11864613804392.668</v>
      </c>
      <c r="L5492" s="444">
        <f t="shared" ca="1" si="189"/>
        <v>-2859371926858633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-2859371926858633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-11914049695244.305</v>
      </c>
      <c r="L5493" s="444">
        <f t="shared" ca="1" si="189"/>
        <v>-2871285976553877.5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-2871285976553877.5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-11963691568974.49</v>
      </c>
      <c r="L5494" s="444">
        <f t="shared" ca="1" si="189"/>
        <v>-2883249668122852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-2883249668122852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-12013540283845.217</v>
      </c>
      <c r="L5495" s="444">
        <f t="shared" ca="1" si="189"/>
        <v>-2895263208406697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-2895263208406697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-12063596701694.57</v>
      </c>
      <c r="L5496" s="444">
        <f t="shared" ca="1" si="189"/>
        <v>-2907326805108391.5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-2907326805108391.5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-12113861687951.631</v>
      </c>
      <c r="L5497" s="444">
        <f t="shared" ca="1" si="189"/>
        <v>-2919440666796343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-2919440666796343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-12164336111651.43</v>
      </c>
      <c r="L5498" s="444">
        <f t="shared" ca="1" si="189"/>
        <v>-2931605002907994.5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-2931605002907994.5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-12215020845449.977</v>
      </c>
      <c r="L5499" s="444">
        <f t="shared" ca="1" si="189"/>
        <v>-2943820023753444.5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-2943820023753444.5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-12265916765639.352</v>
      </c>
      <c r="L5500" s="444">
        <f t="shared" ca="1" si="189"/>
        <v>-2956085940519084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-2956085940519084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-12317024752162.85</v>
      </c>
      <c r="L5501" s="444">
        <f t="shared" ca="1" si="189"/>
        <v>-2968402965271247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-2968402965271247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-12368345688630.195</v>
      </c>
      <c r="L5502" s="444">
        <f t="shared" ca="1" si="189"/>
        <v>-2980771310959877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-2980771310959877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-12419880462332.82</v>
      </c>
      <c r="L5503" s="444">
        <f t="shared" ca="1" si="189"/>
        <v>-2993191191422210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-2993191191422210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-12471629964259.209</v>
      </c>
      <c r="L5504" s="444">
        <f t="shared" ca="1" si="189"/>
        <v>-3005662821386469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-3005662821386469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-12523595089110.287</v>
      </c>
      <c r="L5505" s="444">
        <f t="shared" ca="1" si="189"/>
        <v>-3018186416475579.5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-3018186416475579.5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-12575776735314.914</v>
      </c>
      <c r="L5506" s="444">
        <f t="shared" ca="1" si="189"/>
        <v>-3030762193210894.5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-3030762193210894.5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-12628175805045.395</v>
      </c>
      <c r="L5507" s="444">
        <f t="shared" ca="1" si="189"/>
        <v>-3043390369015940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-3043390369015940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-12680793204233.084</v>
      </c>
      <c r="L5508" s="444">
        <f t="shared" ca="1" si="189"/>
        <v>-3056071162220173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-3056071162220173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-12733629842584.055</v>
      </c>
      <c r="L5509" s="444">
        <f t="shared" ca="1" si="189"/>
        <v>-3068804792062757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-3068804792062757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-12786686633594.82</v>
      </c>
      <c r="L5510" s="444">
        <f t="shared" ca="1" si="189"/>
        <v>-3081591478696352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-3081591478696352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-12839964494568.133</v>
      </c>
      <c r="L5511" s="444">
        <f t="shared" ca="1" si="189"/>
        <v>-3094431443190920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-3094431443190920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-12893464346628.834</v>
      </c>
      <c r="L5512" s="444">
        <f t="shared" ca="1" si="189"/>
        <v>-3107324907537549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-3107324907537549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-12947187114739.787</v>
      </c>
      <c r="L5513" s="444">
        <f t="shared" ca="1" si="189"/>
        <v>-3120272094652289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-3120272094652289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-13001133727717.871</v>
      </c>
      <c r="L5514" s="444">
        <f t="shared" ca="1" si="189"/>
        <v>-3133273228380007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-3133273228380007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-13055305118250.029</v>
      </c>
      <c r="L5515" s="444">
        <f t="shared" ca="1" si="189"/>
        <v>-3146328533498257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-3146328533498257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-13109702222909.404</v>
      </c>
      <c r="L5516" s="444">
        <f t="shared" ca="1" si="189"/>
        <v>-3159438235721166.5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-3159438235721166.5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-13164325982171.527</v>
      </c>
      <c r="L5517" s="444">
        <f t="shared" ca="1" si="189"/>
        <v>-3172602561703338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-3172602561703338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-13219177340430.574</v>
      </c>
      <c r="L5518" s="444">
        <f t="shared" ca="1" si="189"/>
        <v>-3185821739043768.5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-3185821739043768.5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-13274257246015.701</v>
      </c>
      <c r="L5519" s="444">
        <f t="shared" ca="1" si="189"/>
        <v>-3199095996289784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-3199095996289784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-13329566651207.434</v>
      </c>
      <c r="L5520" s="444">
        <f t="shared" ca="1" si="189"/>
        <v>-3212425562940991.5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-3212425562940991.5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-13385106512254.131</v>
      </c>
      <c r="L5521" s="444">
        <f t="shared" ca="1" si="189"/>
        <v>-3225810669453245.5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-3225810669453245.5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-13440877789388.523</v>
      </c>
      <c r="L5522" s="444">
        <f t="shared" ca="1" si="189"/>
        <v>-3239251547242634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-3239251547242634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-13496881446844.309</v>
      </c>
      <c r="L5523" s="444">
        <f t="shared" ca="1" si="189"/>
        <v>-3252748428689478.5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-3252748428689478.5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-13553118452872.826</v>
      </c>
      <c r="L5524" s="444">
        <f t="shared" ca="1" si="189"/>
        <v>-3266301547142351.5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-3266301547142351.5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-13609589779759.797</v>
      </c>
      <c r="L5525" s="444">
        <f t="shared" ca="1" si="189"/>
        <v>-3279911136922111.5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-3279911136922111.5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-13666296403842.131</v>
      </c>
      <c r="L5526" s="444">
        <f t="shared" ca="1" si="189"/>
        <v>-3293577433325953.5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-3293577433325953.5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-13723239305524.807</v>
      </c>
      <c r="L5527" s="444">
        <f t="shared" ca="1" si="189"/>
        <v>-3307300672631478.5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-3307300672631478.5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-13780419469297.826</v>
      </c>
      <c r="L5528" s="444">
        <f t="shared" ca="1" si="189"/>
        <v>-3321081092100776.5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-3321081092100776.5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-13837837883753.234</v>
      </c>
      <c r="L5529" s="444">
        <f t="shared" ca="1" si="189"/>
        <v>-3334918929984529.5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-3334918929984529.5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-13895495541602.207</v>
      </c>
      <c r="L5530" s="444">
        <f t="shared" ca="1" si="189"/>
        <v>-3348814425526131.5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-3348814425526131.5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-13953393439692.215</v>
      </c>
      <c r="L5531" s="444">
        <f t="shared" ca="1" si="189"/>
        <v>-3362767818965823.5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-3362767818965823.5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-14011532579024.264</v>
      </c>
      <c r="L5532" s="444">
        <f t="shared" ca="1" si="189"/>
        <v>-3376779351544848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-3376779351544848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-14069913964770.199</v>
      </c>
      <c r="L5533" s="444">
        <f t="shared" ca="1" si="189"/>
        <v>-3390849265509618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-3390849265509618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-14128538606290.074</v>
      </c>
      <c r="L5534" s="444">
        <f t="shared" ca="1" si="189"/>
        <v>-3404977804115908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-3404977804115908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-14187407517149.617</v>
      </c>
      <c r="L5535" s="444">
        <f t="shared" ca="1" si="189"/>
        <v>-3419165211633057.5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-3419165211633057.5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-14246521715137.74</v>
      </c>
      <c r="L5536" s="444">
        <f t="shared" ca="1" si="189"/>
        <v>-3433411733348195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-3433411733348195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-14305882222284.146</v>
      </c>
      <c r="L5537" s="444">
        <f t="shared" ca="1" si="189"/>
        <v>-3447717615570479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-3447717615570479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-14365490064876.996</v>
      </c>
      <c r="L5538" s="444">
        <f t="shared" ca="1" si="189"/>
        <v>-3462083105635356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-3462083105635356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-14425346273480.65</v>
      </c>
      <c r="L5539" s="444">
        <f t="shared" ca="1" si="189"/>
        <v>-3476508451908836.5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-3476508451908836.5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-14485451882953.484</v>
      </c>
      <c r="L5540" s="444">
        <f t="shared" ca="1" si="189"/>
        <v>-3490993903791790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-3490993903791790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-14545807932465.791</v>
      </c>
      <c r="L5541" s="444">
        <f t="shared" ca="1" si="189"/>
        <v>-3505539711724256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-3505539711724256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-14606415465517.732</v>
      </c>
      <c r="L5542" s="444">
        <f t="shared" ca="1" si="189"/>
        <v>-3520146127189773.5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-3520146127189773.5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-14667275529957.387</v>
      </c>
      <c r="L5543" s="444">
        <f t="shared" ca="1" si="189"/>
        <v>-3534813402719731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-3534813402719731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-14728389177998.877</v>
      </c>
      <c r="L5544" s="444">
        <f t="shared" ca="1" si="189"/>
        <v>-3549541791897730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-3549541791897730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-14789757466240.543</v>
      </c>
      <c r="L5545" s="444">
        <f t="shared" ca="1" si="189"/>
        <v>-3564331549363970.5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-3564331549363970.5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-14851381455683.211</v>
      </c>
      <c r="L5546" s="444">
        <f t="shared" ca="1" si="189"/>
        <v>-3579182930819653.5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-3579182930819653.5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-14913262211748.555</v>
      </c>
      <c r="L5547" s="444">
        <f t="shared" ca="1" si="189"/>
        <v>-3594096193031402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-3594096193031402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-14975400804297.508</v>
      </c>
      <c r="L5548" s="444">
        <f t="shared" ca="1" si="189"/>
        <v>-3609071593835699.5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-3609071593835699.5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-15037798307648.748</v>
      </c>
      <c r="L5549" s="444">
        <f t="shared" ca="1" si="189"/>
        <v>-3624109392143348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-3624109392143348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-15100455800597.283</v>
      </c>
      <c r="L5550" s="444">
        <f t="shared" ca="1" si="189"/>
        <v>-3639209847943945.5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-3639209847943945.5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-15163374366433.105</v>
      </c>
      <c r="L5551" s="444">
        <f t="shared" ca="1" si="189"/>
        <v>-3654373222310378.5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-3654373222310378.5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-15226555092959.91</v>
      </c>
      <c r="L5552" s="444">
        <f t="shared" ca="1" si="189"/>
        <v>-3669599777403338.5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-3669599777403338.5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-15289999072513.91</v>
      </c>
      <c r="L5553" s="444">
        <f t="shared" ca="1" si="189"/>
        <v>-3684889776475852.5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-3684889776475852.5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-15353707401982.719</v>
      </c>
      <c r="L5554" s="444">
        <f t="shared" ca="1" si="189"/>
        <v>-3700243483877835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-3700243483877835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-15417681182824.313</v>
      </c>
      <c r="L5555" s="444">
        <f t="shared" ca="1" si="189"/>
        <v>-3715661165060659.5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-3715661165060659.5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-15481921521086.078</v>
      </c>
      <c r="L5556" s="444">
        <f t="shared" ca="1" si="189"/>
        <v>-3731143086581745.5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-3731143086581745.5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-15546429527423.939</v>
      </c>
      <c r="L5557" s="444">
        <f t="shared" ca="1" si="189"/>
        <v>-3746689516109169.5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-3746689516109169.5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-15611206317121.539</v>
      </c>
      <c r="L5558" s="444">
        <f t="shared" ca="1" si="189"/>
        <v>-3762300722426291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-3762300722426291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-15676253010109.543</v>
      </c>
      <c r="L5559" s="444">
        <f t="shared" ca="1" si="189"/>
        <v>-3777976975436400.5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-3777976975436400.5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-15741570730985.002</v>
      </c>
      <c r="L5560" s="444">
        <f t="shared" ca="1" si="189"/>
        <v>-3793718546167385.5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-3793718546167385.5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-15807160609030.773</v>
      </c>
      <c r="L5561" s="444">
        <f t="shared" ca="1" si="189"/>
        <v>-3809525706776416.5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-3809525706776416.5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-15873023778235.068</v>
      </c>
      <c r="L5562" s="444">
        <f t="shared" ca="1" si="189"/>
        <v>-3825398730554651.5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-3825398730554651.5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-15939161377311.047</v>
      </c>
      <c r="L5563" s="444">
        <f t="shared" ca="1" si="189"/>
        <v>-3841337891931962.5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-3841337891931962.5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-16005574549716.51</v>
      </c>
      <c r="L5564" s="444">
        <f t="shared" ca="1" si="189"/>
        <v>-3857343466481679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-3857343466481679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-16072264443673.662</v>
      </c>
      <c r="L5565" s="444">
        <f t="shared" ca="1" si="189"/>
        <v>-3873415730925352.5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-3873415730925352.5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-16139232212188.969</v>
      </c>
      <c r="L5566" s="444">
        <f t="shared" ca="1" si="189"/>
        <v>-3889554963137541.5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-3889554963137541.5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-16206479013073.09</v>
      </c>
      <c r="L5567" s="444">
        <f t="shared" ca="1" si="189"/>
        <v>-3905761442150614.5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-3905761442150614.5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-16274006008960.896</v>
      </c>
      <c r="L5568" s="444">
        <f t="shared" ca="1" si="189"/>
        <v>-3922035448159575.5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-3922035448159575.5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-16341814367331.566</v>
      </c>
      <c r="L5569" s="444">
        <f t="shared" ca="1" si="189"/>
        <v>-3938377262526907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-3938377262526907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-16409905260528.779</v>
      </c>
      <c r="L5570" s="444">
        <f t="shared" ca="1" si="189"/>
        <v>-3954787167787436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-3954787167787436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-16478279865780.98</v>
      </c>
      <c r="L5571" s="444">
        <f t="shared" ca="1" si="189"/>
        <v>-3971265447653217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-3971265447653217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-16546939365221.736</v>
      </c>
      <c r="L5572" s="444">
        <f t="shared" ca="1" si="189"/>
        <v>-3987812387018438.5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-3987812387018438.5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-16615884945910.16</v>
      </c>
      <c r="L5573" s="444">
        <f t="shared" ca="1" si="189"/>
        <v>-4004428271964348.5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-4004428271964348.5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-16685117799851.451</v>
      </c>
      <c r="L5574" s="444">
        <f t="shared" ca="1" si="189"/>
        <v>-4021113389764200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-4021113389764200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-16754639124017.5</v>
      </c>
      <c r="L5575" s="444">
        <f t="shared" ca="1" si="189"/>
        <v>-4037868028888217.5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-4037868028888217.5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-16824450120367.572</v>
      </c>
      <c r="L5576" s="444">
        <f t="shared" ca="1" si="189"/>
        <v>-4054692479008585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-4054692479008585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-16894551995869.104</v>
      </c>
      <c r="L5577" s="444">
        <f t="shared" ca="1" si="189"/>
        <v>-4071587031004454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-4071587031004454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-16964945962518.559</v>
      </c>
      <c r="L5578" s="444">
        <f t="shared" ca="1" si="189"/>
        <v>-4088551976966972.5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-4088551976966972.5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-17035633237362.387</v>
      </c>
      <c r="L5579" s="444">
        <f t="shared" ca="1" si="189"/>
        <v>-4105587610204335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-4105587610204335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-17106615042518.061</v>
      </c>
      <c r="L5580" s="444">
        <f t="shared" ca="1" si="189"/>
        <v>-4122694225246853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-4122694225246853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-17177892605195.223</v>
      </c>
      <c r="L5581" s="444">
        <f t="shared" ca="1" si="189"/>
        <v>-4139872117852048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-4139872117852048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-17249467157716.869</v>
      </c>
      <c r="L5582" s="444">
        <f t="shared" ca="1" si="189"/>
        <v>-4157121585009765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-4157121585009765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-17321339937540.688</v>
      </c>
      <c r="L5583" s="444">
        <f t="shared" ca="1" si="189"/>
        <v>-4174442924947305.5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-4174442924947305.5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-17393512187280.441</v>
      </c>
      <c r="L5584" s="444">
        <f t="shared" ca="1" si="189"/>
        <v>-4191836437134586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-4191836437134586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-17465985154727.441</v>
      </c>
      <c r="L5585" s="444">
        <f t="shared" ca="1" si="189"/>
        <v>-4209302422289313.5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-4209302422289313.5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-17538760092872.139</v>
      </c>
      <c r="L5586" s="444">
        <f t="shared" ca="1" si="189"/>
        <v>-4226841182382185.5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-4226841182382185.5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-17611838259925.773</v>
      </c>
      <c r="L5587" s="444">
        <f t="shared" ca="1" si="189"/>
        <v>-4244453020642111.5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-4244453020642111.5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-17685220919342.133</v>
      </c>
      <c r="L5588" s="444">
        <f t="shared" ca="1" si="189"/>
        <v>-4262138241561453.5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-4262138241561453.5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-17758909339839.391</v>
      </c>
      <c r="L5589" s="444">
        <f t="shared" ca="1" si="189"/>
        <v>-4279897150901293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-4279897150901293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-17832904795422.055</v>
      </c>
      <c r="L5590" s="444">
        <f t="shared" ca="1" si="189"/>
        <v>-4297730055696715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-4297730055696715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-17907208565402.98</v>
      </c>
      <c r="L5591" s="444">
        <f t="shared" ca="1" si="189"/>
        <v>-4315637264262118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-4315637264262118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-17981821934425.492</v>
      </c>
      <c r="L5592" s="444">
        <f t="shared" ca="1" si="189"/>
        <v>-4333619086196543.5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-4333619086196543.5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-18056746192485.594</v>
      </c>
      <c r="L5593" s="444">
        <f t="shared" ca="1" si="189"/>
        <v>-4351675832389029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-4351675832389029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-18131982634954.289</v>
      </c>
      <c r="L5594" s="444">
        <f t="shared" ca="1" si="189"/>
        <v>-4369807815023983.5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-4369807815023983.5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-18207532562599.93</v>
      </c>
      <c r="L5595" s="444">
        <f t="shared" ca="1" si="189"/>
        <v>-4388015347586583.5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-4388015347586583.5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-18283397281610.766</v>
      </c>
      <c r="L5596" s="444">
        <f t="shared" ca="1" si="189"/>
        <v>-4406298744868194.5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-4406298744868194.5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-18359578103617.477</v>
      </c>
      <c r="L5597" s="444">
        <f t="shared" ca="1" si="189"/>
        <v>-4424658322971812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-4424658322971812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-18436076345715.887</v>
      </c>
      <c r="L5598" s="444">
        <f t="shared" ca="1" si="189"/>
        <v>-4443094399317528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-4443094399317528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-18512893330489.703</v>
      </c>
      <c r="L5599" s="444">
        <f t="shared" ca="1" si="189"/>
        <v>-4461607292648017.5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-4461607292648017.5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-18590030386033.402</v>
      </c>
      <c r="L5600" s="444">
        <f t="shared" ca="1" si="189"/>
        <v>-4480197323034051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-4480197323034051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-18667488845975.215</v>
      </c>
      <c r="L5601" s="444">
        <f t="shared" ca="1" si="189"/>
        <v>-4498864811880026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-4498864811880026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-18745270049500.109</v>
      </c>
      <c r="L5602" s="444">
        <f t="shared" ca="1" si="189"/>
        <v>-4517610081929526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-4517610081929526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-18823375341373.023</v>
      </c>
      <c r="L5603" s="444">
        <f t="shared" ca="1" si="189"/>
        <v>-4536433457270899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-4536433457270899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-18901806071962.078</v>
      </c>
      <c r="L5604" s="444">
        <f t="shared" ca="1" si="189"/>
        <v>-4555335263342861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-4555335263342861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-18980563597261.922</v>
      </c>
      <c r="L5605" s="444">
        <f t="shared" ca="1" si="189"/>
        <v>-4574315826940123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-4574315826940123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-19059649278917.18</v>
      </c>
      <c r="L5606" s="444">
        <f t="shared" ca="1" si="189"/>
        <v>-4593375476219040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-4593375476219040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-19139064484246</v>
      </c>
      <c r="L5607" s="444">
        <f t="shared" ca="1" si="189"/>
        <v>-4612514540703286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-4612514540703286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-19218810586263.691</v>
      </c>
      <c r="L5608" s="444">
        <f t="shared" ca="1" si="189"/>
        <v>-4631733351289550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-4631733351289550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-19298888963706.457</v>
      </c>
      <c r="L5609" s="444">
        <f t="shared" ca="1" si="189"/>
        <v>-4651032240253256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-4651032240253256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-19379301001055.234</v>
      </c>
      <c r="L5610" s="444">
        <f t="shared" ca="1" si="189"/>
        <v>-4670411541254311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-4670411541254311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-19460048088559.629</v>
      </c>
      <c r="L5611" s="444">
        <f t="shared" ca="1" si="189"/>
        <v>-4689871589342871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-4689871589342871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-19541131622261.961</v>
      </c>
      <c r="L5612" s="444">
        <f t="shared" ca="1" si="189"/>
        <v>-4709412720965133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-4709412720965133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-19622553004021.387</v>
      </c>
      <c r="L5613" s="444">
        <f t="shared" ca="1" si="189"/>
        <v>-4729035273969154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-4729035273969154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-19704313641538.141</v>
      </c>
      <c r="L5614" s="444">
        <f t="shared" ca="1" si="189"/>
        <v>-4748739587610692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-4748739587610692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-19786414948377.883</v>
      </c>
      <c r="L5615" s="444">
        <f t="shared" ca="1" si="189"/>
        <v>-4768526002559070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-4768526002559070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-19868858343996.125</v>
      </c>
      <c r="L5616" s="444">
        <f t="shared" ca="1" si="189"/>
        <v>-4788394860903066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-4788394860903066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-19951645253762.773</v>
      </c>
      <c r="L5617" s="444">
        <f t="shared" ca="1" si="189"/>
        <v>-4808346506156829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-4808346506156829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-20034777108986.789</v>
      </c>
      <c r="L5618" s="444">
        <f t="shared" ref="L5618:L5872" ca="1" si="194">I5618-J5618+K5618</f>
        <v>-4828381283265816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-4828381283265816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-20118255346940.898</v>
      </c>
      <c r="L5619" s="444">
        <f t="shared" ca="1" si="194"/>
        <v>-4848499538612757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-4848499538612757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-20202081410886.488</v>
      </c>
      <c r="L5620" s="444">
        <f t="shared" ca="1" si="194"/>
        <v>-4868701620023643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-4868701620023643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-20286256750098.512</v>
      </c>
      <c r="L5621" s="444">
        <f t="shared" ca="1" si="194"/>
        <v>-4888987876773742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-4888987876773742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-20370782819890.59</v>
      </c>
      <c r="L5622" s="444">
        <f t="shared" ca="1" si="194"/>
        <v>-4909358659593633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-4909358659593633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-20455661081640.137</v>
      </c>
      <c r="L5623" s="444">
        <f t="shared" ca="1" si="194"/>
        <v>-4929814320675273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-4929814320675273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-20540893002813.637</v>
      </c>
      <c r="L5624" s="444">
        <f t="shared" ca="1" si="194"/>
        <v>-4950355213678087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-4950355213678087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-20626480056992.027</v>
      </c>
      <c r="L5625" s="444">
        <f t="shared" ca="1" si="194"/>
        <v>-4970981693735079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-4970981693735079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-20712423723896.164</v>
      </c>
      <c r="L5626" s="444">
        <f t="shared" ca="1" si="194"/>
        <v>-4991694117458975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-4991694117458975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-20798725489412.395</v>
      </c>
      <c r="L5627" s="444">
        <f t="shared" ca="1" si="194"/>
        <v>-5012492842948387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-5012492842948387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-20885386845618.277</v>
      </c>
      <c r="L5628" s="444">
        <f t="shared" ca="1" si="194"/>
        <v>-5033378229794005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-5033378229794005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-20972409290808.355</v>
      </c>
      <c r="L5629" s="444">
        <f t="shared" ca="1" si="194"/>
        <v>-5054350639084813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-5054350639084813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-21059794329520.055</v>
      </c>
      <c r="L5630" s="444">
        <f t="shared" ca="1" si="194"/>
        <v>-5075410433414333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-5075410433414333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-21147543472559.719</v>
      </c>
      <c r="L5631" s="444">
        <f t="shared" ca="1" si="194"/>
        <v>-5096557976886893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-5096557976886893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-21235658237028.719</v>
      </c>
      <c r="L5632" s="444">
        <f t="shared" ca="1" si="194"/>
        <v>-5117793635123922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-5117793635123922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-21324140146349.676</v>
      </c>
      <c r="L5633" s="444">
        <f t="shared" ca="1" si="194"/>
        <v>-5139117775270272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-5139117775270272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-21412990730292.801</v>
      </c>
      <c r="L5634" s="444">
        <f t="shared" ca="1" si="194"/>
        <v>-5160530766000565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-5160530766000565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-21502211525002.355</v>
      </c>
      <c r="L5635" s="444">
        <f t="shared" ca="1" si="194"/>
        <v>-5182032977525567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-5182032977525567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-21591804073023.195</v>
      </c>
      <c r="L5636" s="444">
        <f t="shared" ca="1" si="194"/>
        <v>-5203624781598590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-5203624781598590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-21681769923327.457</v>
      </c>
      <c r="L5637" s="444">
        <f t="shared" ca="1" si="194"/>
        <v>-5225306551521917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-5225306551521917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-21772110631341.32</v>
      </c>
      <c r="L5638" s="444">
        <f t="shared" ca="1" si="194"/>
        <v>-5247078662153258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-5247078662153258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-21862827758971.906</v>
      </c>
      <c r="L5639" s="444">
        <f t="shared" ca="1" si="194"/>
        <v>-5268941489912230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-5268941489912230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-21953922874634.293</v>
      </c>
      <c r="L5640" s="444">
        <f t="shared" ca="1" si="194"/>
        <v>-5290895412786864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-5290895412786864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-22045397553278.602</v>
      </c>
      <c r="L5641" s="444">
        <f t="shared" ca="1" si="194"/>
        <v>-5312940810340143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-5312940810340143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-22137253376417.262</v>
      </c>
      <c r="L5642" s="444">
        <f t="shared" ca="1" si="194"/>
        <v>-5335078063716560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-5335078063716560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-22229491932152.332</v>
      </c>
      <c r="L5643" s="444">
        <f t="shared" ca="1" si="194"/>
        <v>-5357307555648712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-5357307555648712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-22322114815202.965</v>
      </c>
      <c r="L5644" s="444">
        <f t="shared" ca="1" si="194"/>
        <v>-5379629670463915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-5379629670463915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-22415123626932.98</v>
      </c>
      <c r="L5645" s="444">
        <f t="shared" ca="1" si="194"/>
        <v>-5402044794090848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-5402044794090848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-22508519975378.531</v>
      </c>
      <c r="L5646" s="444">
        <f t="shared" ca="1" si="194"/>
        <v>-5424553314066227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-5424553314066227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-22602305475275.945</v>
      </c>
      <c r="L5647" s="444">
        <f t="shared" ca="1" si="194"/>
        <v>-5447155619541503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-5447155619541503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-22696481748089.594</v>
      </c>
      <c r="L5648" s="444">
        <f t="shared" ca="1" si="194"/>
        <v>-5469852101289593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-5469852101289593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-22791050422039.969</v>
      </c>
      <c r="L5649" s="444">
        <f t="shared" ca="1" si="194"/>
        <v>-5492643151711633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-5492643151711633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-22886013132131.805</v>
      </c>
      <c r="L5650" s="444">
        <f t="shared" ca="1" si="194"/>
        <v>-5515529164843765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-5515529164843765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-22981371520182.355</v>
      </c>
      <c r="L5651" s="444">
        <f t="shared" ca="1" si="194"/>
        <v>-5538510536363947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-5538510536363947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-23077127234849.777</v>
      </c>
      <c r="L5652" s="444">
        <f t="shared" ca="1" si="194"/>
        <v>-5561587663598797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-5561587663598797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-23173281931661.652</v>
      </c>
      <c r="L5653" s="444">
        <f t="shared" ca="1" si="194"/>
        <v>-5584760945530459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-5584760945530459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-23269837273043.578</v>
      </c>
      <c r="L5654" s="444">
        <f t="shared" ca="1" si="194"/>
        <v>-5608030782803503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-5608030782803503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-23366794928347.93</v>
      </c>
      <c r="L5655" s="444">
        <f t="shared" ca="1" si="194"/>
        <v>-5631397577731851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-5631397577731851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-23464156573882.711</v>
      </c>
      <c r="L5656" s="444">
        <f t="shared" ca="1" si="194"/>
        <v>-5654861734305734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-5654861734305734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-23561923892940.559</v>
      </c>
      <c r="L5657" s="444">
        <f t="shared" ca="1" si="194"/>
        <v>-5678423658198675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-5678423658198675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-23660098575827.813</v>
      </c>
      <c r="L5658" s="444">
        <f t="shared" ca="1" si="194"/>
        <v>-5702083756774503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-5702083756774503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-23758682319893.762</v>
      </c>
      <c r="L5659" s="444">
        <f t="shared" ca="1" si="194"/>
        <v>-5725842439094397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-5725842439094397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-23857676829559.988</v>
      </c>
      <c r="L5660" s="444">
        <f t="shared" ca="1" si="194"/>
        <v>-5749700115923957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-5749700115923957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-23957083816349.82</v>
      </c>
      <c r="L5661" s="444">
        <f t="shared" ca="1" si="194"/>
        <v>-5773657199740307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-5773657199740307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-24056904998917.945</v>
      </c>
      <c r="L5662" s="444">
        <f t="shared" ca="1" si="194"/>
        <v>-5797714104739225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-5797714104739225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-24157142103080.105</v>
      </c>
      <c r="L5663" s="444">
        <f t="shared" ca="1" si="194"/>
        <v>-5821871246842305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-5821871246842305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-24257796861842.938</v>
      </c>
      <c r="L5664" s="444">
        <f t="shared" ca="1" si="194"/>
        <v>-5846129043704148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-5846129043704148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-24358871015433.949</v>
      </c>
      <c r="L5665" s="444">
        <f t="shared" ca="1" si="194"/>
        <v>-5870487914719582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-5870487914719582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-24460366311331.59</v>
      </c>
      <c r="L5666" s="444">
        <f t="shared" ca="1" si="194"/>
        <v>-5894948281030914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-5894948281030914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-24562284504295.477</v>
      </c>
      <c r="L5667" s="444">
        <f t="shared" ca="1" si="194"/>
        <v>-5919510565535209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-5919510565535209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-24664627356396.703</v>
      </c>
      <c r="L5668" s="444">
        <f t="shared" ca="1" si="194"/>
        <v>-5944175192891606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-5944175192891606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-24767396637048.359</v>
      </c>
      <c r="L5669" s="444">
        <f t="shared" ca="1" si="194"/>
        <v>-5968942589528654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-5968942589528654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-24870594123036.059</v>
      </c>
      <c r="L5670" s="444">
        <f t="shared" ca="1" si="194"/>
        <v>-5993813183651690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-5993813183651690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-24974221598548.707</v>
      </c>
      <c r="L5671" s="444">
        <f t="shared" ca="1" si="194"/>
        <v>-6018787405250239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-6018787405250239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-25078280855209.328</v>
      </c>
      <c r="L5672" s="444">
        <f t="shared" ca="1" si="194"/>
        <v>-6043865686105448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-6043865686105448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-25182773692106.031</v>
      </c>
      <c r="L5673" s="444">
        <f t="shared" ca="1" si="194"/>
        <v>-6069048459797554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-6069048459797554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-25287701915823.141</v>
      </c>
      <c r="L5674" s="444">
        <f t="shared" ca="1" si="194"/>
        <v>-6094336161713377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-6094336161713377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-25393067340472.402</v>
      </c>
      <c r="L5675" s="444">
        <f t="shared" ca="1" si="194"/>
        <v>-6119729229053849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-6119729229053849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-25498871787724.371</v>
      </c>
      <c r="L5676" s="444">
        <f t="shared" ca="1" si="194"/>
        <v>-6145228100841573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-6145228100841573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-25605117086839.887</v>
      </c>
      <c r="L5677" s="444">
        <f t="shared" ca="1" si="194"/>
        <v>-6170833217928413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-6170833217928413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-25711805074701.719</v>
      </c>
      <c r="L5678" s="444">
        <f t="shared" ca="1" si="194"/>
        <v>-6196545023003115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-6196545023003115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-25818937595846.313</v>
      </c>
      <c r="L5679" s="444">
        <f t="shared" ca="1" si="194"/>
        <v>-6222363960598961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-6222363960598961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-25926516502495.672</v>
      </c>
      <c r="L5680" s="444">
        <f t="shared" ca="1" si="194"/>
        <v>-6248290477101457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-6248290477101457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-26034543654589.402</v>
      </c>
      <c r="L5681" s="444">
        <f t="shared" ca="1" si="194"/>
        <v>-6274325020756046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-6274325020756046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-26143020919816.859</v>
      </c>
      <c r="L5682" s="444">
        <f t="shared" ca="1" si="194"/>
        <v>-6300468041675863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-6300468041675863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-26251950173649.43</v>
      </c>
      <c r="L5683" s="444">
        <f t="shared" ca="1" si="194"/>
        <v>-6326719991849512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-6326719991849512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-26361333299372.965</v>
      </c>
      <c r="L5684" s="444">
        <f t="shared" ca="1" si="194"/>
        <v>-6353081325148885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-6353081325148885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-26471172188120.355</v>
      </c>
      <c r="L5685" s="444">
        <f t="shared" ca="1" si="194"/>
        <v>-6379552497337005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-6379552497337005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-26581468738904.188</v>
      </c>
      <c r="L5686" s="444">
        <f t="shared" ca="1" si="194"/>
        <v>-6406133966075909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-6406133966075909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-26692224858649.621</v>
      </c>
      <c r="L5687" s="444">
        <f t="shared" ca="1" si="194"/>
        <v>-6432826190934559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-6432826190934559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-26803442462227.328</v>
      </c>
      <c r="L5688" s="444">
        <f t="shared" ca="1" si="194"/>
        <v>-6459629633396786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-6459629633396786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-26915123472486.609</v>
      </c>
      <c r="L5689" s="444">
        <f t="shared" ca="1" si="194"/>
        <v>-6486544756869273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-6486544756869273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-27027269820288.637</v>
      </c>
      <c r="L5690" s="444">
        <f t="shared" ca="1" si="194"/>
        <v>-6513572026689562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-6513572026689562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-27139883444539.84</v>
      </c>
      <c r="L5691" s="444">
        <f t="shared" ca="1" si="194"/>
        <v>-6540711910134102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-6540711910134102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-27252966292225.426</v>
      </c>
      <c r="L5692" s="444">
        <f t="shared" ca="1" si="194"/>
        <v>-6567964876426327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-6567964876426327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-27366520318443.027</v>
      </c>
      <c r="L5693" s="444">
        <f t="shared" ca="1" si="194"/>
        <v>-6595331396744770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-6595331396744770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-27480547486436.543</v>
      </c>
      <c r="L5694" s="444">
        <f t="shared" ca="1" si="194"/>
        <v>-6622811944231207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-6622811944231207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-27595049767630.027</v>
      </c>
      <c r="L5695" s="444">
        <f t="shared" ca="1" si="194"/>
        <v>-6650406993998837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-6650406993998837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-27710029141661.82</v>
      </c>
      <c r="L5696" s="444">
        <f t="shared" ca="1" si="194"/>
        <v>-6678117023140499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-6678117023140499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-27825487596418.746</v>
      </c>
      <c r="L5697" s="444">
        <f t="shared" ca="1" si="194"/>
        <v>-6705942510736918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-6705942510736918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-27941427128070.492</v>
      </c>
      <c r="L5698" s="444">
        <f t="shared" ca="1" si="194"/>
        <v>-6733883937864988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-6733883937864988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-28057849741104.117</v>
      </c>
      <c r="L5699" s="444">
        <f t="shared" ca="1" si="194"/>
        <v>-6761941787606092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-6761941787606092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-28174757448358.715</v>
      </c>
      <c r="L5700" s="444">
        <f t="shared" ca="1" si="194"/>
        <v>-6790116545054451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-6790116545054451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-28292152271060.211</v>
      </c>
      <c r="L5701" s="444">
        <f t="shared" ca="1" si="194"/>
        <v>-6818408697325511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-6818408697325511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-28410036238856.297</v>
      </c>
      <c r="L5702" s="444">
        <f t="shared" ca="1" si="194"/>
        <v>-6846818733564367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-6846818733564367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-28528411389851.527</v>
      </c>
      <c r="L5703" s="444">
        <f t="shared" ca="1" si="194"/>
        <v>-6875347144954219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-6875347144954219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-28647279770642.578</v>
      </c>
      <c r="L5704" s="444">
        <f t="shared" ca="1" si="194"/>
        <v>-6903994424724862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-6903994424724862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-28766643436353.59</v>
      </c>
      <c r="L5705" s="444">
        <f t="shared" ca="1" si="194"/>
        <v>-6932761068161216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-6932761068161216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-28886504450671.734</v>
      </c>
      <c r="L5706" s="444">
        <f t="shared" ca="1" si="194"/>
        <v>-6961647572611888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-6961647572611888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-29006864885882.867</v>
      </c>
      <c r="L5707" s="444">
        <f t="shared" ca="1" si="194"/>
        <v>-6990654437497771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-6990654437497771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-29127726822907.379</v>
      </c>
      <c r="L5708" s="444">
        <f t="shared" ca="1" si="194"/>
        <v>-7019782164320678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-7019782164320678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-29249092351336.156</v>
      </c>
      <c r="L5709" s="444">
        <f t="shared" ca="1" si="194"/>
        <v>-7049031256672014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-7049031256672014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-29370963569466.73</v>
      </c>
      <c r="L5710" s="444">
        <f t="shared" ca="1" si="194"/>
        <v>-7078402220241481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-7078402220241481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-29493342584339.504</v>
      </c>
      <c r="L5711" s="444">
        <f t="shared" ca="1" si="194"/>
        <v>-7107895562825821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-7107895562825821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-29616231511774.25</v>
      </c>
      <c r="L5712" s="444">
        <f t="shared" ca="1" si="194"/>
        <v>-7137511794337595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-7137511794337595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-29739632476406.648</v>
      </c>
      <c r="L5713" s="444">
        <f t="shared" ca="1" si="194"/>
        <v>-7167251426814002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-7167251426814002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-29863547611725.004</v>
      </c>
      <c r="L5714" s="444">
        <f t="shared" ca="1" si="194"/>
        <v>-7197114974425727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-7197114974425727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-29987979060107.195</v>
      </c>
      <c r="L5715" s="444">
        <f t="shared" ca="1" si="194"/>
        <v>-7227102953485834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-7227102953485834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-30112928972857.645</v>
      </c>
      <c r="L5716" s="444">
        <f t="shared" ca="1" si="194"/>
        <v>-7257215882458692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-7257215882458692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-30238399510244.555</v>
      </c>
      <c r="L5717" s="444">
        <f t="shared" ca="1" si="194"/>
        <v>-7287454281968937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-7287454281968937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-30364392841537.238</v>
      </c>
      <c r="L5718" s="444">
        <f t="shared" ca="1" si="194"/>
        <v>-7317818674810474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-7317818674810474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-30490911145043.637</v>
      </c>
      <c r="L5719" s="444">
        <f t="shared" ca="1" si="194"/>
        <v>-7348309585955518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-7348309585955518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-30617956608147.992</v>
      </c>
      <c r="L5720" s="444">
        <f t="shared" ca="1" si="194"/>
        <v>-7378927542563666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-7378927542563666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-30745531427348.613</v>
      </c>
      <c r="L5721" s="444">
        <f t="shared" ca="1" si="194"/>
        <v>-7409673073991015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-7409673073991015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-30873637808295.895</v>
      </c>
      <c r="L5722" s="444">
        <f t="shared" ca="1" si="194"/>
        <v>-7440546711799311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-7440546711799311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-31002277965830.461</v>
      </c>
      <c r="L5723" s="444">
        <f t="shared" ca="1" si="194"/>
        <v>-7471548989765141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-7471548989765141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-31131454124021.426</v>
      </c>
      <c r="L5724" s="444">
        <f t="shared" ca="1" si="194"/>
        <v>-7502680443889162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-7502680443889162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-31261168516204.836</v>
      </c>
      <c r="L5725" s="444">
        <f t="shared" ca="1" si="194"/>
        <v>-7533941612405367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-7533941612405367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-31391423385022.367</v>
      </c>
      <c r="L5726" s="444">
        <f t="shared" ca="1" si="194"/>
        <v>-7565333035790389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-7565333035790389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-31522220982459.957</v>
      </c>
      <c r="L5727" s="444">
        <f t="shared" ca="1" si="194"/>
        <v>-7596855256772849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-7596855256772849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-31653563569886.867</v>
      </c>
      <c r="L5728" s="444">
        <f t="shared" ca="1" si="194"/>
        <v>-7628508820342736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-7628508820342736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-31785453418094.734</v>
      </c>
      <c r="L5729" s="444">
        <f t="shared" ca="1" si="194"/>
        <v>-7660294273760831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-7660294273760831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-31917892807336.797</v>
      </c>
      <c r="L5730" s="444">
        <f t="shared" ca="1" si="194"/>
        <v>-7692212166568168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-7692212166568168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-32050884027367.367</v>
      </c>
      <c r="L5731" s="444">
        <f t="shared" ca="1" si="194"/>
        <v>-7724263050595535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-7724263050595535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-32184429377481.395</v>
      </c>
      <c r="L5732" s="444">
        <f t="shared" ca="1" si="194"/>
        <v>-7756447479973016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-7756447479973016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-32318531166554.234</v>
      </c>
      <c r="L5733" s="444">
        <f t="shared" ca="1" si="194"/>
        <v>-7788766011139570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-7788766011139570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-32453191713081.543</v>
      </c>
      <c r="L5734" s="444">
        <f t="shared" ca="1" si="194"/>
        <v>-7821219202852652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-7821219202852652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-32588413345219.387</v>
      </c>
      <c r="L5735" s="444">
        <f t="shared" ca="1" si="194"/>
        <v>-7853807616197871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-7853807616197871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-32724198400824.465</v>
      </c>
      <c r="L5736" s="444">
        <f t="shared" ca="1" si="194"/>
        <v>-7886531814598695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-7886531814598695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-32860549227494.563</v>
      </c>
      <c r="L5737" s="444">
        <f t="shared" ca="1" si="194"/>
        <v>-7919392363826190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-7919392363826190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-32997468182609.129</v>
      </c>
      <c r="L5738" s="444">
        <f t="shared" ca="1" si="194"/>
        <v>-7952389832008799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-7952389832008799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-33134957633369.996</v>
      </c>
      <c r="L5739" s="444">
        <f t="shared" ca="1" si="194"/>
        <v>-7985524789642169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-7985524789642169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-33273019956842.371</v>
      </c>
      <c r="L5740" s="444">
        <f t="shared" ca="1" si="194"/>
        <v>-8018797809599011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-8018797809599011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-33411657539995.879</v>
      </c>
      <c r="L5741" s="444">
        <f t="shared" ca="1" si="194"/>
        <v>-8052209467139007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-8052209467139007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-33550872779745.867</v>
      </c>
      <c r="L5742" s="444">
        <f t="shared" ca="1" si="194"/>
        <v>-8085760339918753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-8085760339918753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-33690668082994.805</v>
      </c>
      <c r="L5743" s="444">
        <f t="shared" ca="1" si="194"/>
        <v>-8119451008001748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-8119451008001748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-33831045866673.945</v>
      </c>
      <c r="L5744" s="444">
        <f t="shared" ca="1" si="194"/>
        <v>-8153282053868422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-8153282053868422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-33972008557785.09</v>
      </c>
      <c r="L5745" s="444">
        <f t="shared" ca="1" si="194"/>
        <v>-8187254062426207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-8187254062426207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-34113558593442.527</v>
      </c>
      <c r="L5746" s="444">
        <f t="shared" ca="1" si="194"/>
        <v>-8221367621019650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-8221367621019650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-34255698420915.211</v>
      </c>
      <c r="L5747" s="444">
        <f t="shared" ca="1" si="194"/>
        <v>-8255623319440565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-8255623319440565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-34398430497669.016</v>
      </c>
      <c r="L5748" s="444">
        <f t="shared" ca="1" si="194"/>
        <v>-8290021749938234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-8290021749938234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-34541757291409.309</v>
      </c>
      <c r="L5749" s="444">
        <f t="shared" ca="1" si="194"/>
        <v>-8324563507229643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-8324563507229643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-34685681280123.512</v>
      </c>
      <c r="L5750" s="444">
        <f t="shared" ca="1" si="194"/>
        <v>-8359249188509767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-8359249188509767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-34830204952124.027</v>
      </c>
      <c r="L5751" s="444">
        <f t="shared" ca="1" si="194"/>
        <v>-8394079393461891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-8394079393461891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-34975330806091.211</v>
      </c>
      <c r="L5752" s="444">
        <f t="shared" ca="1" si="194"/>
        <v>-8429054724267982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-8429054724267982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-35121061351116.594</v>
      </c>
      <c r="L5753" s="444">
        <f t="shared" ca="1" si="194"/>
        <v>-8464175785619099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-8464175785619099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-35267399106746.242</v>
      </c>
      <c r="L5754" s="444">
        <f t="shared" ca="1" si="194"/>
        <v>-8499443184725845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-8499443184725845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-35414346603024.352</v>
      </c>
      <c r="L5755" s="444">
        <f t="shared" ca="1" si="194"/>
        <v>-8534857531328869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-8534857531328869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-35561906380536.961</v>
      </c>
      <c r="L5756" s="444">
        <f t="shared" ca="1" si="194"/>
        <v>-8570419437709406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-8570419437709406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-35710080990455.859</v>
      </c>
      <c r="L5757" s="444">
        <f t="shared" ca="1" si="194"/>
        <v>-8606129518699862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-8606129518699862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-35858872994582.766</v>
      </c>
      <c r="L5758" s="444">
        <f t="shared" ca="1" si="194"/>
        <v>-8641988391694445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-8641988391694445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-36008284965393.523</v>
      </c>
      <c r="L5759" s="444">
        <f t="shared" ca="1" si="194"/>
        <v>-8677996676659839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-8677996676659839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-36158319486082.664</v>
      </c>
      <c r="L5760" s="444">
        <f t="shared" ca="1" si="194"/>
        <v>-8714154996145922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-8714154996145922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-36308979150608.008</v>
      </c>
      <c r="L5761" s="444">
        <f t="shared" ca="1" si="194"/>
        <v>-8750463975296530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-8750463975296530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-36460266563735.539</v>
      </c>
      <c r="L5762" s="444">
        <f t="shared" ca="1" si="194"/>
        <v>-8786924241860266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-8786924241860266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-36612184341084.438</v>
      </c>
      <c r="L5763" s="444">
        <f t="shared" ca="1" si="194"/>
        <v>-8823536426201350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-8823536426201350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-36764735109172.289</v>
      </c>
      <c r="L5764" s="444">
        <f t="shared" ca="1" si="194"/>
        <v>-8860301161310522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-8860301161310522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-36917921505460.508</v>
      </c>
      <c r="L5765" s="444">
        <f t="shared" ca="1" si="194"/>
        <v>-8897219082815983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-8897219082815983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-37071746178399.93</v>
      </c>
      <c r="L5766" s="444">
        <f t="shared" ca="1" si="194"/>
        <v>-8934290828994383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-8934290828994383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-37226211787476.602</v>
      </c>
      <c r="L5767" s="444">
        <f t="shared" ca="1" si="194"/>
        <v>-8971517040781860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-8971517040781860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-37381321003257.75</v>
      </c>
      <c r="L5768" s="444">
        <f t="shared" ca="1" si="194"/>
        <v>-9008898361785118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-9008898361785118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-37537076507437.992</v>
      </c>
      <c r="L5769" s="444">
        <f t="shared" ca="1" si="194"/>
        <v>-9046435438292556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-9046435438292556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-37693480992885.648</v>
      </c>
      <c r="L5770" s="444">
        <f t="shared" ca="1" si="194"/>
        <v>-9084128919285442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-9084128919285442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-37850537163689.344</v>
      </c>
      <c r="L5771" s="444">
        <f t="shared" ca="1" si="194"/>
        <v>-9121979456449132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-9121979456449132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-38008247735204.719</v>
      </c>
      <c r="L5772" s="444">
        <f t="shared" ca="1" si="194"/>
        <v>-9159987704184336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-9159987704184336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-38166615434101.398</v>
      </c>
      <c r="L5773" s="444">
        <f t="shared" ca="1" si="194"/>
        <v>-9198154319618438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-9198154319618438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-38325642998410.156</v>
      </c>
      <c r="L5774" s="444">
        <f t="shared" ca="1" si="194"/>
        <v>-9236479962616848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-9236479962616848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-38485333177570.203</v>
      </c>
      <c r="L5775" s="444">
        <f t="shared" ca="1" si="194"/>
        <v>-9274965295794418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-9274965295794418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-38645688732476.742</v>
      </c>
      <c r="L5776" s="444">
        <f t="shared" ca="1" si="194"/>
        <v>-9313610984526894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-9313610984526894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-38806712435528.727</v>
      </c>
      <c r="L5777" s="444">
        <f t="shared" ca="1" si="194"/>
        <v>-9352417696962422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-9352417696962422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-38968407070676.758</v>
      </c>
      <c r="L5778" s="444">
        <f t="shared" ca="1" si="194"/>
        <v>-9391386104033098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-9391386104033098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-39130775433471.242</v>
      </c>
      <c r="L5779" s="444">
        <f t="shared" ca="1" si="194"/>
        <v>-9430516879466570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-9430516879466570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-39293820331110.711</v>
      </c>
      <c r="L5780" s="444">
        <f t="shared" ca="1" si="194"/>
        <v>-9469810699797680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-9469810699797680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-39457544582490.336</v>
      </c>
      <c r="L5781" s="444">
        <f t="shared" ca="1" si="194"/>
        <v>-9509268244380170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-9509268244380170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-39621951018250.711</v>
      </c>
      <c r="L5782" s="444">
        <f t="shared" ca="1" si="194"/>
        <v>-9548890195398420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-9548890195398420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-39787042480826.75</v>
      </c>
      <c r="L5783" s="444">
        <f t="shared" ca="1" si="194"/>
        <v>-9588677237879246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-9588677237879246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-39952821824496.859</v>
      </c>
      <c r="L5784" s="444">
        <f t="shared" ca="1" si="194"/>
        <v>-9628630059703742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-9628630059703742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-40119291915432.258</v>
      </c>
      <c r="L5785" s="444">
        <f t="shared" ca="1" si="194"/>
        <v>-9668749351619174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-9668749351619174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-40286455631746.555</v>
      </c>
      <c r="L5786" s="444">
        <f t="shared" ca="1" si="194"/>
        <v>-9709035807250920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-9709035807250920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-40454315863545.5</v>
      </c>
      <c r="L5787" s="444">
        <f t="shared" ca="1" si="194"/>
        <v>-9749490123114466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-9749490123114466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-40622875512976.938</v>
      </c>
      <c r="L5788" s="444">
        <f t="shared" ca="1" si="194"/>
        <v>-9790112998627442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-9790112998627442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-40792137494281.008</v>
      </c>
      <c r="L5789" s="444">
        <f t="shared" ca="1" si="194"/>
        <v>-9830905136121724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-9830905136121724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-40962104733840.516</v>
      </c>
      <c r="L5790" s="444">
        <f t="shared" ca="1" si="194"/>
        <v>-9871867240855564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-9871867240855564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-41132780170231.516</v>
      </c>
      <c r="L5791" s="444">
        <f t="shared" ca="1" si="194"/>
        <v>-9913000021025796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-9913000021025796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-41304166754274.148</v>
      </c>
      <c r="L5792" s="444">
        <f t="shared" ca="1" si="194"/>
        <v>-9954304187780070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-9954304187780070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-41476267449083.625</v>
      </c>
      <c r="L5793" s="444">
        <f t="shared" ca="1" si="194"/>
        <v>-9995780455229154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-9995780455229154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-41649085230121.477</v>
      </c>
      <c r="L5794" s="444">
        <f t="shared" ca="1" si="194"/>
        <v>-1.0037429540459276E+16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-1.0037429540459276E+16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-41822623085246.984</v>
      </c>
      <c r="L5795" s="444">
        <f t="shared" ca="1" si="194"/>
        <v>-1.0079252163544522E+16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-1.0079252163544522E+16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-41996884014768.844</v>
      </c>
      <c r="L5796" s="444">
        <f t="shared" ca="1" si="194"/>
        <v>-1.012124904755929E+16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-1.012124904755929E+16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-42171871031497.039</v>
      </c>
      <c r="L5797" s="444">
        <f t="shared" ca="1" si="194"/>
        <v>-1.0163420918590788E+16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-1.0163420918590788E+16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-42347587160794.953</v>
      </c>
      <c r="L5798" s="444">
        <f t="shared" ca="1" si="194"/>
        <v>-1.0205768505751582E+16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-1.0205768505751582E+16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-42524035440631.594</v>
      </c>
      <c r="L5799" s="444">
        <f t="shared" ca="1" si="194"/>
        <v>-1.0248292541192214E+16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-1.0248292541192214E+16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-42701218921634.227</v>
      </c>
      <c r="L5800" s="444">
        <f t="shared" ca="1" si="194"/>
        <v>-1.0290993760113848E+16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-1.0290993760113848E+16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-42879140667141.031</v>
      </c>
      <c r="L5801" s="444">
        <f t="shared" ca="1" si="194"/>
        <v>-1.033387290078099E+16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-1.033387290078099E+16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-43057803753254.125</v>
      </c>
      <c r="L5802" s="444">
        <f t="shared" ca="1" si="194"/>
        <v>-1.0376930704534244E+16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-1.0376930704534244E+16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-43237211268892.68</v>
      </c>
      <c r="L5803" s="444">
        <f t="shared" ca="1" si="194"/>
        <v>-1.0420167915803136E+16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-1.0420167915803136E+16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-43417366315846.398</v>
      </c>
      <c r="L5804" s="444">
        <f t="shared" ca="1" si="194"/>
        <v>-1.0463585282118982E+16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-1.0463585282118982E+16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-43598272008829.094</v>
      </c>
      <c r="L5805" s="444">
        <f t="shared" ca="1" si="194"/>
        <v>-1.0507183554127812E+16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-1.0507183554127812E+16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-43779931475532.547</v>
      </c>
      <c r="L5806" s="444">
        <f t="shared" ca="1" si="194"/>
        <v>-1.0550963485603344E+16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-1.0550963485603344E+16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-43962347856680.602</v>
      </c>
      <c r="L5807" s="444">
        <f t="shared" ca="1" si="194"/>
        <v>-1.0594925833460024E+16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-1.0594925833460024E+16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-44145524306083.43</v>
      </c>
      <c r="L5808" s="444">
        <f t="shared" ca="1" si="194"/>
        <v>-1.0639071357766108E+16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-1.0639071357766108E+16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-44329463990692.117</v>
      </c>
      <c r="L5809" s="444">
        <f t="shared" ca="1" si="194"/>
        <v>-1.06834008217568E+16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-1.06834008217568E+16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-44514170090653.336</v>
      </c>
      <c r="L5810" s="444">
        <f t="shared" ca="1" si="194"/>
        <v>-1.0727914991847454E+16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-1.0727914991847454E+16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-44699645799364.391</v>
      </c>
      <c r="L5811" s="444">
        <f t="shared" ca="1" si="194"/>
        <v>-1.0772614637646818E+16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-1.0772614637646818E+16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-44885894323528.406</v>
      </c>
      <c r="L5812" s="444">
        <f t="shared" ca="1" si="194"/>
        <v>-1.0817500531970346E+16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-1.0817500531970346E+16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-45072918883209.773</v>
      </c>
      <c r="L5813" s="444">
        <f t="shared" ca="1" si="194"/>
        <v>-1.0862573450853556E+16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-1.0862573450853556E+16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-45260722711889.813</v>
      </c>
      <c r="L5814" s="444">
        <f t="shared" ca="1" si="194"/>
        <v>-1.0907834173565446E+16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-1.0907834173565446E+16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-45449309056522.688</v>
      </c>
      <c r="L5815" s="444">
        <f t="shared" ca="1" si="194"/>
        <v>-1.0953283482621968E+16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-1.0953283482621968E+16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-45638681177591.531</v>
      </c>
      <c r="L5816" s="444">
        <f t="shared" ca="1" si="194"/>
        <v>-1.099892216379956E+16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-1.099892216379956E+16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-45828842349164.836</v>
      </c>
      <c r="L5817" s="444">
        <f t="shared" ca="1" si="194"/>
        <v>-1.1044751006148724E+16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-1.1044751006148724E+16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-46019795858953.016</v>
      </c>
      <c r="L5818" s="444">
        <f t="shared" ca="1" si="194"/>
        <v>-1.1090770802007678E+16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-1.1090770802007678E+16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-46211545008365.328</v>
      </c>
      <c r="L5819" s="444">
        <f t="shared" ca="1" si="194"/>
        <v>-1.1136982347016044E+16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-1.1136982347016044E+16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-46404093112566.852</v>
      </c>
      <c r="L5820" s="444">
        <f t="shared" ca="1" si="194"/>
        <v>-1.118338644012861E+16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-1.118338644012861E+16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-46597443500535.875</v>
      </c>
      <c r="L5821" s="444">
        <f t="shared" ca="1" si="194"/>
        <v>-1.1229983883629146E+16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-1.1229983883629146E+16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-46791599515121.438</v>
      </c>
      <c r="L5822" s="444">
        <f t="shared" ca="1" si="194"/>
        <v>-1.1276775483144268E+16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-1.1276775483144268E+16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-46986564513101.117</v>
      </c>
      <c r="L5823" s="444">
        <f t="shared" ca="1" si="194"/>
        <v>-1.132376204765737E+16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-1.132376204765737E+16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-47182341865239.039</v>
      </c>
      <c r="L5824" s="444">
        <f t="shared" ca="1" si="194"/>
        <v>-1.137094438952261E+16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-1.137094438952261E+16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-47378934956344.211</v>
      </c>
      <c r="L5825" s="444">
        <f t="shared" ca="1" si="194"/>
        <v>-1.1418323324478954E+16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-1.1418323324478954E+16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-47576347185328.977</v>
      </c>
      <c r="L5826" s="444">
        <f t="shared" ca="1" si="194"/>
        <v>-1.1465899671664282E+16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-1.1465899671664282E+16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-47774581965267.844</v>
      </c>
      <c r="L5827" s="444">
        <f t="shared" ca="1" si="194"/>
        <v>-1.151367425362955E+16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-1.151367425362955E+16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-47973642723456.461</v>
      </c>
      <c r="L5828" s="444">
        <f t="shared" ca="1" si="194"/>
        <v>-1.1561647896353006E+16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-1.1561647896353006E+16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-48173532901470.859</v>
      </c>
      <c r="L5829" s="444">
        <f t="shared" ca="1" si="194"/>
        <v>-1.1609821429254476E+16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-1.1609821429254476E+16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-48374255955226.984</v>
      </c>
      <c r="L5830" s="444">
        <f t="shared" ca="1" si="194"/>
        <v>-1.1658195685209702E+16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-1.1658195685209702E+16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-48575815355040.422</v>
      </c>
      <c r="L5831" s="444">
        <f t="shared" ca="1" si="194"/>
        <v>-1.1706771500564742E+16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-1.1706771500564742E+16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-48778214585686.422</v>
      </c>
      <c r="L5832" s="444">
        <f t="shared" ca="1" si="194"/>
        <v>-1.1755549715150428E+16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-1.1755549715150428E+16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-48981457146460.117</v>
      </c>
      <c r="L5833" s="444">
        <f t="shared" ca="1" si="194"/>
        <v>-1.1804531172296888E+16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-1.1804531172296888E+16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-49185546551237.031</v>
      </c>
      <c r="L5834" s="444">
        <f t="shared" ca="1" si="194"/>
        <v>-1.1853716718848126E+16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-1.1853716718848126E+16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-49390486328533.859</v>
      </c>
      <c r="L5835" s="444">
        <f t="shared" ca="1" si="194"/>
        <v>-1.190310720517666E+16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-1.190310720517666E+16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-49596280021569.414</v>
      </c>
      <c r="L5836" s="444">
        <f t="shared" ca="1" si="194"/>
        <v>-1.195270348519823E+16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-1.195270348519823E+16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-49802931188325.961</v>
      </c>
      <c r="L5837" s="444">
        <f t="shared" ca="1" si="194"/>
        <v>-1.2002506416386556E+16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-1.2002506416386556E+16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-50010443401610.648</v>
      </c>
      <c r="L5838" s="444">
        <f t="shared" ca="1" si="194"/>
        <v>-1.2052516859788166E+16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-1.2052516859788166E+16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-50218820249117.359</v>
      </c>
      <c r="L5839" s="444">
        <f t="shared" ca="1" si="194"/>
        <v>-1.2102735680037284E+16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-1.2102735680037284E+16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-50428065333488.68</v>
      </c>
      <c r="L5840" s="444">
        <f t="shared" ca="1" si="194"/>
        <v>-1.2153163745370772E+16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-1.2153163745370772E+16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-50638182272378.219</v>
      </c>
      <c r="L5841" s="444">
        <f t="shared" ca="1" si="194"/>
        <v>-1.220380192764315E+16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-1.220380192764315E+16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-50849174698513.125</v>
      </c>
      <c r="L5842" s="444">
        <f t="shared" ca="1" si="194"/>
        <v>-1.2254651102341664E+16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-1.2254651102341664E+16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-51061046259756.93</v>
      </c>
      <c r="L5843" s="444">
        <f t="shared" ca="1" si="194"/>
        <v>-1.230571214860142E+16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-1.230571214860142E+16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-51273800619172.586</v>
      </c>
      <c r="L5844" s="444">
        <f t="shared" ca="1" si="194"/>
        <v>-1.2356985949220592E+16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-1.2356985949220592E+16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-51487441455085.797</v>
      </c>
      <c r="L5845" s="444">
        <f t="shared" ca="1" si="194"/>
        <v>-1.2408473390675678E+16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-1.2408473390675678E+16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-51701972461148.656</v>
      </c>
      <c r="L5846" s="444">
        <f t="shared" ca="1" si="194"/>
        <v>-1.2460175363136826E+16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-1.2460175363136826E+16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-51917397346403.438</v>
      </c>
      <c r="L5847" s="444">
        <f t="shared" ca="1" si="194"/>
        <v>-1.251209276048323E+16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-1.251209276048323E+16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-52133719835346.789</v>
      </c>
      <c r="L5848" s="444">
        <f t="shared" ca="1" si="194"/>
        <v>-1.2564226480318576E+16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-1.2564226480318576E+16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-52350943667994.063</v>
      </c>
      <c r="L5849" s="444">
        <f t="shared" ca="1" si="194"/>
        <v>-1.261657742398657E+16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-1.261657742398657E+16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-52569072599944.039</v>
      </c>
      <c r="L5850" s="444">
        <f t="shared" ca="1" si="194"/>
        <v>-1.2669146496586514E+16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-1.2669146496586514E+16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-52788110402443.805</v>
      </c>
      <c r="L5851" s="444">
        <f t="shared" ca="1" si="194"/>
        <v>-1.2721934606988958E+16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-1.2721934606988958E+16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-53008060862453.992</v>
      </c>
      <c r="L5852" s="444">
        <f t="shared" ca="1" si="194"/>
        <v>-1.2774942667851412E+16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-1.2774942667851412E+16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-53228927782714.219</v>
      </c>
      <c r="L5853" s="444">
        <f t="shared" ca="1" si="194"/>
        <v>-1.2828171595634126E+16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-1.2828171595634126E+16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-53450714981808.859</v>
      </c>
      <c r="L5854" s="444">
        <f t="shared" ca="1" si="194"/>
        <v>-1.2881622310615934E+16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-1.2881622310615934E+16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-53673426294233.055</v>
      </c>
      <c r="L5855" s="444">
        <f t="shared" ca="1" si="194"/>
        <v>-1.2935295736910168E+16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-1.2935295736910168E+16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-53897065570459.031</v>
      </c>
      <c r="L5856" s="444">
        <f t="shared" ca="1" si="194"/>
        <v>-1.2989192802480628E+16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-1.2989192802480628E+16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-54121636677002.617</v>
      </c>
      <c r="L5857" s="444">
        <f t="shared" ca="1" si="194"/>
        <v>-1.304331443915763E+16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-1.304331443915763E+16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-54347143496490.125</v>
      </c>
      <c r="L5858" s="444">
        <f t="shared" ca="1" si="194"/>
        <v>-1.309766158265412E+16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-1.309766158265412E+16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-54573589927725.5</v>
      </c>
      <c r="L5859" s="444">
        <f t="shared" ca="1" si="194"/>
        <v>-1.3152235172581846E+16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-1.3152235172581846E+16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-54800979885757.688</v>
      </c>
      <c r="L5860" s="444">
        <f t="shared" ca="1" si="194"/>
        <v>-1.3207036152467604E+16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-1.3207036152467604E+16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-55029317301948.352</v>
      </c>
      <c r="L5861" s="444">
        <f t="shared" ca="1" si="194"/>
        <v>-1.3262065469769552E+16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-1.3262065469769552E+16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-55258606124039.797</v>
      </c>
      <c r="L5862" s="444">
        <f t="shared" ca="1" si="194"/>
        <v>-1.3317324075893592E+16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-1.3317324075893592E+16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-55488850316223.297</v>
      </c>
      <c r="L5863" s="444">
        <f t="shared" ca="1" si="194"/>
        <v>-1.3372812926209816E+16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-1.3372812926209816E+16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-55720053859207.563</v>
      </c>
      <c r="L5864" s="444">
        <f t="shared" ca="1" si="194"/>
        <v>-1.3428532980069024E+16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-1.3428532980069024E+16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-55952220750287.602</v>
      </c>
      <c r="L5865" s="444">
        <f t="shared" ca="1" si="194"/>
        <v>-1.3484485200819312E+16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-1.3484485200819312E+16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-56185355003413.797</v>
      </c>
      <c r="L5866" s="444">
        <f t="shared" ca="1" si="194"/>
        <v>-1.3540670555822726E+16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-1.3540670555822726E+16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-56419460649261.359</v>
      </c>
      <c r="L5867" s="444">
        <f t="shared" ca="1" si="194"/>
        <v>-1.3597090016471988E+16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-1.3597090016471988E+16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-56654541735299.945</v>
      </c>
      <c r="L5868" s="444">
        <f t="shared" ca="1" si="194"/>
        <v>-1.3653744558207288E+16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-1.3653744558207288E+16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-56890602325863.695</v>
      </c>
      <c r="L5869" s="444">
        <f t="shared" ca="1" si="194"/>
        <v>-1.3710635160533152E+16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-1.3710635160533152E+16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-57127646502221.469</v>
      </c>
      <c r="L5870" s="444">
        <f t="shared" ca="1" si="194"/>
        <v>-1.3767762807035374E+16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-1.3767762807035374E+16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-57365678362647.391</v>
      </c>
      <c r="L5871" s="444">
        <f t="shared" ca="1" si="194"/>
        <v>-1.3825128485398022E+16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-1.3825128485398022E+16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-57604702022491.758</v>
      </c>
      <c r="L5872" s="444">
        <f t="shared" ca="1" si="194"/>
        <v>-1.3882733187420514E+16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-1.3882733187420514E+16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-57844721614252.141</v>
      </c>
      <c r="L5873" s="444">
        <f t="shared" ref="L5873:L6127" ca="1" si="199">I5873-J5873+K5873</f>
        <v>-1.3940577909034766E+16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-1.3940577909034766E+16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-58085741287644.859</v>
      </c>
      <c r="L5874" s="444">
        <f t="shared" ca="1" si="199"/>
        <v>-1.399866365032241E+16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-1.399866365032241E+16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-58327765209676.711</v>
      </c>
      <c r="L5875" s="444">
        <f t="shared" ca="1" si="199"/>
        <v>-1.4056991415532086E+16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-1.4056991415532086E+16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-58570797564717.023</v>
      </c>
      <c r="L5876" s="444">
        <f t="shared" ca="1" si="199"/>
        <v>-1.4115562213096804E+16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-1.4115562213096804E+16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-58814842554570.016</v>
      </c>
      <c r="L5877" s="444">
        <f t="shared" ca="1" si="199"/>
        <v>-1.4174377055651374E+16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-1.4174377055651374E+16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-59059904398547.391</v>
      </c>
      <c r="L5878" s="444">
        <f t="shared" ca="1" si="199"/>
        <v>-1.4233436960049922E+16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-1.4233436960049922E+16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-59305987333541.336</v>
      </c>
      <c r="L5879" s="444">
        <f t="shared" ca="1" si="199"/>
        <v>-1.4292742947383464E+16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-1.4292742947383464E+16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-59553095614097.773</v>
      </c>
      <c r="L5880" s="444">
        <f t="shared" ca="1" si="199"/>
        <v>-1.4352296042997562E+16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-1.4352296042997562E+16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-59801233512489.844</v>
      </c>
      <c r="L5881" s="444">
        <f t="shared" ca="1" si="199"/>
        <v>-1.4412097276510052E+16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-1.4412097276510052E+16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-60050405318791.883</v>
      </c>
      <c r="L5882" s="444">
        <f t="shared" ca="1" si="199"/>
        <v>-1.4472147681828844E+16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-1.4472147681828844E+16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-60300615340953.516</v>
      </c>
      <c r="L5883" s="444">
        <f t="shared" ca="1" si="199"/>
        <v>-1.4532448297169798E+16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-1.4532448297169798E+16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-60551867904874.164</v>
      </c>
      <c r="L5884" s="444">
        <f t="shared" ca="1" si="199"/>
        <v>-1.4593000165074672E+16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-1.4593000165074672E+16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-60804167354477.797</v>
      </c>
      <c r="L5885" s="444">
        <f t="shared" ca="1" si="199"/>
        <v>-1.465380433242915E+16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-1.465380433242915E+16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-61057518051788.117</v>
      </c>
      <c r="L5886" s="444">
        <f t="shared" ca="1" si="199"/>
        <v>-1.4714861850480938E+16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-1.4714861850480938E+16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-61311924377003.898</v>
      </c>
      <c r="L5887" s="444">
        <f t="shared" ca="1" si="199"/>
        <v>-1.4776173774857942E+16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-1.4776173774857942E+16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-61567390728574.758</v>
      </c>
      <c r="L5888" s="444">
        <f t="shared" ca="1" si="199"/>
        <v>-1.4837741165586516E+16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-1.4837741165586516E+16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-61823921523277.156</v>
      </c>
      <c r="L5889" s="444">
        <f t="shared" ca="1" si="199"/>
        <v>-1.4899565087109794E+16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-1.4899565087109794E+16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-62081521196290.805</v>
      </c>
      <c r="L5890" s="444">
        <f t="shared" ca="1" si="199"/>
        <v>-1.4961646608306084E+16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-1.4961646608306084E+16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-62340194201275.352</v>
      </c>
      <c r="L5891" s="444">
        <f t="shared" ca="1" si="199"/>
        <v>-1.502398680250736E+16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-1.502398680250736E+16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-62599945010447.32</v>
      </c>
      <c r="L5892" s="444">
        <f t="shared" ca="1" si="199"/>
        <v>-1.5086586747517808E+16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-1.5086586747517808E+16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-62860778114657.531</v>
      </c>
      <c r="L5893" s="444">
        <f t="shared" ca="1" si="199"/>
        <v>-1.5149447525632466E+16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-1.5149447525632466E+16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-63122698023468.609</v>
      </c>
      <c r="L5894" s="444">
        <f t="shared" ca="1" si="199"/>
        <v>-1.5212570223655934E+16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-1.5212570223655934E+16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-63385709265233.055</v>
      </c>
      <c r="L5895" s="444">
        <f t="shared" ca="1" si="199"/>
        <v>-1.5275955932921168E+16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-1.5275955932921168E+16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-63649816387171.523</v>
      </c>
      <c r="L5896" s="444">
        <f t="shared" ca="1" si="199"/>
        <v>-1.533960574930834E+16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-1.533960574930834E+16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-63915023955451.414</v>
      </c>
      <c r="L5897" s="444">
        <f t="shared" ca="1" si="199"/>
        <v>-1.5403520773263792E+16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-1.5403520773263792E+16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-64181336555265.797</v>
      </c>
      <c r="L5898" s="444">
        <f t="shared" ca="1" si="199"/>
        <v>-1.5467702109819058E+16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-1.5467702109819058E+16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-64448758790912.742</v>
      </c>
      <c r="L5899" s="444">
        <f t="shared" ca="1" si="199"/>
        <v>-1.553215086860997E+16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-1.553215086860997E+16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-64717295285874.883</v>
      </c>
      <c r="L5900" s="444">
        <f t="shared" ca="1" si="199"/>
        <v>-1.5596868163895844E+16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-1.5596868163895844E+16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-64986950682899.352</v>
      </c>
      <c r="L5901" s="444">
        <f t="shared" ca="1" si="199"/>
        <v>-1.5661855114578744E+16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-1.5661855114578744E+16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-65257729644078.102</v>
      </c>
      <c r="L5902" s="444">
        <f t="shared" ca="1" si="199"/>
        <v>-1.5727112844222822E+16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-1.5727112844222822E+16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-65529636850928.43</v>
      </c>
      <c r="L5903" s="444">
        <f t="shared" ca="1" si="199"/>
        <v>-1.579264248107375E+16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-1.579264248107375E+16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-65802677004473.961</v>
      </c>
      <c r="L5904" s="444">
        <f t="shared" ca="1" si="199"/>
        <v>-1.5858445158078224E+16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-1.5858445158078224E+16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-66076854825325.938</v>
      </c>
      <c r="L5905" s="444">
        <f t="shared" ca="1" si="199"/>
        <v>-1.592452201290355E+16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-1.592452201290355E+16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-66352175053764.789</v>
      </c>
      <c r="L5906" s="444">
        <f t="shared" ca="1" si="199"/>
        <v>-1.5990874187957314E+16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-1.5990874187957314E+16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-66628642449822.141</v>
      </c>
      <c r="L5907" s="444">
        <f t="shared" ca="1" si="199"/>
        <v>-1.6057502830407136E+16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-1.6057502830407136E+16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-66906261793363.07</v>
      </c>
      <c r="L5908" s="444">
        <f t="shared" ca="1" si="199"/>
        <v>-1.61244090922005E+16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-1.61244090922005E+16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-67185037884168.742</v>
      </c>
      <c r="L5909" s="444">
        <f t="shared" ca="1" si="199"/>
        <v>-1.6191594130084668E+16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-1.6191594130084668E+16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-67464975542019.438</v>
      </c>
      <c r="L5910" s="444">
        <f t="shared" ca="1" si="199"/>
        <v>-1.6259059105626688E+16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-1.6259059105626688E+16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-67746079606777.875</v>
      </c>
      <c r="L5911" s="444">
        <f t="shared" ca="1" si="199"/>
        <v>-1.6326805185233466E+16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-1.6326805185233466E+16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-68028354938472.766</v>
      </c>
      <c r="L5912" s="444">
        <f t="shared" ca="1" si="199"/>
        <v>-1.6394833540171938E+16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-1.6394833540171938E+16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-68311806417383.07</v>
      </c>
      <c r="L5913" s="444">
        <f t="shared" ca="1" si="199"/>
        <v>-1.6463145346589322E+16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-1.6463145346589322E+16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-68596438944122.172</v>
      </c>
      <c r="L5914" s="444">
        <f t="shared" ca="1" si="199"/>
        <v>-1.6531741785533444E+16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-1.6531741785533444E+16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-68882257439722.688</v>
      </c>
      <c r="L5915" s="444">
        <f t="shared" ca="1" si="199"/>
        <v>-1.6600624042973166E+16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-1.6600624042973166E+16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-69169266845721.523</v>
      </c>
      <c r="L5916" s="444">
        <f t="shared" ca="1" si="199"/>
        <v>-1.6669793309818888E+16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-1.6669793309818888E+16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-69457472124245.375</v>
      </c>
      <c r="L5917" s="444">
        <f t="shared" ca="1" si="199"/>
        <v>-1.6739250781943134E+16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-1.6739250781943134E+16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-69746878258096.391</v>
      </c>
      <c r="L5918" s="444">
        <f t="shared" ca="1" si="199"/>
        <v>-1.680899766020123E+16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-1.680899766020123E+16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-70037490250838.461</v>
      </c>
      <c r="L5919" s="444">
        <f t="shared" ca="1" si="199"/>
        <v>-1.6879035150452068E+16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-1.6879035150452068E+16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-70329313126883.617</v>
      </c>
      <c r="L5920" s="444">
        <f t="shared" ca="1" si="199"/>
        <v>-1.6949364463578952E+16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-1.6949364463578952E+16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-70622351931578.969</v>
      </c>
      <c r="L5921" s="444">
        <f t="shared" ca="1" si="199"/>
        <v>-1.701998681551053E+16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-1.701998681551053E+16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-70916611731293.875</v>
      </c>
      <c r="L5922" s="444">
        <f t="shared" ca="1" si="199"/>
        <v>-1.7090903427241824E+16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-1.7090903427241824E+16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-71212097613507.594</v>
      </c>
      <c r="L5923" s="444">
        <f t="shared" ca="1" si="199"/>
        <v>-1.7162115524855332E+16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-1.7162115524855332E+16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-71508814686897.219</v>
      </c>
      <c r="L5924" s="444">
        <f t="shared" ca="1" si="199"/>
        <v>-1.723362433954223E+16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-1.723362433954223E+16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-71806768081425.953</v>
      </c>
      <c r="L5925" s="444">
        <f t="shared" ca="1" si="199"/>
        <v>-1.7305431107623656E+16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-1.7305431107623656E+16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-72105962948431.906</v>
      </c>
      <c r="L5926" s="444">
        <f t="shared" ca="1" si="199"/>
        <v>-1.7377537070572088E+16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-1.7377537070572088E+16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-72406404460717.031</v>
      </c>
      <c r="L5927" s="444">
        <f t="shared" ca="1" si="199"/>
        <v>-1.7449943475032806E+16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-1.7449943475032806E+16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-72708097812636.688</v>
      </c>
      <c r="L5928" s="444">
        <f t="shared" ca="1" si="199"/>
        <v>-1.7522651572845442E+16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-1.7522651572845442E+16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-73011048220189.344</v>
      </c>
      <c r="L5929" s="444">
        <f t="shared" ca="1" si="199"/>
        <v>-1.7595662621065632E+16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-1.7595662621065632E+16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-73315260921106.813</v>
      </c>
      <c r="L5930" s="444">
        <f t="shared" ca="1" si="199"/>
        <v>-1.7668977881986738E+16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-1.7668977881986738E+16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-73620741174944.734</v>
      </c>
      <c r="L5931" s="444">
        <f t="shared" ca="1" si="199"/>
        <v>-1.7742598623161682E+16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-1.7742598623161682E+16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-73927494263173.672</v>
      </c>
      <c r="L5932" s="444">
        <f t="shared" ca="1" si="199"/>
        <v>-1.7816526117424856E+16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-1.7816526117424856E+16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-74235525489270.234</v>
      </c>
      <c r="L5933" s="444">
        <f t="shared" ca="1" si="199"/>
        <v>-1.7890761642914126E+16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-1.7890761642914126E+16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-74544840178808.859</v>
      </c>
      <c r="L5934" s="444">
        <f t="shared" ca="1" si="199"/>
        <v>-1.7965306483092934E+16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-1.7965306483092934E+16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-74855443679553.891</v>
      </c>
      <c r="L5935" s="444">
        <f t="shared" ca="1" si="199"/>
        <v>-1.8040161926772488E+16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-1.8040161926772488E+16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-75167341361552.031</v>
      </c>
      <c r="L5936" s="444">
        <f t="shared" ca="1" si="199"/>
        <v>-1.811532926813404E+16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-1.811532926813404E+16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-75480538617225.172</v>
      </c>
      <c r="L5937" s="444">
        <f t="shared" ca="1" si="199"/>
        <v>-1.8190809806751264E+16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-1.8190809806751264E+16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-75795040861463.594</v>
      </c>
      <c r="L5938" s="444">
        <f t="shared" ca="1" si="199"/>
        <v>-1.8266604847612728E+16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-1.8266604847612728E+16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-76110853531719.703</v>
      </c>
      <c r="L5939" s="444">
        <f t="shared" ca="1" si="199"/>
        <v>-1.8342715701144448E+16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-1.8342715701144448E+16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-76427982088101.859</v>
      </c>
      <c r="L5940" s="444">
        <f t="shared" ca="1" si="199"/>
        <v>-1.8419143683232548E+16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-1.8419143683232548E+16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-76746432013468.953</v>
      </c>
      <c r="L5941" s="444">
        <f t="shared" ca="1" si="199"/>
        <v>-1.8495890115246016E+16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-1.8495890115246016E+16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-77066208813525.063</v>
      </c>
      <c r="L5942" s="444">
        <f t="shared" ca="1" si="199"/>
        <v>-1.857295632405954E+16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-1.857295632405954E+16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-77387318016914.75</v>
      </c>
      <c r="L5943" s="444">
        <f t="shared" ca="1" si="199"/>
        <v>-1.8650343642076456E+16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-1.8650343642076456E+16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-77709765175318.563</v>
      </c>
      <c r="L5944" s="444">
        <f t="shared" ca="1" si="199"/>
        <v>-1.8728053407251776E+16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-1.8728053407251776E+16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-78033555863549.063</v>
      </c>
      <c r="L5945" s="444">
        <f t="shared" ca="1" si="199"/>
        <v>-1.8806086963115324E+16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-1.8806086963115324E+16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-78358695679647.188</v>
      </c>
      <c r="L5946" s="444">
        <f t="shared" ca="1" si="199"/>
        <v>-1.8884445658794972E+16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-1.8884445658794972E+16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-78685190244979.047</v>
      </c>
      <c r="L5947" s="444">
        <f t="shared" ca="1" si="199"/>
        <v>-1.8963130849039952E+16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-1.8963130849039952E+16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-79013045204333.125</v>
      </c>
      <c r="L5948" s="444">
        <f t="shared" ca="1" si="199"/>
        <v>-1.9042143894244284E+16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-1.9042143894244284E+16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-79342266226017.844</v>
      </c>
      <c r="L5949" s="444">
        <f t="shared" ca="1" si="199"/>
        <v>-1.91214861604703E+16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-1.91214861604703E+16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-79672859001959.578</v>
      </c>
      <c r="L5950" s="444">
        <f t="shared" ca="1" si="199"/>
        <v>-1.920115901947226E+16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-1.920115901947226E+16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-80004829247801.078</v>
      </c>
      <c r="L5951" s="444">
        <f t="shared" ca="1" si="199"/>
        <v>-1.928116384872006E+16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-1.928116384872006E+16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-80338182703000.25</v>
      </c>
      <c r="L5952" s="444">
        <f t="shared" ca="1" si="199"/>
        <v>-1.936150203142306E+16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-1.936150203142306E+16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-80672925130929.422</v>
      </c>
      <c r="L5953" s="444">
        <f t="shared" ca="1" si="199"/>
        <v>-1.9442174956553988E+16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-1.9442174956553988E+16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-81009062318974.953</v>
      </c>
      <c r="L5954" s="444">
        <f t="shared" ca="1" si="199"/>
        <v>-1.9523184018872964E+16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-1.9523184018872964E+16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-81346600078637.344</v>
      </c>
      <c r="L5955" s="444">
        <f t="shared" ca="1" si="199"/>
        <v>-1.96045306189516E+16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-1.96045306189516E+16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-81685544245631.672</v>
      </c>
      <c r="L5956" s="444">
        <f t="shared" ca="1" si="199"/>
        <v>-1.9686216163197232E+16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-1.9686216163197232E+16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-82025900679988.469</v>
      </c>
      <c r="L5957" s="444">
        <f t="shared" ca="1" si="199"/>
        <v>-1.976824206387722E+16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-1.976824206387722E+16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-82367675266155.078</v>
      </c>
      <c r="L5958" s="444">
        <f t="shared" ca="1" si="199"/>
        <v>-1.9850609739143376E+16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-1.9850609739143376E+16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-82710873913097.406</v>
      </c>
      <c r="L5959" s="444">
        <f t="shared" ca="1" si="199"/>
        <v>-1.9933320613056472E+16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-1.9933320613056472E+16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-83055502554401.969</v>
      </c>
      <c r="L5960" s="444">
        <f t="shared" ca="1" si="199"/>
        <v>-2.0016376115610872E+16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-2.0016376115610872E+16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-83401567148378.625</v>
      </c>
      <c r="L5961" s="444">
        <f t="shared" ca="1" si="199"/>
        <v>-2.0099777682759252E+16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-2.0099777682759252E+16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-83749073678163.547</v>
      </c>
      <c r="L5962" s="444">
        <f t="shared" ca="1" si="199"/>
        <v>-2.0183526756437416E+16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-2.0183526756437416E+16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-84098028151822.563</v>
      </c>
      <c r="L5963" s="444">
        <f t="shared" ca="1" si="199"/>
        <v>-2.026762478458924E+16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-2.026762478458924E+16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-84448436602455.172</v>
      </c>
      <c r="L5964" s="444">
        <f t="shared" ca="1" si="199"/>
        <v>-2.0352073221191696E+16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-2.0352073221191696E+16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-84800305088298.734</v>
      </c>
      <c r="L5965" s="444">
        <f t="shared" ca="1" si="199"/>
        <v>-2.0436873526279996E+16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-2.0436873526279996E+16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-85153639692833.313</v>
      </c>
      <c r="L5966" s="444">
        <f t="shared" ca="1" si="199"/>
        <v>-2.0522027165972828E+16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-2.0522027165972828E+16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-85508446524886.781</v>
      </c>
      <c r="L5967" s="444">
        <f t="shared" ca="1" si="199"/>
        <v>-2.0607535612497716E+16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-2.0607535612497716E+16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-85864731718740.484</v>
      </c>
      <c r="L5968" s="444">
        <f t="shared" ca="1" si="199"/>
        <v>-2.0693400344216456E+16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-2.0693400344216456E+16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-86222501434235.234</v>
      </c>
      <c r="L5969" s="444">
        <f t="shared" ca="1" si="199"/>
        <v>-2.0779622845650692E+16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-2.0779622845650692E+16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-86581761856877.875</v>
      </c>
      <c r="L5970" s="444">
        <f t="shared" ca="1" si="199"/>
        <v>-2.0866204607507568E+16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-2.0866204607507568E+16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-86942519197948.203</v>
      </c>
      <c r="L5971" s="444">
        <f t="shared" ca="1" si="199"/>
        <v>-2.0953147126705516E+16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-2.0953147126705516E+16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-87304779694606.313</v>
      </c>
      <c r="L5972" s="444">
        <f t="shared" ca="1" si="199"/>
        <v>-2.1040451906400124E+16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-2.1040451906400124E+16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-87668549610000.516</v>
      </c>
      <c r="L5973" s="444">
        <f t="shared" ca="1" si="199"/>
        <v>-2.1128120456010124E+16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-2.1128120456010124E+16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-88033835233375.516</v>
      </c>
      <c r="L5974" s="444">
        <f t="shared" ca="1" si="199"/>
        <v>-2.12161542912435E+16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-2.12161542912435E+16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-88400642880181.25</v>
      </c>
      <c r="L5975" s="444">
        <f t="shared" ca="1" si="199"/>
        <v>-2.130455493412368E+16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-2.130455493412368E+16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-88768978892182</v>
      </c>
      <c r="L5976" s="444">
        <f t="shared" ca="1" si="199"/>
        <v>-2.1393323913015864E+16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-2.1393323913015864E+16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-89138849637566.094</v>
      </c>
      <c r="L5977" s="444">
        <f t="shared" ca="1" si="199"/>
        <v>-2.1482462762653432E+16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-2.1482462762653432E+16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-89510261511055.969</v>
      </c>
      <c r="L5978" s="444">
        <f t="shared" ca="1" si="199"/>
        <v>-2.1571973024164488E+16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-2.1571973024164488E+16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-89883220934018.703</v>
      </c>
      <c r="L5979" s="444">
        <f t="shared" ca="1" si="199"/>
        <v>-2.1661856245098508E+16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-2.1661856245098508E+16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-90257734354577.109</v>
      </c>
      <c r="L5980" s="444">
        <f t="shared" ca="1" si="199"/>
        <v>-2.1752113979453084E+16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-2.1752113979453084E+16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-90633808247721.188</v>
      </c>
      <c r="L5981" s="444">
        <f t="shared" ca="1" si="199"/>
        <v>-2.1842747787700804E+16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-2.1842747787700804E+16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-91011449115420.016</v>
      </c>
      <c r="L5982" s="444">
        <f t="shared" ca="1" si="199"/>
        <v>-2.1933759236816224E+16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-2.1933759236816224E+16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-91390663486734.266</v>
      </c>
      <c r="L5983" s="444">
        <f t="shared" ca="1" si="199"/>
        <v>-2.202514990030296E+16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-2.202514990030296E+16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-91771457917929</v>
      </c>
      <c r="L5984" s="444">
        <f t="shared" ca="1" si="199"/>
        <v>-2.2116921358220888E+16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-2.2116921358220888E+16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-92153838992587.031</v>
      </c>
      <c r="L5985" s="444">
        <f t="shared" ca="1" si="199"/>
        <v>-2.2209075197213476E+16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-2.2209075197213476E+16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-92537813321722.813</v>
      </c>
      <c r="L5986" s="444">
        <f t="shared" ca="1" si="199"/>
        <v>-2.23016130105352E+16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-2.23016130105352E+16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-92923387543896.672</v>
      </c>
      <c r="L5987" s="444">
        <f t="shared" ca="1" si="199"/>
        <v>-2.2394536398079096E+16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-2.2394536398079096E+16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-93310568325329.563</v>
      </c>
      <c r="L5988" s="444">
        <f t="shared" ca="1" si="199"/>
        <v>-2.2487846966404424E+16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-2.2487846966404424E+16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-93699362360018.438</v>
      </c>
      <c r="L5989" s="444">
        <f t="shared" ca="1" si="199"/>
        <v>-2.2581546328764444E+16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-2.2581546328764444E+16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-94089776369851.844</v>
      </c>
      <c r="L5990" s="444">
        <f t="shared" ca="1" si="199"/>
        <v>-2.2675636105134296E+16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-2.2675636105134296E+16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-94481817104726.234</v>
      </c>
      <c r="L5991" s="444">
        <f t="shared" ca="1" si="199"/>
        <v>-2.2770117922239024E+16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-2.2770117922239024E+16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-94875491342662.594</v>
      </c>
      <c r="L5992" s="444">
        <f t="shared" ca="1" si="199"/>
        <v>-2.2864993413581688E+16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-2.2864993413581688E+16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-95270805889923.703</v>
      </c>
      <c r="L5993" s="444">
        <f t="shared" ca="1" si="199"/>
        <v>-2.2960264219471612E+16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-2.2960264219471612E+16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-95667767581131.719</v>
      </c>
      <c r="L5994" s="444">
        <f t="shared" ca="1" si="199"/>
        <v>-2.3055931987052744E+16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-2.3055931987052744E+16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-96066383279386.438</v>
      </c>
      <c r="L5995" s="444">
        <f t="shared" ca="1" si="199"/>
        <v>-2.3151998370332132E+16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-2.3151998370332132E+16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-96466659876383.875</v>
      </c>
      <c r="L5996" s="444">
        <f t="shared" ca="1" si="199"/>
        <v>-2.3248465030208516E+16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-2.3248465030208516E+16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-96868604292535.484</v>
      </c>
      <c r="L5997" s="444">
        <f t="shared" ca="1" si="199"/>
        <v>-2.3345333634501052E+16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-2.3345333634501052E+16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-97272223477087.719</v>
      </c>
      <c r="L5998" s="444">
        <f t="shared" ca="1" si="199"/>
        <v>-2.344260585797814E+16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-2.344260585797814E+16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-97677524408242.25</v>
      </c>
      <c r="L5999" s="444">
        <f t="shared" ca="1" si="199"/>
        <v>-2.3540283382386384E+16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-2.3540283382386384E+16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-98084514093276.594</v>
      </c>
      <c r="L6000" s="444">
        <f t="shared" ca="1" si="199"/>
        <v>-2.363836789647966E+16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-2.363836789647966E+16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-98493199568665.25</v>
      </c>
      <c r="L6001" s="444">
        <f t="shared" ca="1" si="199"/>
        <v>-2.3736861096048324E+16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-2.3736861096048324E+16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-98903587900201.344</v>
      </c>
      <c r="L6002" s="444">
        <f t="shared" ca="1" si="199"/>
        <v>-2.3835764683948524E+16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-2.3835764683948524E+16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-99315686183118.844</v>
      </c>
      <c r="L6003" s="444">
        <f t="shared" ca="1" si="199"/>
        <v>-2.3935080370131644E+16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-2.3935080370131644E+16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-99729501542215.188</v>
      </c>
      <c r="L6004" s="444">
        <f t="shared" ca="1" si="199"/>
        <v>-2.403480987167386E+16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-2.403480987167386E+16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-100145041131974.42</v>
      </c>
      <c r="L6005" s="444">
        <f t="shared" ca="1" si="199"/>
        <v>-2.4134954912805836E+16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-2.4134954912805836E+16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-100562312136690.98</v>
      </c>
      <c r="L6006" s="444">
        <f t="shared" ca="1" si="199"/>
        <v>-2.4235517224942528E+16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-2.4235517224942528E+16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-100981321770593.86</v>
      </c>
      <c r="L6007" s="444">
        <f t="shared" ca="1" si="199"/>
        <v>-2.433649854671312E+16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-2.433649854671312E+16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-101402077277971.33</v>
      </c>
      <c r="L6008" s="444">
        <f t="shared" ca="1" si="199"/>
        <v>-2.4437900623991092E+16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-2.4437900623991092E+16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-101824585933296.22</v>
      </c>
      <c r="L6009" s="444">
        <f t="shared" ca="1" si="199"/>
        <v>-2.4539725209924388E+16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-2.4539725209924388E+16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-102248855041351.61</v>
      </c>
      <c r="L6010" s="444">
        <f t="shared" ca="1" si="199"/>
        <v>-2.464197406496574E+16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-2.464197406496574E+16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-102674891937357.25</v>
      </c>
      <c r="L6011" s="444">
        <f t="shared" ca="1" si="199"/>
        <v>-2.4744648956903096E+16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-2.4744648956903096E+16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-103102703987096.23</v>
      </c>
      <c r="L6012" s="444">
        <f t="shared" ca="1" si="199"/>
        <v>-2.4847751660890192E+16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-2.4847751660890192E+16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-103532298587042.47</v>
      </c>
      <c r="L6013" s="444">
        <f t="shared" ca="1" si="199"/>
        <v>-2.4951283959477236E+16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-2.4951283959477236E+16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-103963683164488.48</v>
      </c>
      <c r="L6014" s="444">
        <f t="shared" ca="1" si="199"/>
        <v>-2.5055247642641724E+16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-2.5055247642641724E+16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-104396865177673.84</v>
      </c>
      <c r="L6015" s="444">
        <f t="shared" ca="1" si="199"/>
        <v>-2.5159644507819396E+16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-2.5159644507819396E+16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-104831852115914.16</v>
      </c>
      <c r="L6016" s="444">
        <f t="shared" ca="1" si="199"/>
        <v>-2.5264476359935312E+16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-2.5264476359935312E+16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-105268651499730.47</v>
      </c>
      <c r="L6017" s="444">
        <f t="shared" ca="1" si="199"/>
        <v>-2.5369745011435044E+16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-2.5369745011435044E+16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-105707270880979.34</v>
      </c>
      <c r="L6018" s="444">
        <f t="shared" ca="1" si="199"/>
        <v>-2.5475452282316024E+16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-2.5475452282316024E+16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-106147717842983.44</v>
      </c>
      <c r="L6019" s="444">
        <f t="shared" ca="1" si="199"/>
        <v>-2.5581600000159008E+16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-2.5581600000159008E+16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-106590000000662.53</v>
      </c>
      <c r="L6020" s="444">
        <f t="shared" ca="1" si="199"/>
        <v>-2.5688190000159672E+16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-2.5688190000159672E+16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-107034125000665.3</v>
      </c>
      <c r="L6021" s="444">
        <f t="shared" ca="1" si="199"/>
        <v>-2.5795224125160336E+16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-2.5795224125160336E+16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-107480100521501.41</v>
      </c>
      <c r="L6022" s="444">
        <f t="shared" ca="1" si="199"/>
        <v>-2.5902704225681836E+16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-2.5902704225681836E+16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-107927934273674.31</v>
      </c>
      <c r="L6023" s="444">
        <f t="shared" ca="1" si="199"/>
        <v>-2.6010632159955512E+16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-2.6010632159955512E+16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-108377633999814.63</v>
      </c>
      <c r="L6024" s="444">
        <f t="shared" ca="1" si="199"/>
        <v>-2.6119009793955328E+16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-2.6119009793955328E+16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-108829207474813.86</v>
      </c>
      <c r="L6025" s="444">
        <f t="shared" ca="1" si="199"/>
        <v>-2.622783900143014E+16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-2.622783900143014E+16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-109282662505958.92</v>
      </c>
      <c r="L6026" s="444">
        <f t="shared" ca="1" si="199"/>
        <v>-2.63371216639361E+16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-2.63371216639361E+16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-109738006933067.08</v>
      </c>
      <c r="L6027" s="444">
        <f t="shared" ca="1" si="199"/>
        <v>-2.6446859670869168E+16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-2.6446859670869168E+16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-110195248628621.53</v>
      </c>
      <c r="L6028" s="444">
        <f t="shared" ca="1" si="199"/>
        <v>-2.6557054919497788E+16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-2.6557054919497788E+16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-110654395497907.45</v>
      </c>
      <c r="L6029" s="444">
        <f t="shared" ca="1" si="199"/>
        <v>-2.6667709314995696E+16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-2.6667709314995696E+16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-111115455479148.73</v>
      </c>
      <c r="L6030" s="444">
        <f t="shared" ca="1" si="199"/>
        <v>-2.6778824770474844E+16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-2.6778824770474844E+16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-111578436543645.19</v>
      </c>
      <c r="L6031" s="444">
        <f t="shared" ca="1" si="199"/>
        <v>-2.6890403207018488E+16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-2.6890403207018488E+16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-112043346695910.36</v>
      </c>
      <c r="L6032" s="444">
        <f t="shared" ca="1" si="199"/>
        <v>-2.70024465537144E+16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-2.70024465537144E+16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-112510193973810</v>
      </c>
      <c r="L6033" s="444">
        <f t="shared" ca="1" si="199"/>
        <v>-2.7114956747688208E+16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-2.7114956747688208E+16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-112978986448700.86</v>
      </c>
      <c r="L6034" s="444">
        <f t="shared" ca="1" si="199"/>
        <v>-2.7227935734136908E+16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-2.7227935734136908E+16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-113449732225570.45</v>
      </c>
      <c r="L6035" s="444">
        <f t="shared" ca="1" si="199"/>
        <v>-2.734138546636248E+16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-2.734138546636248E+16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-113922439443177</v>
      </c>
      <c r="L6036" s="444">
        <f t="shared" ca="1" si="199"/>
        <v>-2.7455307905805656E+16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-2.7455307905805656E+16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-114397116274190.23</v>
      </c>
      <c r="L6037" s="444">
        <f t="shared" ca="1" si="199"/>
        <v>-2.7569705022079848E+16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-2.7569705022079848E+16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-114873770925332.7</v>
      </c>
      <c r="L6038" s="444">
        <f t="shared" ca="1" si="199"/>
        <v>-2.768457879300518E+16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-2.768457879300518E+16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-115352411637521.58</v>
      </c>
      <c r="L6039" s="444">
        <f t="shared" ca="1" si="199"/>
        <v>-2.77999312046427E+16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-2.77999312046427E+16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-115833046686011.25</v>
      </c>
      <c r="L6040" s="444">
        <f t="shared" ca="1" si="199"/>
        <v>-2.7915764251328712E+16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-2.7915764251328712E+16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-116315684380536.3</v>
      </c>
      <c r="L6041" s="444">
        <f t="shared" ca="1" si="199"/>
        <v>-2.8032079935709248E+16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-2.8032079935709248E+16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-116800333065455.2</v>
      </c>
      <c r="L6042" s="444">
        <f t="shared" ca="1" si="199"/>
        <v>-2.8148880268774704E+16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-2.8148880268774704E+16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-117287001119894.58</v>
      </c>
      <c r="L6043" s="444">
        <f t="shared" ca="1" si="199"/>
        <v>-2.82661672698946E+16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-2.82661672698946E+16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-117775696957894.17</v>
      </c>
      <c r="L6044" s="444">
        <f t="shared" ca="1" si="199"/>
        <v>-2.8383942966852496E+16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-2.8383942966852496E+16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-118266429028552.06</v>
      </c>
      <c r="L6045" s="444">
        <f t="shared" ca="1" si="199"/>
        <v>-2.8502209395881048E+16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-2.8502209395881048E+16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-118759205816171.05</v>
      </c>
      <c r="L6046" s="444">
        <f t="shared" ca="1" si="199"/>
        <v>-2.862096860169722E+16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-2.862096860169722E+16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-119254035840405.08</v>
      </c>
      <c r="L6047" s="444">
        <f t="shared" ca="1" si="199"/>
        <v>-2.8740222637537624E+16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-2.8740222637537624E+16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-119750927656406.77</v>
      </c>
      <c r="L6048" s="444">
        <f t="shared" ca="1" si="199"/>
        <v>-2.8859973565194032E+16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-2.8859973565194032E+16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-120249889854975.13</v>
      </c>
      <c r="L6049" s="444">
        <f t="shared" ca="1" si="199"/>
        <v>-2.8980223455049008E+16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-2.8980223455049008E+16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-120750931062704.2</v>
      </c>
      <c r="L6050" s="444">
        <f t="shared" ca="1" si="199"/>
        <v>-2.9100974386111712E+16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-2.9100974386111712E+16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-121254059942132.13</v>
      </c>
      <c r="L6051" s="444">
        <f t="shared" ca="1" si="199"/>
        <v>-2.9222228446053844E+16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-2.9222228446053844E+16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-121759285191891.03</v>
      </c>
      <c r="L6052" s="444">
        <f t="shared" ca="1" si="199"/>
        <v>-2.9343987731245736E+16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-2.9343987731245736E+16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-122266615546857.25</v>
      </c>
      <c r="L6053" s="444">
        <f t="shared" ca="1" si="199"/>
        <v>-2.9466254346792592E+16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-2.9466254346792592E+16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-122776059778302.47</v>
      </c>
      <c r="L6054" s="444">
        <f t="shared" ca="1" si="199"/>
        <v>-2.9589030406570896E+16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-2.9589030406570896E+16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-123287626694045.38</v>
      </c>
      <c r="L6055" s="444">
        <f t="shared" ca="1" si="199"/>
        <v>-2.971231803326494E+16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-2.971231803326494E+16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-123801325138603.94</v>
      </c>
      <c r="L6056" s="444">
        <f t="shared" ca="1" si="199"/>
        <v>-2.9836119358403544E+16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-2.9836119358403544E+16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-124317163993348.09</v>
      </c>
      <c r="L6057" s="444">
        <f t="shared" ca="1" si="199"/>
        <v>-2.9960436522396892E+16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-2.9960436522396892E+16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-124835152176653.73</v>
      </c>
      <c r="L6058" s="444">
        <f t="shared" ca="1" si="199"/>
        <v>-3.0085271674573544E+16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-3.0085271674573544E+16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-125355298644056.44</v>
      </c>
      <c r="L6059" s="444">
        <f t="shared" ca="1" si="199"/>
        <v>-3.02106269732176E+16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-3.02106269732176E+16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-125877612388406.69</v>
      </c>
      <c r="L6060" s="444">
        <f t="shared" ca="1" si="199"/>
        <v>-3.0336504585606008E+16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-3.0336504585606008E+16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-126402102440025.03</v>
      </c>
      <c r="L6061" s="444">
        <f t="shared" ca="1" si="199"/>
        <v>-3.0462906688046032E+16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-3.0462906688046032E+16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-126928777866858.47</v>
      </c>
      <c r="L6062" s="444">
        <f t="shared" ca="1" si="199"/>
        <v>-3.0589835465912892E+16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-3.0589835465912892E+16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-127457647774637.06</v>
      </c>
      <c r="L6063" s="444">
        <f t="shared" ca="1" si="199"/>
        <v>-3.0717293113687528E+16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-3.0717293113687528E+16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-127988721307031.36</v>
      </c>
      <c r="L6064" s="444">
        <f t="shared" ca="1" si="199"/>
        <v>-3.084528183499456E+16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-3.084528183499456E+16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-128522007645810.64</v>
      </c>
      <c r="L6065" s="444">
        <f t="shared" ca="1" si="199"/>
        <v>-3.0973803842640372E+16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-3.0973803842640372E+16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-129057516011001.55</v>
      </c>
      <c r="L6066" s="444">
        <f t="shared" ca="1" si="199"/>
        <v>-3.1102861358651372E+16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-3.1102861358651372E+16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-129595255661047.38</v>
      </c>
      <c r="L6067" s="444">
        <f t="shared" ca="1" si="199"/>
        <v>-3.123245661431242E+16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-3.123245661431242E+16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-130135235892968.39</v>
      </c>
      <c r="L6068" s="444">
        <f t="shared" ca="1" si="199"/>
        <v>-3.1362591850205388E+16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-3.1362591850205388E+16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-130677466042522.47</v>
      </c>
      <c r="L6069" s="444">
        <f t="shared" ca="1" si="199"/>
        <v>-3.1493269316247912E+16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-3.1493269316247912E+16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-131221955484366.31</v>
      </c>
      <c r="L6070" s="444">
        <f t="shared" ca="1" si="199"/>
        <v>-3.162449127173228E+16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-3.162449127173228E+16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-131768713632217.83</v>
      </c>
      <c r="L6071" s="444">
        <f t="shared" ca="1" si="199"/>
        <v>-3.1756259985364496E+16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-3.1756259985364496E+16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-132317749939018.73</v>
      </c>
      <c r="L6072" s="444">
        <f t="shared" ca="1" si="199"/>
        <v>-3.1888577735303516E+16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-3.1888577735303516E+16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-132869073897097.98</v>
      </c>
      <c r="L6073" s="444">
        <f t="shared" ca="1" si="199"/>
        <v>-3.2021446809200612E+16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-3.2021446809200612E+16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-133422695038335.88</v>
      </c>
      <c r="L6074" s="444">
        <f t="shared" ca="1" si="199"/>
        <v>-3.2154869504238948E+16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-3.2154869504238948E+16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-133978622934328.97</v>
      </c>
      <c r="L6075" s="444">
        <f t="shared" ca="1" si="199"/>
        <v>-3.2288848127173276E+16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-3.2288848127173276E+16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-134536867196555.33</v>
      </c>
      <c r="L6076" s="444">
        <f t="shared" ca="1" si="199"/>
        <v>-3.2423384994369832E+16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-3.2423384994369832E+16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-135097437476540.97</v>
      </c>
      <c r="L6077" s="444">
        <f t="shared" ca="1" si="199"/>
        <v>-3.2558482431846372E+16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-3.2558482431846372E+16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-135660343466026.56</v>
      </c>
      <c r="L6078" s="444">
        <f t="shared" ca="1" si="199"/>
        <v>-3.26941427753124E+16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-3.26941427753124E+16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-136225594897134.98</v>
      </c>
      <c r="L6079" s="444">
        <f t="shared" ca="1" si="199"/>
        <v>-3.2830368370209536E+16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-3.2830368370209536E+16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-136793201542539.73</v>
      </c>
      <c r="L6080" s="444">
        <f t="shared" ca="1" si="199"/>
        <v>-3.2967161571752076E+16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-3.2967161571752076E+16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-137363173215633.64</v>
      </c>
      <c r="L6081" s="444">
        <f t="shared" ca="1" si="199"/>
        <v>-3.3104524744967708E+16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-3.3104524744967708E+16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-137935519770698.78</v>
      </c>
      <c r="L6082" s="444">
        <f t="shared" ca="1" si="199"/>
        <v>-3.3242460264738408E+16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-3.3242460264738408E+16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-138510251103076.69</v>
      </c>
      <c r="L6083" s="444">
        <f t="shared" ca="1" si="199"/>
        <v>-3.3380970515841484E+16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-3.3380970515841484E+16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-139087377149339.52</v>
      </c>
      <c r="L6084" s="444">
        <f t="shared" ca="1" si="199"/>
        <v>-3.3520057892990824E+16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-3.3520057892990824E+16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-139666907887461.78</v>
      </c>
      <c r="L6085" s="444">
        <f t="shared" ca="1" si="199"/>
        <v>-3.3659724800878284E+16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-3.3659724800878284E+16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-140248853336992.84</v>
      </c>
      <c r="L6086" s="444">
        <f t="shared" ca="1" si="199"/>
        <v>-3.3799973654215276E+16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-3.3799973654215276E+16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-140833223559230.31</v>
      </c>
      <c r="L6087" s="444">
        <f t="shared" ca="1" si="199"/>
        <v>-3.3940806877774508E+16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-3.3940806877774508E+16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-141420028657393.78</v>
      </c>
      <c r="L6088" s="444">
        <f t="shared" ca="1" si="199"/>
        <v>-3.40822269064319E+16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-3.40822269064319E+16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-142009278776799.59</v>
      </c>
      <c r="L6089" s="444">
        <f t="shared" ca="1" si="199"/>
        <v>-3.42242361852087E+16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-3.42242361852087E+16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-142600984105036.25</v>
      </c>
      <c r="L6090" s="444">
        <f t="shared" ca="1" si="199"/>
        <v>-3.4366837169313736E+16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-3.4366837169313736E+16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-143195154872140.59</v>
      </c>
      <c r="L6091" s="444">
        <f t="shared" ca="1" si="199"/>
        <v>-3.4510032324185876E+16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-3.4510032324185876E+16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-143791801350774.47</v>
      </c>
      <c r="L6092" s="444">
        <f t="shared" ca="1" si="199"/>
        <v>-3.4653824125536652E+16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-3.4653824125536652E+16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-144390933856402.72</v>
      </c>
      <c r="L6093" s="444">
        <f t="shared" ca="1" si="199"/>
        <v>-3.4798215059393056E+16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-3.4798215059393056E+16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-144992562747471.06</v>
      </c>
      <c r="L6094" s="444">
        <f t="shared" ca="1" si="199"/>
        <v>-3.4943207622140528E+16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-3.4943207622140528E+16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-145596698425585.5</v>
      </c>
      <c r="L6095" s="444">
        <f t="shared" ca="1" si="199"/>
        <v>-3.5088804320566112E+16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-3.5088804320566112E+16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-146203351335692.16</v>
      </c>
      <c r="L6096" s="444">
        <f t="shared" ca="1" si="199"/>
        <v>-3.5235007671901804E+16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-3.5235007671901804E+16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-146812531966257.5</v>
      </c>
      <c r="L6097" s="444">
        <f t="shared" ca="1" si="199"/>
        <v>-3.538182020386806E+16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-3.538182020386806E+16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-147424250849450.25</v>
      </c>
      <c r="L6098" s="444">
        <f t="shared" ca="1" si="199"/>
        <v>-3.5529244454717512E+16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-3.5529244454717512E+16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-148038518561322.97</v>
      </c>
      <c r="L6099" s="444">
        <f t="shared" ca="1" si="199"/>
        <v>-3.5677282973278836E+16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-3.5677282973278836E+16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-148655345721995.16</v>
      </c>
      <c r="L6100" s="444">
        <f t="shared" ca="1" si="199"/>
        <v>-3.5825938319000832E+16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-3.5825938319000832E+16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-149274742995836.81</v>
      </c>
      <c r="L6101" s="444">
        <f t="shared" ca="1" si="199"/>
        <v>-3.5975213061996668E+16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-3.5975213061996668E+16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-149896721091652.78</v>
      </c>
      <c r="L6102" s="444">
        <f t="shared" ca="1" si="199"/>
        <v>-3.612510978308832E+16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-3.612510978308832E+16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-150521290762868</v>
      </c>
      <c r="L6103" s="444">
        <f t="shared" ca="1" si="199"/>
        <v>-3.6275631073851184E+16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-3.6275631073851184E+16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-151148462807713.25</v>
      </c>
      <c r="L6104" s="444">
        <f t="shared" ca="1" si="199"/>
        <v>-3.6426779536658896E+16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-3.6426779536658896E+16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-151778248069412.06</v>
      </c>
      <c r="L6105" s="444">
        <f t="shared" ca="1" si="199"/>
        <v>-3.6578557784728312E+16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-3.6578557784728312E+16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-152410657436367.97</v>
      </c>
      <c r="L6106" s="444">
        <f t="shared" ca="1" si="199"/>
        <v>-3.673096844216468E+16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-3.673096844216468E+16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-153045701842352.84</v>
      </c>
      <c r="L6107" s="444">
        <f t="shared" ca="1" si="199"/>
        <v>-3.6884014144007032E+16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-3.6884014144007032E+16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-153683392266695.97</v>
      </c>
      <c r="L6108" s="444">
        <f t="shared" ca="1" si="199"/>
        <v>-3.7037697536273728E+16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-3.7037697536273728E+16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-154323739734473.88</v>
      </c>
      <c r="L6109" s="444">
        <f t="shared" ca="1" si="199"/>
        <v>-3.71920212760082E+16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-3.71920212760082E+16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-154966755316700.84</v>
      </c>
      <c r="L6110" s="444">
        <f t="shared" ca="1" si="199"/>
        <v>-3.7346988031324904E+16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-3.7346988031324904E+16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-155612450130520.44</v>
      </c>
      <c r="L6111" s="444">
        <f t="shared" ca="1" si="199"/>
        <v>-3.7502600481455424E+16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-3.7502600481455424E+16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-156260835339397.59</v>
      </c>
      <c r="L6112" s="444">
        <f t="shared" ca="1" si="199"/>
        <v>-3.7658861316794824E+16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-3.7658861316794824E+16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-156911922153311.75</v>
      </c>
      <c r="L6113" s="444">
        <f t="shared" ca="1" si="199"/>
        <v>-3.7815773238948136E+16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-3.7815773238948136E+16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-157565721828950.56</v>
      </c>
      <c r="L6114" s="444">
        <f t="shared" ca="1" si="199"/>
        <v>-3.7973338960777088E+16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-3.7973338960777088E+16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-158222245669904.53</v>
      </c>
      <c r="L6115" s="444">
        <f t="shared" ca="1" si="199"/>
        <v>-3.8131561206446992E+16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-3.8131561206446992E+16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-158881505026862.47</v>
      </c>
      <c r="L6116" s="444">
        <f t="shared" ca="1" si="199"/>
        <v>-3.8290442711473856E+16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-3.8290442711473856E+16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-159543511297807.72</v>
      </c>
      <c r="L6117" s="444">
        <f t="shared" ca="1" si="199"/>
        <v>-3.8449986222771664E+16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-3.8449986222771664E+16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-160208275928215.25</v>
      </c>
      <c r="L6118" s="444">
        <f t="shared" ca="1" si="199"/>
        <v>-3.861019449869988E+16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-3.861019449869988E+16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-160875810411249.5</v>
      </c>
      <c r="L6119" s="444">
        <f t="shared" ca="1" si="199"/>
        <v>-3.8771070309111128E+16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-3.8771070309111128E+16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-161546126287963.03</v>
      </c>
      <c r="L6120" s="444">
        <f t="shared" ca="1" si="199"/>
        <v>-3.8932616435399088E+16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-3.8932616435399088E+16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-162219235147496.19</v>
      </c>
      <c r="L6121" s="444">
        <f t="shared" ca="1" si="199"/>
        <v>-3.9094835670546584E+16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-3.9094835670546584E+16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-162895148627277.44</v>
      </c>
      <c r="L6122" s="444">
        <f t="shared" ca="1" si="199"/>
        <v>-3.9257730819173864E+16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-3.9257730819173864E+16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-163573878413224.44</v>
      </c>
      <c r="L6123" s="444">
        <f t="shared" ca="1" si="199"/>
        <v>-3.9421304697587088E+16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-3.9421304697587088E+16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-164255436239946.19</v>
      </c>
      <c r="L6124" s="444">
        <f t="shared" ca="1" si="199"/>
        <v>-3.9585560133827032E+16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-3.9585560133827032E+16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-164939833890945.97</v>
      </c>
      <c r="L6125" s="444">
        <f t="shared" ca="1" si="199"/>
        <v>-3.9750499967717976E+16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-3.9750499967717976E+16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-165627083198824.91</v>
      </c>
      <c r="L6126" s="444">
        <f t="shared" ca="1" si="199"/>
        <v>-3.99161270509168E+16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-3.99161270509168E+16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-166317196045486.66</v>
      </c>
      <c r="L6127" s="444">
        <f t="shared" ca="1" si="199"/>
        <v>-4.0082444246962288E+16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-4.0082444246962288E+16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-167010184362342.88</v>
      </c>
      <c r="L6128" s="444">
        <f t="shared" ref="L6128:L6250" ca="1" si="204">I6128-J6128+K6128</f>
        <v>-4.0249454431324632E+16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-4.0249454431324632E+16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-167706060130519.31</v>
      </c>
      <c r="L6129" s="444">
        <f t="shared" ca="1" si="204"/>
        <v>-4.0417160491455152E+16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-4.0417160491455152E+16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-168404835381063.13</v>
      </c>
      <c r="L6130" s="444">
        <f t="shared" ca="1" si="204"/>
        <v>-4.0585565326836216E+16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-4.0585565326836216E+16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-169106522195150.91</v>
      </c>
      <c r="L6131" s="444">
        <f t="shared" ca="1" si="204"/>
        <v>-4.0754671849031368E+16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-4.0754671849031368E+16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-169811132704297.38</v>
      </c>
      <c r="L6132" s="444">
        <f t="shared" ca="1" si="204"/>
        <v>-4.0924482981735664E+16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-4.0924482981735664E+16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-170518679090565.25</v>
      </c>
      <c r="L6133" s="444">
        <f t="shared" ca="1" si="204"/>
        <v>-4.1095001660826232E+16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-4.1095001660826232E+16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-171229173586775.97</v>
      </c>
      <c r="L6134" s="444">
        <f t="shared" ca="1" si="204"/>
        <v>-4.1266230834413008E+16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-4.1266230834413008E+16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-171942628476720.88</v>
      </c>
      <c r="L6135" s="444">
        <f t="shared" ca="1" si="204"/>
        <v>-4.1438173462889728E+16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-4.1438173462889728E+16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-172659056095373.88</v>
      </c>
      <c r="L6136" s="444">
        <f t="shared" ca="1" si="204"/>
        <v>-4.1610832518985104E+16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-4.1610832518985104E+16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-173378468829104.59</v>
      </c>
      <c r="L6137" s="444">
        <f t="shared" ca="1" si="204"/>
        <v>-4.1784210987814208E+16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-4.1784210987814208E+16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-174100879115892.53</v>
      </c>
      <c r="L6138" s="444">
        <f t="shared" ca="1" si="204"/>
        <v>-4.1958311866930104E+16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-4.1958311866930104E+16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-174826299445542.09</v>
      </c>
      <c r="L6139" s="444">
        <f t="shared" ca="1" si="204"/>
        <v>-4.2133138166375648E+16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-4.2133138166375648E+16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-175554742359898.53</v>
      </c>
      <c r="L6140" s="444">
        <f t="shared" ca="1" si="204"/>
        <v>-4.2308692908735544E+16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-4.2308692908735544E+16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-176286220453064.75</v>
      </c>
      <c r="L6141" s="444">
        <f t="shared" ca="1" si="204"/>
        <v>-4.2484979129188608E+16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-4.2484979129188608E+16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-177020746371619.19</v>
      </c>
      <c r="L6142" s="444">
        <f t="shared" ca="1" si="204"/>
        <v>-4.2661999875560224E+16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-4.2661999875560224E+16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-177758332814834.25</v>
      </c>
      <c r="L6143" s="444">
        <f t="shared" ca="1" si="204"/>
        <v>-4.2839758208375056E+16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-4.2839758208375056E+16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-178498992534896.06</v>
      </c>
      <c r="L6144" s="444">
        <f t="shared" ca="1" si="204"/>
        <v>-4.3018257200909952E+16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-4.3018257200909952E+16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-179242738337124.81</v>
      </c>
      <c r="L6145" s="444">
        <f t="shared" ca="1" si="204"/>
        <v>-4.319749993924708E+16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-4.319749993924708E+16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-179989583080196.16</v>
      </c>
      <c r="L6146" s="444">
        <f t="shared" ca="1" si="204"/>
        <v>-4.337748952232728E+16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-4.337748952232728E+16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-180739539676363.66</v>
      </c>
      <c r="L6147" s="444">
        <f t="shared" ca="1" si="204"/>
        <v>-4.355822906200364E+16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-4.355822906200364E+16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-181492621091681.84</v>
      </c>
      <c r="L6148" s="444">
        <f t="shared" ca="1" si="204"/>
        <v>-4.373972168309532E+16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-4.373972168309532E+16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-182248840346230.5</v>
      </c>
      <c r="L6149" s="444">
        <f t="shared" ca="1" si="204"/>
        <v>-4.3921970523441552E+16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-4.3921970523441552E+16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-183008210514339.81</v>
      </c>
      <c r="L6150" s="444">
        <f t="shared" ca="1" si="204"/>
        <v>-4.4104978733955888E+16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-4.4104978733955888E+16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-183770744724816.19</v>
      </c>
      <c r="L6151" s="444">
        <f t="shared" ca="1" si="204"/>
        <v>-4.4288749478680704E+16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-4.4288749478680704E+16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-184536456161169.59</v>
      </c>
      <c r="L6152" s="444">
        <f t="shared" ca="1" si="204"/>
        <v>-4.4473285934841872E+16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-4.4473285934841872E+16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-185305358061841.13</v>
      </c>
      <c r="L6153" s="444">
        <f t="shared" ca="1" si="204"/>
        <v>-4.4658591292903712E+16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-4.4658591292903712E+16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-186077463720432.13</v>
      </c>
      <c r="L6154" s="444">
        <f t="shared" ca="1" si="204"/>
        <v>-4.4844668756624144E+16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-4.4844668756624144E+16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-186852786485933.94</v>
      </c>
      <c r="L6155" s="444">
        <f t="shared" ca="1" si="204"/>
        <v>-4.503152154311008E+16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-4.503152154311008E+16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-187631339762958.66</v>
      </c>
      <c r="L6156" s="444">
        <f t="shared" ca="1" si="204"/>
        <v>-4.521915288287304E+16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-4.521915288287304E+16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-188413137011971</v>
      </c>
      <c r="L6157" s="444">
        <f t="shared" ca="1" si="204"/>
        <v>-4.5407566019885008E+16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-4.5407566019885008E+16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-189198191749520.88</v>
      </c>
      <c r="L6158" s="444">
        <f t="shared" ca="1" si="204"/>
        <v>-4.5596764211634528E+16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-4.5596764211634528E+16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-189986517548477.19</v>
      </c>
      <c r="L6159" s="444">
        <f t="shared" ca="1" si="204"/>
        <v>-4.5786750729183008E+16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-4.5786750729183008E+16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-190778128038262.53</v>
      </c>
      <c r="L6160" s="444">
        <f t="shared" ca="1" si="204"/>
        <v>-4.5977528857221272E+16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-4.5977528857221272E+16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-191573036905088.63</v>
      </c>
      <c r="L6161" s="444">
        <f t="shared" ca="1" si="204"/>
        <v>-4.616910189412636E+16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-4.616910189412636E+16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-192371257892193.16</v>
      </c>
      <c r="L6162" s="444">
        <f t="shared" ca="1" si="204"/>
        <v>-4.6361473152018552E+16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-4.6361473152018552E+16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-193172804800077.31</v>
      </c>
      <c r="L6163" s="444">
        <f t="shared" ca="1" si="204"/>
        <v>-4.6554645956818632E+16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-4.6554645956818632E+16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-193977691486744.31</v>
      </c>
      <c r="L6164" s="444">
        <f t="shared" ca="1" si="204"/>
        <v>-4.6748623648305376E+16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-4.6748623648305376E+16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-194785931867939.06</v>
      </c>
      <c r="L6165" s="444">
        <f t="shared" ca="1" si="204"/>
        <v>-4.6943409580173312E+16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-4.6943409580173312E+16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-195597539917388.81</v>
      </c>
      <c r="L6166" s="444">
        <f t="shared" ca="1" si="204"/>
        <v>-4.7139007120090704E+16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-4.7139007120090704E+16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-196412529667044.59</v>
      </c>
      <c r="L6167" s="444">
        <f t="shared" ca="1" si="204"/>
        <v>-4.7335419649757752E+16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-4.7335419649757752E+16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-197230915207323.97</v>
      </c>
      <c r="L6168" s="444">
        <f t="shared" ca="1" si="204"/>
        <v>-4.7532650564965072E+16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-4.7532650564965072E+16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-198052710687354.47</v>
      </c>
      <c r="L6169" s="444">
        <f t="shared" ca="1" si="204"/>
        <v>-4.7730703275652424E+16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-4.7730703275652424E+16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-198877930315218.44</v>
      </c>
      <c r="L6170" s="444">
        <f t="shared" ca="1" si="204"/>
        <v>-4.792958120596764E+16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-4.792958120596764E+16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-199706588358198.5</v>
      </c>
      <c r="L6171" s="444">
        <f t="shared" ca="1" si="204"/>
        <v>-4.812928779432584E+16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-4.812928779432584E+16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-200538699143024.34</v>
      </c>
      <c r="L6172" s="444">
        <f t="shared" ca="1" si="204"/>
        <v>-4.8329826493468864E+16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-4.8329826493468864E+16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-201374277056120.25</v>
      </c>
      <c r="L6173" s="444">
        <f t="shared" ca="1" si="204"/>
        <v>-4.8531200770524984E+16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-4.8531200770524984E+16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-202213336543854.09</v>
      </c>
      <c r="L6174" s="444">
        <f t="shared" ca="1" si="204"/>
        <v>-4.873341410706884E+16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-4.873341410706884E+16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-203055892112786.84</v>
      </c>
      <c r="L6175" s="444">
        <f t="shared" ca="1" si="204"/>
        <v>-4.8936469999181624E+16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-4.8936469999181624E+16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-203901958329923.44</v>
      </c>
      <c r="L6176" s="444">
        <f t="shared" ca="1" si="204"/>
        <v>-4.9140371957511544E+16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-4.9140371957511544E+16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-204751549822964.75</v>
      </c>
      <c r="L6177" s="444">
        <f t="shared" ca="1" si="204"/>
        <v>-4.9345123507334512E+16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-4.9345123507334512E+16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-205604681280560.47</v>
      </c>
      <c r="L6178" s="444">
        <f t="shared" ca="1" si="204"/>
        <v>-4.9550728188615072E+16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-4.9550728188615072E+16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-206461367452562.81</v>
      </c>
      <c r="L6179" s="444">
        <f t="shared" ca="1" si="204"/>
        <v>-4.9757189556067632E+16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-4.9757189556067632E+16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-207321623150281.81</v>
      </c>
      <c r="L6180" s="444">
        <f t="shared" ca="1" si="204"/>
        <v>-4.9964511179217912E+16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-4.9964511179217912E+16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-208185463246741.31</v>
      </c>
      <c r="L6181" s="444">
        <f t="shared" ca="1" si="204"/>
        <v>-5.0172696642464656E+16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-5.0172696642464656E+16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-209052902676936.06</v>
      </c>
      <c r="L6182" s="444">
        <f t="shared" ca="1" si="204"/>
        <v>-5.0381749545141592E+16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-5.0381749545141592E+16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-209923956438089.97</v>
      </c>
      <c r="L6183" s="444">
        <f t="shared" ca="1" si="204"/>
        <v>-5.059167350157968E+16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-5.059167350157968E+16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-210798639589915.34</v>
      </c>
      <c r="L6184" s="444">
        <f t="shared" ca="1" si="204"/>
        <v>-5.0802472141169592E+16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-5.0802472141169592E+16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-211676967254873.31</v>
      </c>
      <c r="L6185" s="444">
        <f t="shared" ca="1" si="204"/>
        <v>-5.1014149108424464E+16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-5.1014149108424464E+16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-212558954618435.25</v>
      </c>
      <c r="L6186" s="444">
        <f t="shared" ca="1" si="204"/>
        <v>-5.1226708063042896E+16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-5.1226708063042896E+16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-213444616929345.41</v>
      </c>
      <c r="L6187" s="444">
        <f t="shared" ca="1" si="204"/>
        <v>-5.144015267997224E+16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-5.144015267997224E+16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-214333969499884.34</v>
      </c>
      <c r="L6188" s="444">
        <f t="shared" ca="1" si="204"/>
        <v>-5.1654486649472128E+16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-5.1654486649472128E+16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-215227027706133.88</v>
      </c>
      <c r="L6189" s="444">
        <f t="shared" ca="1" si="204"/>
        <v>-5.1869713677178264E+16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-5.1869713677178264E+16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-216123806988242.75</v>
      </c>
      <c r="L6190" s="444">
        <f t="shared" ca="1" si="204"/>
        <v>-5.2085837484166504E+16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-5.2085837484166504E+16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-217024322850693.75</v>
      </c>
      <c r="L6191" s="444">
        <f t="shared" ca="1" si="204"/>
        <v>-5.23028618070172E+16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-5.23028618070172E+16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-217928590862571.66</v>
      </c>
      <c r="L6192" s="444">
        <f t="shared" ca="1" si="204"/>
        <v>-5.2520790397879768E+16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-5.2520790397879768E+16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-218836626657832.38</v>
      </c>
      <c r="L6193" s="444">
        <f t="shared" ca="1" si="204"/>
        <v>-5.27396270245376E+16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-5.27396270245376E+16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-219748445935573.34</v>
      </c>
      <c r="L6194" s="444">
        <f t="shared" ca="1" si="204"/>
        <v>-5.2959375470473176E+16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-5.2959375470473176E+16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-220664064460304.91</v>
      </c>
      <c r="L6195" s="444">
        <f t="shared" ca="1" si="204"/>
        <v>-5.318003953493348E+16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-5.318003953493348E+16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-221583498062222.84</v>
      </c>
      <c r="L6196" s="444">
        <f t="shared" ca="1" si="204"/>
        <v>-5.3401623032995704E+16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-5.3401623032995704E+16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-222506762637482.09</v>
      </c>
      <c r="L6197" s="444">
        <f t="shared" ca="1" si="204"/>
        <v>-5.3624129795633184E+16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-5.3624129795633184E+16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-223433874148471.59</v>
      </c>
      <c r="L6198" s="444">
        <f t="shared" ca="1" si="204"/>
        <v>-5.3847563669781656E+16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-5.3847563669781656E+16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-224364848624090.22</v>
      </c>
      <c r="L6199" s="444">
        <f t="shared" ca="1" si="204"/>
        <v>-5.4071928518405744E+16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-5.4071928518405744E+16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-225299702160023.94</v>
      </c>
      <c r="L6200" s="444">
        <f t="shared" ca="1" si="204"/>
        <v>-5.4297228220565768E+16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-5.4297228220565768E+16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-226238450919024.03</v>
      </c>
      <c r="L6201" s="444">
        <f t="shared" ca="1" si="204"/>
        <v>-5.4523466671484792E+16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-5.4523466671484792E+16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-227181111131186.63</v>
      </c>
      <c r="L6202" s="444">
        <f t="shared" ca="1" si="204"/>
        <v>-5.4750647782615976E+16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-5.4750647782615976E+16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-228127699094233.22</v>
      </c>
      <c r="L6203" s="444">
        <f t="shared" ca="1" si="204"/>
        <v>-5.4978775481710208E+16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-5.4978775481710208E+16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-229078231173792.53</v>
      </c>
      <c r="L6204" s="444">
        <f t="shared" ca="1" si="204"/>
        <v>-5.5207853712884E+16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-5.5207853712884E+16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-230032723803683.34</v>
      </c>
      <c r="L6205" s="444">
        <f t="shared" ca="1" si="204"/>
        <v>-5.543788643668768E+16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-5.543788643668768E+16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-230991193486198.66</v>
      </c>
      <c r="L6206" s="444">
        <f t="shared" ca="1" si="204"/>
        <v>-5.566887763017388E+16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-5.566887763017388E+16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-231953656792391.16</v>
      </c>
      <c r="L6207" s="444">
        <f t="shared" ca="1" si="204"/>
        <v>-5.5900831286966272E+16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-5.5900831286966272E+16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-232920130362359.47</v>
      </c>
      <c r="L6208" s="444">
        <f t="shared" ca="1" si="204"/>
        <v>-5.6133751417328632E+16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-5.6133751417328632E+16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-233890630905535.94</v>
      </c>
      <c r="L6209" s="444">
        <f t="shared" ca="1" si="204"/>
        <v>-5.6367642048234168E+16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-5.6367642048234168E+16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-234865175200975.72</v>
      </c>
      <c r="L6210" s="444">
        <f t="shared" ca="1" si="204"/>
        <v>-5.6602507223435144E+16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-5.6602507223435144E+16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-235843780097646.47</v>
      </c>
      <c r="L6211" s="444">
        <f t="shared" ca="1" si="204"/>
        <v>-5.6838351003532792E+16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-5.6838351003532792E+16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-236826462514719.97</v>
      </c>
      <c r="L6212" s="444">
        <f t="shared" ca="1" si="204"/>
        <v>-5.7075177466047512E+16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-5.7075177466047512E+16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-237813239441864.63</v>
      </c>
      <c r="L6213" s="444">
        <f t="shared" ca="1" si="204"/>
        <v>-5.7312990705489376E+16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-5.7312990705489376E+16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-238804127939539.09</v>
      </c>
      <c r="L6214" s="444">
        <f t="shared" ca="1" si="204"/>
        <v>-5.7551794833428912E+16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-5.7551794833428912E+16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-239799145139287.16</v>
      </c>
      <c r="L6215" s="444">
        <f t="shared" ca="1" si="204"/>
        <v>-5.77915939785682E+16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-5.77915939785682E+16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-240798308244034.16</v>
      </c>
      <c r="L6216" s="444">
        <f t="shared" ca="1" si="204"/>
        <v>-5.8032392286812232E+16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-5.8032392286812232E+16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-241801634528384.28</v>
      </c>
      <c r="L6217" s="444">
        <f t="shared" ca="1" si="204"/>
        <v>-5.8274193921340616E+16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-5.8274193921340616E+16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-242809141338919.25</v>
      </c>
      <c r="L6218" s="444">
        <f t="shared" ca="1" si="204"/>
        <v>-5.8517003062679536E+16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-5.8517003062679536E+16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-243820846094498.06</v>
      </c>
      <c r="L6219" s="444">
        <f t="shared" ca="1" si="204"/>
        <v>-5.8760823908774032E+16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-5.8760823908774032E+16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-244836766286558.47</v>
      </c>
      <c r="L6220" s="444">
        <f t="shared" ca="1" si="204"/>
        <v>-5.9005660675060592E+16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-5.9005660675060592E+16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-245856919479419.16</v>
      </c>
      <c r="L6221" s="444">
        <f t="shared" ca="1" si="204"/>
        <v>-5.9251517594540008E+16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-5.9251517594540008E+16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-246881323310583.38</v>
      </c>
      <c r="L6222" s="444">
        <f t="shared" ca="1" si="204"/>
        <v>-5.9498398917850592E+16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-5.9498398917850592E+16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-247909995491044.13</v>
      </c>
      <c r="L6223" s="444">
        <f t="shared" ca="1" si="204"/>
        <v>-5.974630891334164E+16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-5.974630891334164E+16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-248942953805590.19</v>
      </c>
      <c r="L6224" s="444">
        <f t="shared" ca="1" si="204"/>
        <v>-5.9995251867147232E+16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-5.9995251867147232E+16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-249980216113113.5</v>
      </c>
      <c r="L6225" s="444">
        <f t="shared" ca="1" si="204"/>
        <v>-6.0245232083260344E+16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-6.0245232083260344E+16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-251021800346918.09</v>
      </c>
      <c r="L6226" s="444">
        <f t="shared" ca="1" si="204"/>
        <v>-6.0496253883607264E+16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-6.0496253883607264E+16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-252067724515030.28</v>
      </c>
      <c r="L6227" s="444">
        <f t="shared" ca="1" si="204"/>
        <v>-6.0748321608122296E+16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-6.0748321608122296E+16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-253118006700509.56</v>
      </c>
      <c r="L6228" s="444">
        <f t="shared" ca="1" si="204"/>
        <v>-6.1001439614822808E+16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-6.1001439614822808E+16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-254172665061761.69</v>
      </c>
      <c r="L6229" s="444">
        <f t="shared" ca="1" si="204"/>
        <v>-6.1255612279884568E+16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-6.1255612279884568E+16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-255231717832852.38</v>
      </c>
      <c r="L6230" s="444">
        <f t="shared" ca="1" si="204"/>
        <v>-6.1510843997717424E+16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-6.1510843997717424E+16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-256295183323822.59</v>
      </c>
      <c r="L6231" s="444">
        <f t="shared" ca="1" si="204"/>
        <v>-6.1767139181041248E+16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-6.1767139181041248E+16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-257363079921005.19</v>
      </c>
      <c r="L6232" s="444">
        <f t="shared" ca="1" si="204"/>
        <v>-6.2024502260962256E+16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-6.2024502260962256E+16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-258435426087342.75</v>
      </c>
      <c r="L6233" s="444">
        <f t="shared" ca="1" si="204"/>
        <v>-6.22829376870496E+16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-6.22829376870496E+16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-259512240362706.66</v>
      </c>
      <c r="L6234" s="444">
        <f t="shared" ca="1" si="204"/>
        <v>-6.2542449927412304E+16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-6.2542449927412304E+16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-260593541364217.97</v>
      </c>
      <c r="L6235" s="444">
        <f t="shared" ca="1" si="204"/>
        <v>-6.280304346877652E+16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-6.280304346877652E+16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-261679347786568.84</v>
      </c>
      <c r="L6236" s="444">
        <f t="shared" ca="1" si="204"/>
        <v>-6.3064722816563088E+16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-6.3064722816563088E+16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-262769678402346.19</v>
      </c>
      <c r="L6237" s="444">
        <f t="shared" ca="1" si="204"/>
        <v>-6.3327492494965432E+16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-6.3327492494965432E+16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-263864552062355.94</v>
      </c>
      <c r="L6238" s="444">
        <f t="shared" ca="1" si="204"/>
        <v>-6.3591357047027784E+16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-6.3591357047027784E+16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-264963987695949.09</v>
      </c>
      <c r="L6239" s="444">
        <f t="shared" ca="1" si="204"/>
        <v>-6.3856321034723736E+16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-6.3856321034723736E+16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-266068004311348.91</v>
      </c>
      <c r="L6240" s="444">
        <f t="shared" ca="1" si="204"/>
        <v>-6.4122389039035088E+16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-6.4122389039035088E+16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-267176620995979.53</v>
      </c>
      <c r="L6241" s="444">
        <f t="shared" ca="1" si="204"/>
        <v>-6.4389565660031064E+16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-6.4389565660031064E+16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-268289856916796.13</v>
      </c>
      <c r="L6242" s="444">
        <f t="shared" ca="1" si="204"/>
        <v>-6.4657855516947864E+16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-6.4657855516947864E+16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-269407731320616.09</v>
      </c>
      <c r="L6243" s="444">
        <f t="shared" ca="1" si="204"/>
        <v>-6.492726324826848E+16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-6.492726324826848E+16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-270530263534452</v>
      </c>
      <c r="L6244" s="444">
        <f t="shared" ca="1" si="204"/>
        <v>-6.5197793511802928E+16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-6.5197793511802928E+16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-271657472965845.53</v>
      </c>
      <c r="L6245" s="444">
        <f t="shared" ca="1" si="204"/>
        <v>-6.5469450984768776E+16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-6.5469450984768776E+16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-272789379103203.19</v>
      </c>
      <c r="L6246" s="444">
        <f t="shared" ca="1" si="204"/>
        <v>-6.5742240363871976E+16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-6.5742240363871976E+16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-273926001516133.22</v>
      </c>
      <c r="L6247" s="444">
        <f t="shared" ca="1" si="204"/>
        <v>-6.6016166365388112E+16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-6.6016166365388112E+16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-275067359855783.78</v>
      </c>
      <c r="L6248" s="444">
        <f t="shared" ca="1" si="204"/>
        <v>-6.6291233725243896E+16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-6.6291233725243896E+16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-276213473855182.94</v>
      </c>
      <c r="L6249" s="444">
        <f t="shared" ca="1" si="204"/>
        <v>-6.656744719909908E+16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-6.656744719909908E+16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-277364363329579.47</v>
      </c>
      <c r="L6250" s="444">
        <f t="shared" ca="1" si="204"/>
        <v>-6.6844811562428656E+16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2026-07-18T11:47:43Z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